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wwdev\website\outlooks\steo\archives\"/>
    </mc:Choice>
  </mc:AlternateContent>
  <bookViews>
    <workbookView xWindow="825" yWindow="945" windowWidth="10485"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'3dtab'!$B$1:$BV$35</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41"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Y11" i="33"/>
  <c r="AC11" i="33"/>
  <c r="AN11" i="33" l="1"/>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<sst xmlns="http://schemas.openxmlformats.org/spreadsheetml/2006/main" count="3905" uniqueCount="1411">
  <si>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</si>
  <si>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</si>
  <si>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</si>
  <si>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</si>
  <si>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</si>
  <si>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</si>
  <si>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</si>
  <si>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</si>
  <si>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</si>
  <si>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</si>
  <si>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</si>
  <si>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</si>
  <si>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</si>
  <si>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</si>
  <si>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</si>
  <si>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</si>
  <si>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</si>
  <si>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</si>
  <si>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</si>
  <si>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</si>
  <si>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</si>
  <si>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</si>
  <si>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</si>
  <si>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</si>
  <si>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</si>
  <si>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</si>
  <si>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</si>
  <si>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</si>
  <si>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</si>
  <si>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</si>
  <si>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</si>
  <si>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</si>
  <si>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</si>
  <si>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</si>
  <si>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</si>
  <si>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</si>
  <si>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</si>
  <si>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</si>
  <si>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</si>
  <si>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</si>
  <si>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</si>
  <si>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</si>
  <si>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</si>
  <si>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</si>
  <si>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</si>
  <si>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</si>
  <si>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</si>
  <si>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</si>
  <si>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</si>
  <si>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</si>
  <si>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</si>
  <si>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</si>
  <si>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</si>
  <si>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</si>
  <si>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</si>
  <si>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</si>
  <si>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</si>
  <si>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</si>
  <si>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</si>
  <si>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</si>
  <si>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</si>
  <si>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</si>
  <si>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</si>
  <si>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</si>
  <si>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</si>
  <si>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</si>
  <si>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</si>
  <si>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</si>
  <si>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</si>
  <si>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</si>
  <si>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</si>
  <si>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</si>
  <si>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</si>
  <si>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</si>
  <si>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</si>
  <si>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</si>
  <si>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</si>
  <si>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</si>
  <si>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</si>
  <si>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</si>
  <si>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</si>
  <si>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</si>
  <si>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</si>
  <si>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</si>
  <si>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</si>
  <si>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</si>
  <si>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</si>
  <si>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</si>
  <si>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</si>
  <si>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</si>
  <si>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</si>
  <si>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</si>
  <si>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</si>
  <si>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</si>
  <si>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</si>
  <si>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</si>
  <si>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</si>
  <si>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</si>
  <si>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</si>
  <si>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</si>
  <si>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</si>
  <si>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</si>
  <si>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</si>
  <si>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</si>
  <si>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</si>
  <si>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</si>
  <si>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</si>
  <si>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</si>
  <si>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</si>
  <si>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</si>
  <si>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</si>
  <si>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</si>
  <si>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</si>
  <si>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</si>
  <si>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</si>
  <si>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</si>
  <si>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</si>
  <si>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</si>
  <si>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</si>
  <si>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</si>
  <si>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</si>
  <si>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</si>
  <si>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</si>
  <si>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</si>
  <si>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</si>
  <si>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</si>
  <si>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</si>
  <si>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</si>
  <si>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</si>
  <si>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</si>
  <si>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</si>
  <si>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</si>
  <si>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</si>
  <si>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</si>
  <si>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</si>
  <si>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</si>
  <si>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</si>
  <si>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</si>
  <si>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</si>
  <si>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</si>
  <si>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</si>
  <si>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</si>
  <si>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</si>
  <si>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</si>
  <si>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</si>
  <si>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</si>
  <si>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</si>
  <si>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</si>
  <si>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</si>
  <si>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</si>
  <si>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</si>
  <si>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</si>
  <si>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</si>
  <si>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</si>
  <si>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</si>
  <si>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</si>
  <si>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</si>
  <si>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</si>
  <si>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</si>
  <si>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</si>
  <si>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</si>
  <si>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</si>
  <si>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</si>
  <si>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</si>
  <si>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</si>
  <si>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</si>
  <si>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</si>
  <si>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</si>
  <si>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</si>
  <si>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</si>
  <si>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</si>
  <si>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</si>
  <si>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</si>
  <si>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</si>
  <si>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</si>
  <si>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</si>
  <si>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</si>
  <si>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</si>
  <si>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</si>
  <si>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</si>
  <si>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</si>
  <si>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</si>
  <si>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</si>
  <si>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</si>
  <si>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</si>
  <si>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</si>
  <si>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</si>
  <si>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</si>
  <si>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</si>
  <si>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</si>
  <si>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</si>
  <si>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</si>
  <si>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</si>
  <si>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</si>
  <si>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</si>
  <si>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</si>
  <si>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</si>
  <si>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</si>
  <si>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</si>
  <si>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</si>
  <si>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</si>
  <si>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</si>
  <si>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</si>
  <si>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</si>
  <si>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</si>
  <si>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</si>
  <si>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</si>
  <si>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</si>
  <si>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</si>
  <si>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</si>
  <si>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</si>
  <si>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</si>
  <si>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</si>
  <si>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</si>
  <si>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</si>
  <si>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</si>
  <si>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</si>
  <si>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</si>
  <si>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</si>
  <si>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</si>
  <si>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</si>
  <si>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</si>
  <si>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</si>
  <si>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</si>
  <si>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</si>
  <si>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</si>
  <si>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</si>
  <si>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</si>
  <si>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</si>
  <si>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</si>
  <si>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</si>
  <si>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</si>
  <si>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</si>
  <si>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</si>
  <si>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</si>
  <si>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</si>
  <si>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</si>
  <si>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</si>
  <si>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</si>
  <si>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</si>
  <si>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</si>
  <si>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</si>
  <si>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</si>
  <si>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</si>
  <si>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</si>
  <si>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</si>
  <si>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</si>
  <si>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</si>
  <si>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</si>
  <si>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</si>
  <si>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</si>
  <si>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</si>
  <si>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</si>
  <si>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</si>
  <si>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</si>
  <si>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</si>
  <si>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</si>
  <si>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</si>
  <si>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</si>
  <si>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</si>
  <si>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</si>
  <si>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</si>
  <si>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</si>
  <si>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</si>
  <si>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</si>
  <si>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</si>
  <si>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</si>
  <si>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</si>
  <si>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</si>
  <si>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</si>
  <si>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</si>
  <si>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</si>
  <si>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</si>
  <si>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</si>
  <si>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</si>
  <si>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</si>
  <si>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</si>
  <si>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</si>
  <si>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</si>
  <si>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</si>
  <si>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</si>
  <si>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</si>
  <si>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</si>
  <si>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</si>
  <si>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</si>
  <si>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</si>
  <si>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</si>
  <si>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</si>
  <si>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</si>
  <si>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</si>
  <si>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</si>
  <si>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</si>
  <si>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</si>
  <si>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</si>
  <si>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</si>
  <si>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</si>
  <si>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</si>
  <si>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</si>
  <si>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</si>
  <si>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</si>
  <si>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</si>
  <si>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</si>
  <si>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</si>
  <si>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</si>
  <si>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</si>
  <si>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</si>
  <si>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</si>
  <si>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</si>
  <si>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</si>
  <si>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</si>
  <si>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</si>
  <si>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</si>
  <si>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</si>
  <si>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</si>
  <si>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</si>
  <si>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</si>
  <si>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</si>
  <si>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</si>
  <si>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</si>
  <si>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</si>
  <si>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</si>
  <si>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</si>
  <si>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</si>
  <si>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</si>
  <si>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</si>
  <si>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</si>
  <si>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</si>
  <si>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</si>
  <si>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</si>
  <si>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</si>
  <si>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</si>
  <si>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</si>
  <si>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</si>
  <si>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</si>
  <si>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</si>
  <si>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</si>
  <si>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</si>
  <si>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</si>
  <si>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</si>
  <si>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</si>
  <si>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</si>
  <si>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</si>
  <si>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</si>
  <si>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</si>
  <si>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</si>
  <si>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</si>
  <si>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</si>
  <si>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</si>
  <si>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</si>
  <si>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</si>
  <si>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</si>
  <si>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</si>
  <si>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</si>
  <si>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</si>
  <si>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</si>
  <si>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</si>
  <si>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</si>
  <si>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</si>
  <si>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</si>
  <si>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</si>
  <si>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</si>
  <si>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</si>
  <si>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</si>
  <si>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</si>
  <si>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</si>
  <si>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</si>
  <si>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</si>
  <si>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</si>
  <si>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</si>
  <si>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</si>
  <si>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</si>
  <si>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</si>
  <si>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</si>
  <si>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</si>
  <si>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</si>
  <si>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</si>
  <si>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</si>
  <si>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</si>
  <si>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</si>
  <si>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</si>
  <si>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</si>
  <si>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</si>
  <si>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</si>
  <si>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</si>
  <si>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</si>
  <si>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</si>
  <si>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</si>
  <si>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</si>
  <si>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</si>
  <si>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</si>
  <si>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</si>
  <si>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</si>
  <si>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</si>
  <si>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</si>
  <si>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</si>
  <si>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</si>
  <si>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</si>
  <si>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</si>
  <si>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</si>
  <si>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</si>
  <si>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</si>
  <si>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</si>
  <si>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</si>
  <si>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</si>
  <si>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</si>
  <si>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</si>
  <si>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</si>
  <si>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</si>
  <si>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</si>
  <si>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</si>
  <si>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</si>
  <si>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</si>
  <si>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</si>
  <si>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</si>
  <si>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</si>
  <si>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</si>
  <si>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</si>
  <si>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</si>
  <si>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</si>
  <si>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</si>
  <si>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</si>
  <si>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</si>
  <si>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</si>
  <si>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</si>
  <si>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</si>
  <si>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</si>
  <si>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</si>
  <si>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</si>
  <si>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</si>
  <si>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</si>
  <si>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</si>
  <si>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</si>
  <si>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</si>
  <si>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</si>
  <si>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</si>
  <si>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</si>
  <si>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</si>
  <si>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</si>
  <si>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</si>
  <si>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</si>
  <si>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</si>
  <si>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</si>
  <si>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</si>
  <si>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</si>
  <si>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</si>
  <si>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</si>
  <si>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</si>
  <si>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</si>
  <si>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</si>
  <si>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</si>
  <si>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</si>
  <si>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</si>
  <si>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</si>
  <si>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</si>
  <si>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</si>
  <si>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</si>
  <si>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</si>
  <si>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</si>
  <si>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</si>
  <si>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</si>
  <si>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</si>
  <si>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</si>
  <si>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</si>
  <si>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</si>
  <si>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</si>
  <si>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</si>
  <si>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</si>
  <si>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</si>
  <si>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</si>
  <si>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</si>
  <si>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</si>
  <si>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</si>
  <si>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</si>
  <si>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</si>
  <si>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</si>
  <si>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</si>
  <si>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</si>
  <si>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</si>
  <si>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</si>
  <si>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</si>
  <si>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</si>
  <si>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</si>
  <si>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</si>
  <si>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</si>
  <si>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</si>
  <si>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</si>
  <si>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</si>
  <si>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</si>
  <si>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</si>
  <si>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</si>
  <si>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</si>
  <si>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</si>
  <si>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</si>
  <si>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</si>
  <si>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</si>
  <si>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</si>
  <si>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</si>
  <si>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</si>
  <si>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</si>
  <si>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</si>
  <si>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</si>
  <si>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</si>
  <si>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</si>
  <si>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</si>
  <si>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</si>
  <si>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</si>
  <si>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</si>
  <si>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</si>
  <si>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</si>
  <si>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</si>
  <si>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</si>
  <si>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</si>
  <si>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</si>
  <si>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</si>
  <si>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</si>
  <si>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</si>
  <si>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</si>
  <si>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</si>
  <si>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</si>
  <si>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</si>
  <si>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</si>
  <si>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</si>
  <si>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</si>
  <si>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</si>
  <si>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</si>
  <si>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</si>
  <si>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</si>
  <si>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</si>
  <si>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</si>
  <si>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</si>
  <si>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</si>
  <si>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</si>
  <si>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</si>
  <si>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</si>
  <si>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</si>
  <si>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</si>
  <si>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</si>
  <si>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</si>
  <si>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</si>
  <si>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</si>
  <si>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</si>
  <si>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</si>
  <si>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</si>
  <si>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</si>
  <si>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</si>
  <si>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</si>
  <si>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</si>
  <si>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</si>
  <si>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</si>
  <si>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</si>
  <si>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</si>
  <si>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</si>
  <si>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</si>
  <si>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</si>
  <si>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</si>
  <si>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</si>
  <si>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</si>
  <si>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</si>
  <si>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</si>
  <si>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</si>
  <si>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</si>
  <si>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</si>
  <si>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</si>
  <si>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</si>
  <si>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</si>
  <si>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</si>
  <si>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</si>
  <si>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</si>
  <si>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</si>
  <si>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</si>
  <si>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</si>
  <si>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</si>
  <si>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</si>
  <si>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</si>
  <si>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</si>
  <si>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</si>
  <si>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</si>
  <si>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</si>
  <si>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</si>
  <si>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</si>
  <si>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</si>
  <si>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</si>
  <si>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</si>
  <si>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</si>
  <si>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</si>
  <si>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</si>
  <si>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</si>
  <si>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</si>
  <si>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</si>
  <si>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</si>
  <si>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</si>
  <si>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</si>
  <si>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</si>
  <si>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</si>
  <si>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</si>
  <si>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</si>
  <si>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</si>
  <si>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</si>
  <si>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</si>
  <si>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</si>
  <si>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</si>
  <si>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</si>
  <si>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</si>
  <si>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</si>
  <si>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</si>
  <si>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</si>
  <si>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</si>
  <si>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</si>
  <si>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</si>
  <si>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</si>
  <si>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</si>
  <si>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</si>
  <si>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</si>
  <si>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</si>
  <si>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</si>
  <si>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</si>
  <si>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</si>
  <si>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</si>
  <si>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</si>
  <si>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</si>
  <si>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</si>
  <si>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</si>
  <si>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</si>
  <si>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</si>
  <si>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</si>
  <si>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</si>
  <si>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</si>
  <si>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</si>
  <si>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</si>
  <si>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</si>
  <si>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</si>
  <si>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</si>
  <si>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</si>
  <si>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</si>
  <si>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</si>
  <si>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</si>
  <si>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</si>
  <si>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</si>
  <si>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</si>
  <si>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</si>
  <si>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</si>
  <si>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</si>
  <si>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</si>
  <si>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</si>
  <si>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</si>
  <si>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</si>
  <si>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</si>
  <si>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</si>
  <si>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</si>
  <si>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</si>
  <si>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</si>
  <si>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</si>
  <si>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</si>
  <si>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</si>
  <si>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</si>
  <si>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</si>
  <si>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</si>
  <si>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</si>
  <si>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</si>
  <si>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</si>
  <si>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</si>
  <si>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</si>
  <si>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</si>
  <si>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</si>
  <si>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</si>
  <si>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</si>
  <si>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</si>
  <si>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</si>
  <si>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</si>
  <si>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</si>
  <si>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</si>
  <si>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</si>
  <si>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</si>
  <si>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</si>
  <si>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</si>
  <si>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</si>
  <si>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</si>
  <si>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</si>
  <si>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</si>
  <si>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</si>
  <si>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</si>
  <si>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</si>
  <si>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</si>
  <si>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</si>
  <si>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</si>
  <si>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</si>
  <si>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</si>
  <si>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</si>
  <si>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</si>
  <si>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</si>
  <si>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</si>
  <si>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</si>
  <si>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</si>
  <si>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</si>
  <si>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</si>
  <si>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</si>
  <si>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</si>
  <si>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</si>
  <si>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</si>
  <si>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</si>
  <si>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</si>
  <si>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</si>
  <si>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</si>
  <si>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</si>
  <si>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</si>
  <si>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</si>
  <si>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</si>
  <si>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</si>
  <si>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</si>
  <si>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</si>
  <si>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</si>
  <si>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</si>
  <si>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</si>
  <si>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</si>
  <si>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</si>
  <si>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</si>
  <si>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</si>
  <si>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</si>
  <si>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</si>
  <si>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</si>
  <si>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</si>
  <si>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</si>
  <si>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</si>
  <si>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</si>
  <si>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</si>
  <si>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</si>
  <si>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</si>
  <si>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</si>
  <si>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</si>
  <si>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</si>
  <si>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</si>
  <si>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</si>
  <si>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</si>
  <si>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</si>
  <si>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</si>
  <si>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</si>
  <si>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</si>
  <si>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</si>
  <si>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</si>
  <si>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</si>
  <si>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</si>
  <si>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</si>
  <si>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</si>
  <si>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</si>
  <si>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</si>
  <si>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</si>
  <si>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</si>
  <si>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</si>
  <si>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</si>
  <si>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</si>
  <si>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</si>
  <si>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</si>
  <si>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</si>
  <si>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</si>
  <si>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</si>
  <si>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</si>
  <si>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</si>
  <si>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</si>
  <si>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</si>
  <si>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</si>
  <si>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</si>
  <si>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</si>
  <si>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</si>
  <si>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</si>
  <si>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</si>
  <si>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</si>
  <si>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</si>
  <si>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</si>
  <si>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</si>
  <si>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</si>
  <si>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</si>
  <si>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</si>
  <si>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</si>
  <si>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</si>
  <si>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</si>
  <si>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</si>
  <si>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</si>
  <si>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</si>
  <si>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</si>
  <si>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</si>
  <si>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</si>
  <si>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</si>
  <si>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</si>
  <si>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</si>
  <si>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</si>
  <si>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</si>
  <si>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</si>
  <si>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</si>
  <si>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</si>
  <si>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</si>
  <si>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</si>
  <si>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</si>
  <si>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</si>
  <si>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</si>
  <si>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</si>
  <si>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</si>
  <si>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</si>
  <si>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</si>
  <si>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</si>
  <si>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</si>
  <si>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</si>
  <si>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</si>
  <si>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</si>
  <si>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</si>
  <si>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</si>
  <si>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</si>
  <si>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</si>
  <si>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</si>
  <si>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</si>
  <si>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</si>
  <si>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</si>
  <si>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</si>
  <si>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</si>
  <si>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</si>
  <si>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</si>
  <si>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</si>
  <si>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</si>
  <si>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</si>
  <si>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</si>
  <si>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</si>
  <si>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</si>
  <si>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</si>
  <si>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</si>
  <si>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</si>
  <si>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</si>
  <si>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</si>
  <si>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</si>
  <si>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</si>
  <si>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</si>
  <si>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</si>
  <si>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</si>
  <si>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</si>
  <si>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</si>
  <si>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</si>
  <si>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</si>
  <si>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</si>
  <si>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</si>
  <si>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</si>
  <si>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</si>
  <si>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</si>
  <si>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</si>
  <si>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</si>
  <si>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</si>
  <si>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</si>
  <si>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</si>
  <si>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</si>
  <si>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</si>
  <si>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</si>
  <si>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</si>
  <si>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</si>
  <si>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</si>
  <si>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</si>
  <si>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</si>
  <si>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</si>
  <si>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</si>
  <si>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</si>
  <si>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</si>
  <si>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</si>
  <si>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</si>
  <si>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</si>
  <si>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</si>
  <si>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</si>
  <si>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</si>
  <si>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</si>
  <si>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</si>
  <si>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</si>
  <si>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</si>
  <si>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</si>
  <si>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</si>
  <si>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</si>
  <si>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</si>
  <si>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</si>
  <si>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</si>
  <si>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</si>
  <si>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</si>
  <si>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</si>
  <si>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</si>
  <si>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</si>
  <si>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</si>
  <si>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</si>
  <si>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</si>
  <si>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</si>
  <si>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</si>
  <si>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</si>
  <si>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</si>
  <si>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</si>
  <si>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</si>
  <si>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</si>
  <si>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</si>
  <si>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</si>
  <si>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</si>
  <si>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</si>
  <si>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</si>
  <si>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</si>
  <si>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</si>
  <si>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</si>
  <si>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</si>
  <si>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</si>
  <si>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</si>
  <si>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</si>
  <si>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</si>
  <si>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</si>
  <si>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</si>
  <si>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</si>
  <si>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</si>
  <si>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</si>
  <si>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</si>
  <si>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</si>
  <si>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</si>
  <si>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</si>
  <si>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</si>
  <si>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</si>
  <si>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</si>
  <si>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</si>
  <si>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</si>
  <si>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</si>
  <si>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</si>
  <si>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</si>
  <si>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</si>
  <si>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</si>
  <si>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</si>
  <si>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</si>
  <si>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</si>
  <si>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</si>
  <si>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</si>
  <si>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</si>
  <si>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</si>
  <si>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</si>
  <si>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</si>
  <si>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</si>
  <si>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</si>
  <si>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</si>
  <si>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</si>
  <si>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</si>
  <si>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</si>
  <si>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</si>
  <si>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</si>
  <si>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</si>
  <si>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</si>
  <si>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</si>
  <si>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</si>
  <si>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</si>
  <si>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</si>
  <si>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</si>
  <si>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</si>
  <si>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</si>
  <si>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</si>
  <si>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</si>
  <si>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</si>
  <si>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</si>
  <si>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</si>
  <si>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</si>
  <si>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</si>
  <si>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</si>
  <si>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</si>
  <si>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</si>
  <si>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</si>
  <si>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</si>
  <si>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</si>
  <si>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</si>
  <si>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</si>
  <si>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</si>
  <si>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</si>
  <si>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</si>
  <si>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</si>
  <si>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</si>
  <si>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</si>
  <si>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</si>
  <si>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</si>
  <si>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</si>
  <si>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</si>
  <si>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</si>
  <si>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</si>
  <si>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</si>
  <si>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</si>
  <si>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</si>
  <si>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</si>
  <si>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</si>
  <si>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</si>
  <si>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</si>
  <si>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</si>
  <si>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</si>
  <si>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</si>
  <si>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</si>
  <si>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</si>
  <si>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</si>
  <si>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</si>
  <si>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</si>
  <si>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</si>
  <si>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</si>
  <si>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</si>
  <si>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</si>
  <si>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</si>
  <si>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</si>
  <si>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</si>
  <si>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</si>
  <si>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</si>
  <si>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</si>
  <si>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</si>
  <si>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</si>
  <si>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</si>
  <si>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</si>
  <si>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</si>
  <si>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</si>
  <si>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</si>
  <si>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</si>
  <si>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</si>
  <si>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</si>
  <si>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</si>
  <si>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</si>
  <si>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</si>
  <si>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</si>
  <si>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</si>
  <si>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</si>
  <si>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</si>
  <si>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</si>
  <si>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</si>
  <si>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</si>
  <si>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</si>
  <si>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</si>
  <si>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</si>
  <si>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</si>
  <si>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</si>
  <si>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</si>
  <si>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</si>
  <si>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</si>
  <si>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</si>
  <si>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</si>
  <si>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</si>
  <si>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</si>
  <si>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</si>
  <si>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</si>
  <si>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</si>
  <si>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</si>
  <si>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</si>
  <si>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</si>
  <si>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</si>
  <si>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</si>
  <si>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</si>
  <si>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</si>
  <si>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</si>
  <si>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</si>
  <si>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</si>
  <si>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</si>
  <si>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</si>
  <si>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</si>
  <si>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</si>
  <si>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</si>
  <si>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</si>
  <si>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</si>
  <si>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</si>
  <si>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</si>
  <si>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</si>
  <si>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</si>
  <si>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</si>
  <si>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</si>
  <si>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</si>
  <si>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</si>
  <si>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</si>
  <si>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</si>
  <si>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</si>
  <si>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</si>
  <si>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</si>
  <si>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</si>
  <si>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</si>
  <si>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</si>
  <si>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</si>
  <si>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</si>
  <si>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</si>
  <si>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</si>
  <si>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</si>
  <si>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</si>
  <si>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</si>
  <si>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</si>
  <si>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</si>
  <si>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</si>
  <si>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</si>
  <si>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</si>
  <si>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</si>
  <si>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</si>
  <si>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</si>
  <si>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</si>
  <si>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</si>
  <si>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</si>
  <si>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</si>
  <si>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</si>
  <si>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</si>
  <si>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</si>
  <si>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</si>
  <si>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</si>
  <si>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</si>
  <si>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</si>
  <si>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</si>
  <si>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</si>
  <si>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</si>
  <si>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</si>
  <si>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</si>
  <si>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</si>
  <si>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</si>
  <si>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</si>
  <si>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</si>
  <si>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</si>
  <si>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</si>
  <si>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</si>
  <si>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</si>
  <si>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</si>
  <si>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</si>
  <si>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</si>
  <si>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</si>
  <si>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</si>
  <si>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</si>
  <si>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</si>
  <si>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</si>
  <si>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</si>
  <si>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</si>
  <si>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</si>
  <si>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</si>
  <si>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</si>
  <si>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</si>
  <si>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</si>
  <si>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</si>
  <si>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</si>
  <si>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</si>
  <si>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</si>
  <si>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</si>
  <si>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</si>
  <si>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</si>
  <si>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</si>
  <si>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</si>
  <si>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</si>
  <si>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</si>
  <si>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</si>
  <si>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</si>
  <si>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</si>
  <si>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</si>
  <si>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</si>
  <si>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</si>
  <si>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</si>
  <si>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</si>
  <si>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</si>
  <si>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</si>
  <si>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</si>
  <si>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</si>
  <si>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</si>
  <si>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</si>
  <si>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</si>
  <si>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</si>
  <si>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</si>
  <si>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</si>
  <si>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</si>
  <si>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</si>
  <si>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</si>
  <si>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</si>
  <si>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</si>
  <si>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</si>
  <si>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</si>
  <si>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</si>
  <si>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</si>
  <si>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</si>
  <si>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</si>
  <si>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</si>
  <si>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</si>
  <si>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</si>
  <si>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</si>
  <si>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</si>
  <si>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</si>
  <si>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</si>
  <si>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</si>
  <si>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</si>
  <si>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</si>
  <si>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</si>
  <si>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</si>
  <si>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</si>
  <si>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</si>
  <si>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</si>
  <si>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</si>
  <si>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</si>
  <si>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</si>
  <si>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</si>
  <si>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</si>
  <si>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</si>
  <si>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</si>
  <si>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</si>
  <si>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</si>
  <si>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</si>
  <si>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</si>
  <si>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</si>
  <si>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</si>
  <si>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</si>
  <si>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</si>
  <si>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</si>
  <si>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</si>
  <si>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</si>
  <si>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</si>
  <si>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</si>
  <si>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</si>
  <si>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</si>
  <si>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</si>
  <si>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</si>
  <si>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</si>
  <si>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</si>
  <si>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</si>
  <si>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</si>
  <si>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</si>
  <si>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</si>
  <si>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</si>
  <si>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</si>
  <si>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</si>
  <si>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</si>
  <si>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</si>
  <si>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</si>
  <si>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</si>
  <si>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</si>
  <si>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</si>
  <si>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</si>
  <si>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</si>
  <si>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</si>
  <si>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</si>
  <si>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</si>
  <si>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</si>
  <si>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</si>
  <si>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</si>
  <si>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</si>
  <si>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</si>
  <si>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</si>
  <si>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</si>
  <si>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</si>
  <si>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</si>
  <si>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</si>
  <si>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</si>
  <si>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</si>
  <si>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</si>
  <si>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</si>
  <si>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</si>
  <si>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</si>
  <si>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</si>
  <si>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</si>
  <si>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</si>
  <si>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</si>
  <si>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</si>
  <si>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</si>
  <si>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</si>
  <si>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</si>
  <si>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</si>
  <si>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</si>
  <si>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</si>
  <si>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</si>
  <si>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</si>
  <si>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</si>
  <si>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</si>
  <si>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</si>
  <si>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</si>
  <si>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</si>
  <si>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</si>
  <si>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</si>
  <si>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</si>
  <si>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</si>
  <si>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</si>
  <si>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</si>
  <si>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</si>
  <si>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</si>
  <si>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</si>
  <si>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</si>
  <si>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</si>
  <si>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</si>
  <si>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</si>
  <si>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</si>
  <si>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</si>
  <si>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</si>
  <si>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</si>
  <si>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</si>
  <si>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</si>
  <si>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</si>
  <si>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</si>
  <si>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</si>
  <si>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</si>
  <si>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</si>
  <si>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</si>
  <si>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</si>
  <si>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</si>
  <si>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</si>
  <si>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</si>
  <si>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</si>
  <si>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</si>
  <si>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</si>
  <si>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</si>
  <si>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</si>
  <si>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</si>
  <si>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</si>
  <si>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</si>
  <si>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</si>
  <si>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</si>
  <si>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</si>
  <si>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</si>
  <si>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</si>
  <si>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</si>
  <si>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</si>
  <si>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</si>
  <si>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</si>
  <si>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</si>
  <si>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</si>
  <si>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</si>
  <si>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</si>
  <si>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</si>
  <si>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</si>
  <si>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</si>
  <si>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</si>
  <si>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</si>
  <si>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</si>
  <si>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</si>
  <si>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</si>
  <si>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</si>
  <si>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</si>
  <si>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</si>
  <si>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</si>
  <si>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</si>
  <si>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</si>
  <si>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</si>
  <si>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</si>
  <si>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</si>
  <si>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</si>
  <si>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</si>
  <si>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</si>
  <si>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</si>
  <si>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</si>
  <si>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</si>
  <si>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</si>
  <si>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</si>
  <si>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</si>
  <si>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</si>
  <si>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</si>
  <si>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</si>
  <si>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</si>
  <si>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</si>
  <si>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</si>
  <si>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</si>
  <si>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</si>
  <si>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</si>
  <si>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</si>
  <si>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</si>
  <si>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</si>
  <si>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</si>
  <si>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</si>
  <si>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</si>
  <si>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</si>
  <si>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</si>
  <si>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</si>
  <si>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</si>
  <si>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</si>
  <si>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</si>
  <si>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</si>
  <si>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</si>
  <si>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</si>
  <si>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</si>
  <si>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</si>
  <si>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</si>
  <si>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</si>
  <si>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</si>
  <si>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</si>
  <si>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</si>
  <si>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</si>
  <si>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</si>
  <si>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</si>
  <si>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</si>
  <si>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</si>
  <si>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</si>
  <si>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</si>
  <si>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</si>
  <si>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</si>
  <si>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</si>
  <si>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</si>
  <si>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</si>
  <si>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</si>
  <si>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</si>
  <si>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</si>
  <si>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</si>
  <si>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</si>
  <si>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</si>
  <si>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</si>
  <si>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</si>
  <si>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</si>
  <si>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</si>
  <si>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</si>
  <si>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</si>
  <si>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</si>
  <si>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t>(a)  Weighted geometric mean of real indices for various countries with weights equal to each country's share of world oil consumption in the base period. Exchange rate is measured in foreign currency per U.S. dollar. Exchange rate data are from Oxford Economics, and oil consumption data are from EIA.</t>
  </si>
  <si>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</si>
  <si>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</si>
  <si>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</si>
  <si>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</si>
  <si>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</si>
  <si>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</si>
  <si>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</si>
  <si>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</si>
  <si>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</si>
  <si>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</si>
  <si>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</si>
  <si>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</si>
  <si>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</si>
  <si>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</si>
  <si>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</si>
  <si>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</si>
  <si>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</si>
  <si>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</si>
  <si>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</si>
  <si>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</si>
  <si>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</si>
  <si>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March 2021</t>
  </si>
  <si>
    <t>Thursday March 4,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</si>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</sst>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4">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3" fillId="4" borderId="3" xfId="23" applyNumberFormat="1" applyFont="1" applyFill="1" applyBorder="1" applyAlignment="1" applyProtection="1">
      <alignment horizontal="right"/>
    </xf>
    <xf numFmtId="169" fontId="22"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9" fontId="23" fillId="4" borderId="0" xfId="23" applyNumberFormat="1" applyFont="1" applyFill="1" applyBorder="1" applyAlignment="1" applyProtection="1">
      <alignment horizontal="right"/>
    </xf>
    <xf numFmtId="169" fontId="22" fillId="4" borderId="0" xfId="23" applyNumberFormat="1" applyFont="1" applyFill="1" applyBorder="1" applyAlignment="1" applyProtection="1">
      <alignment horizontal="righ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6" sqref="G6"/>
    </sheetView>
  </sheetViews>
  <sheetFormatPr defaultRowHeight="12.75" x14ac:dyDescent="0.2"/>
  <cols>
    <col min="1" max="1" width="6.42578125" customWidth="1"/>
    <col min="2" max="2" width="14" customWidth="1"/>
    <col min="3" max="3" width="10.7109375" customWidth="1"/>
  </cols>
  <sheetData>
    <row r="1" spans="1:74" x14ac:dyDescent="0.2">
      <c r="A1" s="259" t="s">
        <v>225</v>
      </c>
      <c r="B1" s="260"/>
      <c r="C1" s="260"/>
      <c r="D1" s="725" t="s">
        <v>1407</v>
      </c>
      <c r="E1" s="726"/>
      <c r="F1" s="726"/>
      <c r="G1" s="260"/>
      <c r="H1" s="260"/>
      <c r="I1" s="260"/>
      <c r="J1" s="260"/>
      <c r="K1" s="260"/>
      <c r="L1" s="260"/>
      <c r="M1" s="260"/>
      <c r="N1" s="260"/>
      <c r="O1" s="260"/>
      <c r="P1" s="260"/>
    </row>
    <row r="2" spans="1:74" x14ac:dyDescent="0.2">
      <c r="A2" s="722" t="s">
        <v>1378</v>
      </c>
      <c r="D2" s="727" t="s">
        <v>1408</v>
      </c>
      <c r="E2" s="728"/>
      <c r="F2" s="728"/>
      <c r="G2" s="724" t="str">
        <f>"EIA completed modeling and analysis for this report on "&amp;Dates!D2&amp;"."</f>
        <v>EIA completed modeling and analysis for this report on Thursday March 4, 2021.</v>
      </c>
      <c r="H2" s="724"/>
      <c r="I2" s="724"/>
      <c r="J2" s="724"/>
      <c r="K2" s="724"/>
      <c r="L2" s="724"/>
      <c r="M2" s="724"/>
    </row>
    <row r="3" spans="1:74" x14ac:dyDescent="0.2">
      <c r="A3" t="s">
        <v>104</v>
      </c>
      <c r="D3" s="659">
        <f>YEAR(D1)-4</f>
        <v>2017</v>
      </c>
      <c r="G3" s="723"/>
      <c r="H3" s="12"/>
      <c r="I3" s="12"/>
      <c r="J3" s="12"/>
      <c r="K3" s="12"/>
      <c r="L3" s="12"/>
      <c r="M3" s="12"/>
    </row>
    <row r="4" spans="1:74" x14ac:dyDescent="0.2">
      <c r="D4" s="257"/>
    </row>
    <row r="5" spans="1:74" x14ac:dyDescent="0.2">
      <c r="A5" t="s">
        <v>1038</v>
      </c>
      <c r="D5" s="257">
        <f>+D3*100+1</f>
        <v>201701</v>
      </c>
    </row>
    <row r="7" spans="1:74" x14ac:dyDescent="0.2">
      <c r="A7" t="s">
        <v>1040</v>
      </c>
      <c r="D7" s="658">
        <f>IF(MONTH(D1)&gt;1,100*YEAR(D1)+MONTH(D1)-1,100*(YEAR(D1)-1)+12)</f>
        <v>202102</v>
      </c>
    </row>
    <row r="10" spans="1:74" s="271" customFormat="1" x14ac:dyDescent="0.2">
      <c r="A10" s="271" t="s">
        <v>226</v>
      </c>
    </row>
    <row r="11" spans="1:74" s="12" customFormat="1" ht="11.25"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1.25"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
      <c r="B13" s="47" t="s">
        <v>1039</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53" customWidth="1"/>
    <col min="2" max="2" width="32.42578125" style="153" customWidth="1"/>
    <col min="3" max="3" width="7.5703125" style="153" customWidth="1"/>
    <col min="4" max="50" width="6.5703125" style="153" customWidth="1"/>
    <col min="51" max="55" width="6.5703125" style="365" customWidth="1"/>
    <col min="56" max="58" width="6.5703125" style="588" customWidth="1"/>
    <col min="59" max="59" width="6.5703125" style="365" customWidth="1"/>
    <col min="60" max="60" width="6.5703125" style="684" customWidth="1"/>
    <col min="61" max="62" width="6.5703125" style="365" customWidth="1"/>
    <col min="63" max="74" width="6.5703125" style="153" customWidth="1"/>
    <col min="75" max="75" width="9.5703125" style="153"/>
    <col min="76" max="77" width="11.5703125" style="153" bestFit="1" customWidth="1"/>
    <col min="78" max="16384" width="9.5703125" style="153"/>
  </cols>
  <sheetData>
    <row r="1" spans="1:74" ht="13.35" customHeight="1" x14ac:dyDescent="0.2">
      <c r="A1" s="742" t="s">
        <v>798</v>
      </c>
      <c r="B1" s="799" t="s">
        <v>986</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81"/>
    </row>
    <row r="2" spans="1:74"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717"/>
      <c r="AN2" s="718"/>
      <c r="AO2" s="718"/>
      <c r="AP2" s="718"/>
      <c r="AQ2" s="718"/>
      <c r="AR2" s="718"/>
      <c r="AS2" s="718"/>
      <c r="AT2" s="718"/>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7"/>
      <c r="B5" s="154" t="s">
        <v>933</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6"/>
      <c r="BE5" s="576"/>
      <c r="BF5" s="576"/>
      <c r="BG5" s="576"/>
      <c r="BH5" s="576"/>
      <c r="BI5" s="576"/>
      <c r="BJ5" s="364"/>
      <c r="BK5" s="364"/>
      <c r="BL5" s="364"/>
      <c r="BM5" s="364"/>
      <c r="BN5" s="364"/>
      <c r="BO5" s="364"/>
      <c r="BP5" s="364"/>
      <c r="BQ5" s="364"/>
      <c r="BR5" s="364"/>
      <c r="BS5" s="364"/>
      <c r="BT5" s="364"/>
      <c r="BU5" s="364"/>
      <c r="BV5" s="364"/>
    </row>
    <row r="6" spans="1:74" x14ac:dyDescent="0.2">
      <c r="A6" s="568"/>
      <c r="B6" s="154" t="s">
        <v>934</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6"/>
      <c r="BE6" s="576"/>
      <c r="BF6" s="576"/>
      <c r="BG6" s="576"/>
      <c r="BH6" s="576"/>
      <c r="BI6" s="576"/>
      <c r="BJ6" s="364"/>
      <c r="BK6" s="364"/>
      <c r="BL6" s="364"/>
      <c r="BM6" s="364"/>
      <c r="BN6" s="364"/>
      <c r="BO6" s="364"/>
      <c r="BP6" s="364"/>
      <c r="BQ6" s="364"/>
      <c r="BR6" s="364"/>
      <c r="BS6" s="364"/>
      <c r="BT6" s="364"/>
      <c r="BU6" s="364"/>
      <c r="BV6" s="364"/>
    </row>
    <row r="7" spans="1:74" x14ac:dyDescent="0.2">
      <c r="A7" s="568" t="s">
        <v>935</v>
      </c>
      <c r="B7" s="569" t="s">
        <v>936</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2.1149</v>
      </c>
      <c r="AX7" s="208">
        <v>1.914677</v>
      </c>
      <c r="AY7" s="208">
        <v>1.8548393339</v>
      </c>
      <c r="AZ7" s="208">
        <v>1.6803719543</v>
      </c>
      <c r="BA7" s="324">
        <v>1.964267</v>
      </c>
      <c r="BB7" s="324">
        <v>2.1735250000000002</v>
      </c>
      <c r="BC7" s="324">
        <v>2.303156</v>
      </c>
      <c r="BD7" s="324">
        <v>2.2507609999999998</v>
      </c>
      <c r="BE7" s="324">
        <v>2.3439160000000001</v>
      </c>
      <c r="BF7" s="324">
        <v>2.3266629999999999</v>
      </c>
      <c r="BG7" s="324">
        <v>2.379569</v>
      </c>
      <c r="BH7" s="324">
        <v>2.4238309999999998</v>
      </c>
      <c r="BI7" s="324">
        <v>2.4723039999999998</v>
      </c>
      <c r="BJ7" s="324">
        <v>2.363381</v>
      </c>
      <c r="BK7" s="324">
        <v>2.3732410000000002</v>
      </c>
      <c r="BL7" s="324">
        <v>2.439425</v>
      </c>
      <c r="BM7" s="324">
        <v>2.542983</v>
      </c>
      <c r="BN7" s="324">
        <v>2.5747749999999998</v>
      </c>
      <c r="BO7" s="324">
        <v>2.6355770000000001</v>
      </c>
      <c r="BP7" s="324">
        <v>2.5679409999999998</v>
      </c>
      <c r="BQ7" s="324">
        <v>2.553728</v>
      </c>
      <c r="BR7" s="324">
        <v>2.618827</v>
      </c>
      <c r="BS7" s="324">
        <v>2.617356</v>
      </c>
      <c r="BT7" s="324">
        <v>2.6838000000000002</v>
      </c>
      <c r="BU7" s="324">
        <v>2.7147130000000002</v>
      </c>
      <c r="BV7" s="324">
        <v>2.6379760000000001</v>
      </c>
    </row>
    <row r="8" spans="1:74" x14ac:dyDescent="0.2">
      <c r="A8" s="568" t="s">
        <v>937</v>
      </c>
      <c r="B8" s="569" t="s">
        <v>938</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1.7156</v>
      </c>
      <c r="AX8" s="208">
        <v>1.696323</v>
      </c>
      <c r="AY8" s="208">
        <v>1.7401512903</v>
      </c>
      <c r="AZ8" s="208">
        <v>1.4920784863000001</v>
      </c>
      <c r="BA8" s="324">
        <v>1.6777709999999999</v>
      </c>
      <c r="BB8" s="324">
        <v>1.676002</v>
      </c>
      <c r="BC8" s="324">
        <v>1.69048</v>
      </c>
      <c r="BD8" s="324">
        <v>1.6902509999999999</v>
      </c>
      <c r="BE8" s="324">
        <v>1.6987890000000001</v>
      </c>
      <c r="BF8" s="324">
        <v>1.7213540000000001</v>
      </c>
      <c r="BG8" s="324">
        <v>1.7282949999999999</v>
      </c>
      <c r="BH8" s="324">
        <v>1.728896</v>
      </c>
      <c r="BI8" s="324">
        <v>1.72014</v>
      </c>
      <c r="BJ8" s="324">
        <v>1.7140759999999999</v>
      </c>
      <c r="BK8" s="324">
        <v>1.6536010000000001</v>
      </c>
      <c r="BL8" s="324">
        <v>1.6655359999999999</v>
      </c>
      <c r="BM8" s="324">
        <v>1.696674</v>
      </c>
      <c r="BN8" s="324">
        <v>1.713994</v>
      </c>
      <c r="BO8" s="324">
        <v>1.7277340000000001</v>
      </c>
      <c r="BP8" s="324">
        <v>1.7210989999999999</v>
      </c>
      <c r="BQ8" s="324">
        <v>1.7220740000000001</v>
      </c>
      <c r="BR8" s="324">
        <v>1.741509</v>
      </c>
      <c r="BS8" s="324">
        <v>1.7496910000000001</v>
      </c>
      <c r="BT8" s="324">
        <v>1.7518659999999999</v>
      </c>
      <c r="BU8" s="324">
        <v>1.7451129999999999</v>
      </c>
      <c r="BV8" s="324">
        <v>1.738699</v>
      </c>
    </row>
    <row r="9" spans="1:74" x14ac:dyDescent="0.2">
      <c r="A9" s="568" t="s">
        <v>939</v>
      </c>
      <c r="B9" s="569" t="s">
        <v>966</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0.90646700000000002</v>
      </c>
      <c r="AX9" s="208">
        <v>0.89077399999999995</v>
      </c>
      <c r="AY9" s="208">
        <v>0.86008985022999995</v>
      </c>
      <c r="AZ9" s="208">
        <v>0.74403282681000005</v>
      </c>
      <c r="BA9" s="324">
        <v>0.87092190000000003</v>
      </c>
      <c r="BB9" s="324">
        <v>0.87373290000000003</v>
      </c>
      <c r="BC9" s="324">
        <v>0.88974410000000004</v>
      </c>
      <c r="BD9" s="324">
        <v>0.89269609999999999</v>
      </c>
      <c r="BE9" s="324">
        <v>0.90615239999999997</v>
      </c>
      <c r="BF9" s="324">
        <v>0.91936929999999994</v>
      </c>
      <c r="BG9" s="324">
        <v>0.92561879999999996</v>
      </c>
      <c r="BH9" s="324">
        <v>0.92259800000000003</v>
      </c>
      <c r="BI9" s="324">
        <v>0.91619620000000002</v>
      </c>
      <c r="BJ9" s="324">
        <v>0.90908699999999998</v>
      </c>
      <c r="BK9" s="324">
        <v>0.87717129999999999</v>
      </c>
      <c r="BL9" s="324">
        <v>0.88092669999999995</v>
      </c>
      <c r="BM9" s="324">
        <v>0.90044860000000004</v>
      </c>
      <c r="BN9" s="324">
        <v>0.91287989999999997</v>
      </c>
      <c r="BO9" s="324">
        <v>0.91851919999999998</v>
      </c>
      <c r="BP9" s="324">
        <v>0.91824300000000003</v>
      </c>
      <c r="BQ9" s="324">
        <v>0.91788749999999997</v>
      </c>
      <c r="BR9" s="324">
        <v>0.92952679999999999</v>
      </c>
      <c r="BS9" s="324">
        <v>0.9364017</v>
      </c>
      <c r="BT9" s="324">
        <v>0.93417410000000001</v>
      </c>
      <c r="BU9" s="324">
        <v>0.92878190000000005</v>
      </c>
      <c r="BV9" s="324">
        <v>0.92149630000000005</v>
      </c>
    </row>
    <row r="10" spans="1:74" x14ac:dyDescent="0.2">
      <c r="A10" s="568" t="s">
        <v>941</v>
      </c>
      <c r="B10" s="569" t="s">
        <v>942</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0.58603300000000003</v>
      </c>
      <c r="AX10" s="208">
        <v>0.55800000000000005</v>
      </c>
      <c r="AY10" s="208">
        <v>0.53548500644999997</v>
      </c>
      <c r="AZ10" s="208">
        <v>0.42155703571000003</v>
      </c>
      <c r="BA10" s="324">
        <v>0.56419540000000001</v>
      </c>
      <c r="BB10" s="324">
        <v>0.57046870000000005</v>
      </c>
      <c r="BC10" s="324">
        <v>0.58719829999999995</v>
      </c>
      <c r="BD10" s="324">
        <v>0.60276560000000001</v>
      </c>
      <c r="BE10" s="324">
        <v>0.61433490000000002</v>
      </c>
      <c r="BF10" s="324">
        <v>0.616676</v>
      </c>
      <c r="BG10" s="324">
        <v>0.6190483</v>
      </c>
      <c r="BH10" s="324">
        <v>0.60414219999999996</v>
      </c>
      <c r="BI10" s="324">
        <v>0.58576309999999998</v>
      </c>
      <c r="BJ10" s="324">
        <v>0.5683549</v>
      </c>
      <c r="BK10" s="324">
        <v>0.54387660000000004</v>
      </c>
      <c r="BL10" s="324">
        <v>0.54752299999999998</v>
      </c>
      <c r="BM10" s="324">
        <v>0.56762299999999999</v>
      </c>
      <c r="BN10" s="324">
        <v>0.57926520000000004</v>
      </c>
      <c r="BO10" s="324">
        <v>0.59623440000000005</v>
      </c>
      <c r="BP10" s="324">
        <v>0.61048080000000005</v>
      </c>
      <c r="BQ10" s="324">
        <v>0.62037039999999999</v>
      </c>
      <c r="BR10" s="324">
        <v>0.62219210000000003</v>
      </c>
      <c r="BS10" s="324">
        <v>0.62492300000000001</v>
      </c>
      <c r="BT10" s="324">
        <v>0.61044860000000001</v>
      </c>
      <c r="BU10" s="324">
        <v>0.5926015</v>
      </c>
      <c r="BV10" s="324">
        <v>0.57510519999999998</v>
      </c>
    </row>
    <row r="11" spans="1:74" x14ac:dyDescent="0.2">
      <c r="A11" s="568"/>
      <c r="B11" s="154" t="s">
        <v>943</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364"/>
      <c r="BB11" s="364"/>
      <c r="BC11" s="364"/>
      <c r="BD11" s="364"/>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8" t="s">
        <v>944</v>
      </c>
      <c r="B12" s="569" t="s">
        <v>945</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4.0450499999999997E-3</v>
      </c>
      <c r="AZ12" s="208">
        <v>4.25736E-3</v>
      </c>
      <c r="BA12" s="324">
        <v>3.8182300000000001E-3</v>
      </c>
      <c r="BB12" s="324">
        <v>4.8660400000000003E-3</v>
      </c>
      <c r="BC12" s="324">
        <v>5.1360399999999997E-3</v>
      </c>
      <c r="BD12" s="324">
        <v>3.5824099999999998E-3</v>
      </c>
      <c r="BE12" s="324">
        <v>4.72019E-3</v>
      </c>
      <c r="BF12" s="324">
        <v>5.9032900000000003E-3</v>
      </c>
      <c r="BG12" s="324">
        <v>4.65286E-3</v>
      </c>
      <c r="BH12" s="324">
        <v>4.9747999999999997E-3</v>
      </c>
      <c r="BI12" s="324">
        <v>5.0638300000000001E-3</v>
      </c>
      <c r="BJ12" s="324">
        <v>5.0080799999999998E-3</v>
      </c>
      <c r="BK12" s="324">
        <v>4.5688300000000003E-3</v>
      </c>
      <c r="BL12" s="324">
        <v>4.4764100000000001E-3</v>
      </c>
      <c r="BM12" s="324">
        <v>5.2226699999999996E-3</v>
      </c>
      <c r="BN12" s="324">
        <v>5.7618799999999996E-3</v>
      </c>
      <c r="BO12" s="324">
        <v>5.8889199999999997E-3</v>
      </c>
      <c r="BP12" s="324">
        <v>4.3499100000000002E-3</v>
      </c>
      <c r="BQ12" s="324">
        <v>5.2899399999999999E-3</v>
      </c>
      <c r="BR12" s="324">
        <v>6.60846E-3</v>
      </c>
      <c r="BS12" s="324">
        <v>5.3589700000000002E-3</v>
      </c>
      <c r="BT12" s="324">
        <v>5.64789E-3</v>
      </c>
      <c r="BU12" s="324">
        <v>5.5012899999999998E-3</v>
      </c>
      <c r="BV12" s="324">
        <v>5.4252600000000003E-3</v>
      </c>
    </row>
    <row r="13" spans="1:74" x14ac:dyDescent="0.2">
      <c r="A13" s="568" t="s">
        <v>1103</v>
      </c>
      <c r="B13" s="569" t="s">
        <v>938</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0.27479999999999999</v>
      </c>
      <c r="AX13" s="208">
        <v>0.26587100000000002</v>
      </c>
      <c r="AY13" s="208">
        <v>0.27295370000000002</v>
      </c>
      <c r="AZ13" s="208">
        <v>0.21094370000000001</v>
      </c>
      <c r="BA13" s="324">
        <v>0.26446799999999998</v>
      </c>
      <c r="BB13" s="324">
        <v>0.2869987</v>
      </c>
      <c r="BC13" s="324">
        <v>0.29582619999999998</v>
      </c>
      <c r="BD13" s="324">
        <v>0.29222979999999998</v>
      </c>
      <c r="BE13" s="324">
        <v>0.29926259999999999</v>
      </c>
      <c r="BF13" s="324">
        <v>0.2955142</v>
      </c>
      <c r="BG13" s="324">
        <v>0.27449180000000001</v>
      </c>
      <c r="BH13" s="324">
        <v>0.26854479999999997</v>
      </c>
      <c r="BI13" s="324">
        <v>0.29523899999999997</v>
      </c>
      <c r="BJ13" s="324">
        <v>0.30520199999999997</v>
      </c>
      <c r="BK13" s="324">
        <v>0.2982901</v>
      </c>
      <c r="BL13" s="324">
        <v>0.29278969999999999</v>
      </c>
      <c r="BM13" s="324">
        <v>0.30557800000000002</v>
      </c>
      <c r="BN13" s="324">
        <v>0.29284789999999999</v>
      </c>
      <c r="BO13" s="324">
        <v>0.33446510000000002</v>
      </c>
      <c r="BP13" s="324">
        <v>0.3269456</v>
      </c>
      <c r="BQ13" s="324">
        <v>0.32152320000000001</v>
      </c>
      <c r="BR13" s="324">
        <v>0.31700739999999999</v>
      </c>
      <c r="BS13" s="324">
        <v>0.30882749999999998</v>
      </c>
      <c r="BT13" s="324">
        <v>0.29147089999999998</v>
      </c>
      <c r="BU13" s="324">
        <v>0.31420419999999999</v>
      </c>
      <c r="BV13" s="324">
        <v>0.32397330000000002</v>
      </c>
    </row>
    <row r="14" spans="1:74" x14ac:dyDescent="0.2">
      <c r="A14" s="568" t="s">
        <v>1104</v>
      </c>
      <c r="B14" s="569" t="s">
        <v>1105</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0.28489999999999999</v>
      </c>
      <c r="AX14" s="208">
        <v>0.29206500000000002</v>
      </c>
      <c r="AY14" s="208">
        <v>0.27405629999999997</v>
      </c>
      <c r="AZ14" s="208">
        <v>0.25483260000000002</v>
      </c>
      <c r="BA14" s="324">
        <v>0.26323400000000002</v>
      </c>
      <c r="BB14" s="324">
        <v>0.27938089999999999</v>
      </c>
      <c r="BC14" s="324">
        <v>0.28363280000000002</v>
      </c>
      <c r="BD14" s="324">
        <v>0.28600039999999999</v>
      </c>
      <c r="BE14" s="324">
        <v>0.28573530000000003</v>
      </c>
      <c r="BF14" s="324">
        <v>0.27933720000000001</v>
      </c>
      <c r="BG14" s="324">
        <v>0.27099640000000003</v>
      </c>
      <c r="BH14" s="324">
        <v>0.26889639999999998</v>
      </c>
      <c r="BI14" s="324">
        <v>0.27796270000000001</v>
      </c>
      <c r="BJ14" s="324">
        <v>0.29801709999999998</v>
      </c>
      <c r="BK14" s="324">
        <v>0.28101609999999999</v>
      </c>
      <c r="BL14" s="324">
        <v>0.27200089999999999</v>
      </c>
      <c r="BM14" s="324">
        <v>0.2762191</v>
      </c>
      <c r="BN14" s="324">
        <v>0.28132259999999998</v>
      </c>
      <c r="BO14" s="324">
        <v>0.28545769999999998</v>
      </c>
      <c r="BP14" s="324">
        <v>0.28528599999999998</v>
      </c>
      <c r="BQ14" s="324">
        <v>0.28615750000000001</v>
      </c>
      <c r="BR14" s="324">
        <v>0.28309709999999999</v>
      </c>
      <c r="BS14" s="324">
        <v>0.273893</v>
      </c>
      <c r="BT14" s="324">
        <v>0.27217960000000002</v>
      </c>
      <c r="BU14" s="324">
        <v>0.27864480000000003</v>
      </c>
      <c r="BV14" s="324">
        <v>0.29993229999999999</v>
      </c>
    </row>
    <row r="15" spans="1:74" x14ac:dyDescent="0.2">
      <c r="A15" s="568" t="s">
        <v>946</v>
      </c>
      <c r="B15" s="569" t="s">
        <v>940</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-0.23166700000000001</v>
      </c>
      <c r="AX15" s="208">
        <v>-0.21754899999999999</v>
      </c>
      <c r="AY15" s="208">
        <v>-0.20510529999999999</v>
      </c>
      <c r="AZ15" s="208">
        <v>-0.12711929999999999</v>
      </c>
      <c r="BA15" s="324">
        <v>7.0656300000000005E-2</v>
      </c>
      <c r="BB15" s="324">
        <v>0.22821369999999999</v>
      </c>
      <c r="BC15" s="324">
        <v>0.27558719999999998</v>
      </c>
      <c r="BD15" s="324">
        <v>0.27228520000000001</v>
      </c>
      <c r="BE15" s="324">
        <v>0.26696999999999999</v>
      </c>
      <c r="BF15" s="324">
        <v>0.24637500000000001</v>
      </c>
      <c r="BG15" s="324">
        <v>3.6243699999999997E-2</v>
      </c>
      <c r="BH15" s="324">
        <v>-0.1060203</v>
      </c>
      <c r="BI15" s="324">
        <v>-0.24677279999999999</v>
      </c>
      <c r="BJ15" s="324">
        <v>-0.2607023</v>
      </c>
      <c r="BK15" s="324">
        <v>-0.19510530000000001</v>
      </c>
      <c r="BL15" s="324">
        <v>-0.12711929999999999</v>
      </c>
      <c r="BM15" s="324">
        <v>7.0656300000000005E-2</v>
      </c>
      <c r="BN15" s="324">
        <v>0.22821369999999999</v>
      </c>
      <c r="BO15" s="324">
        <v>0.27558719999999998</v>
      </c>
      <c r="BP15" s="324">
        <v>0.27228520000000001</v>
      </c>
      <c r="BQ15" s="324">
        <v>0.26696999999999999</v>
      </c>
      <c r="BR15" s="324">
        <v>0.24637500000000001</v>
      </c>
      <c r="BS15" s="324">
        <v>4.82437E-2</v>
      </c>
      <c r="BT15" s="324">
        <v>-0.10002030000000001</v>
      </c>
      <c r="BU15" s="324">
        <v>-0.24677279999999999</v>
      </c>
      <c r="BV15" s="324">
        <v>-0.25470229999999999</v>
      </c>
    </row>
    <row r="16" spans="1:74" x14ac:dyDescent="0.2">
      <c r="A16" s="568"/>
      <c r="B16" s="154" t="s">
        <v>947</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364"/>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8" t="s">
        <v>948</v>
      </c>
      <c r="B17" s="569" t="s">
        <v>942</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-2.1033E-2</v>
      </c>
      <c r="AX17" s="208">
        <v>-2.0386999999999999E-2</v>
      </c>
      <c r="AY17" s="208">
        <v>-1.89397E-2</v>
      </c>
      <c r="AZ17" s="208">
        <v>-1.9070799999999999E-2</v>
      </c>
      <c r="BA17" s="324">
        <v>-1.8438699999999999E-2</v>
      </c>
      <c r="BB17" s="324">
        <v>-1.8330599999999999E-2</v>
      </c>
      <c r="BC17" s="324">
        <v>-1.9125199999999998E-2</v>
      </c>
      <c r="BD17" s="324">
        <v>-1.9337500000000001E-2</v>
      </c>
      <c r="BE17" s="324">
        <v>-1.97191E-2</v>
      </c>
      <c r="BF17" s="324">
        <v>-2.0128799999999999E-2</v>
      </c>
      <c r="BG17" s="324">
        <v>-1.9482200000000002E-2</v>
      </c>
      <c r="BH17" s="324">
        <v>-1.9309E-2</v>
      </c>
      <c r="BI17" s="324">
        <v>-2.0017099999999999E-2</v>
      </c>
      <c r="BJ17" s="324">
        <v>-1.9829200000000002E-2</v>
      </c>
      <c r="BK17" s="324">
        <v>-1.9703499999999999E-2</v>
      </c>
      <c r="BL17" s="324">
        <v>-1.9362299999999999E-2</v>
      </c>
      <c r="BM17" s="324">
        <v>-1.9521899999999998E-2</v>
      </c>
      <c r="BN17" s="324">
        <v>-1.9340799999999998E-2</v>
      </c>
      <c r="BO17" s="324">
        <v>-1.9995499999999999E-2</v>
      </c>
      <c r="BP17" s="324">
        <v>-2.0291699999999999E-2</v>
      </c>
      <c r="BQ17" s="324">
        <v>-1.9721499999999999E-2</v>
      </c>
      <c r="BR17" s="324">
        <v>-2.0261700000000001E-2</v>
      </c>
      <c r="BS17" s="324">
        <v>-1.9733000000000001E-2</v>
      </c>
      <c r="BT17" s="324">
        <v>-1.97705E-2</v>
      </c>
      <c r="BU17" s="324">
        <v>-2.04633E-2</v>
      </c>
      <c r="BV17" s="324">
        <v>-2.0378400000000001E-2</v>
      </c>
    </row>
    <row r="18" spans="1:74" x14ac:dyDescent="0.2">
      <c r="A18" s="568"/>
      <c r="B18" s="569"/>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7"/>
      <c r="B19" s="154" t="s">
        <v>949</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364"/>
      <c r="BB19" s="364"/>
      <c r="BC19" s="364"/>
      <c r="BD19" s="364"/>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8" t="s">
        <v>950</v>
      </c>
      <c r="B20" s="569" t="s">
        <v>951</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-0.27358399999999999</v>
      </c>
      <c r="AX20" s="208">
        <v>-0.25849800000000001</v>
      </c>
      <c r="AY20" s="208">
        <v>-0.37916889999999998</v>
      </c>
      <c r="AZ20" s="208">
        <v>-0.32781110000000002</v>
      </c>
      <c r="BA20" s="324">
        <v>-0.35974479999999998</v>
      </c>
      <c r="BB20" s="324">
        <v>-0.34692210000000001</v>
      </c>
      <c r="BC20" s="324">
        <v>-0.38229770000000002</v>
      </c>
      <c r="BD20" s="324">
        <v>-0.3763647</v>
      </c>
      <c r="BE20" s="324">
        <v>-0.35626419999999998</v>
      </c>
      <c r="BF20" s="324">
        <v>-0.38426169999999998</v>
      </c>
      <c r="BG20" s="324">
        <v>-0.3869013</v>
      </c>
      <c r="BH20" s="324">
        <v>-0.38111040000000002</v>
      </c>
      <c r="BI20" s="324">
        <v>-0.39998289999999997</v>
      </c>
      <c r="BJ20" s="324">
        <v>-0.41706799999999999</v>
      </c>
      <c r="BK20" s="324">
        <v>-0.44045109999999998</v>
      </c>
      <c r="BL20" s="324">
        <v>-0.43434869999999998</v>
      </c>
      <c r="BM20" s="324">
        <v>-0.43665419999999999</v>
      </c>
      <c r="BN20" s="324">
        <v>-0.43177729999999998</v>
      </c>
      <c r="BO20" s="324">
        <v>-0.45727590000000001</v>
      </c>
      <c r="BP20" s="324">
        <v>-0.45053900000000002</v>
      </c>
      <c r="BQ20" s="324">
        <v>-0.43802200000000002</v>
      </c>
      <c r="BR20" s="324">
        <v>-0.46748079999999997</v>
      </c>
      <c r="BS20" s="324">
        <v>-0.44784980000000002</v>
      </c>
      <c r="BT20" s="324">
        <v>-0.46275110000000003</v>
      </c>
      <c r="BU20" s="324">
        <v>-0.46308700000000003</v>
      </c>
      <c r="BV20" s="324">
        <v>-0.46936990000000001</v>
      </c>
    </row>
    <row r="21" spans="1:74" x14ac:dyDescent="0.2">
      <c r="A21" s="568" t="s">
        <v>952</v>
      </c>
      <c r="B21" s="569" t="s">
        <v>961</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-1.181568</v>
      </c>
      <c r="AX21" s="208">
        <v>-1.4340740000000001</v>
      </c>
      <c r="AY21" s="208">
        <v>-1.2536774194</v>
      </c>
      <c r="AZ21" s="208">
        <v>-0.85905807143000001</v>
      </c>
      <c r="BA21" s="324">
        <v>-0.91615389999999997</v>
      </c>
      <c r="BB21" s="324">
        <v>-1.0303290000000001</v>
      </c>
      <c r="BC21" s="324">
        <v>-1.0391870000000001</v>
      </c>
      <c r="BD21" s="324">
        <v>-1.0906340000000001</v>
      </c>
      <c r="BE21" s="324">
        <v>-1.119772</v>
      </c>
      <c r="BF21" s="324">
        <v>-1.054373</v>
      </c>
      <c r="BG21" s="324">
        <v>-1.053785</v>
      </c>
      <c r="BH21" s="324">
        <v>-1.1146020000000001</v>
      </c>
      <c r="BI21" s="324">
        <v>-1.146903</v>
      </c>
      <c r="BJ21" s="324">
        <v>-1.2010670000000001</v>
      </c>
      <c r="BK21" s="324">
        <v>-1.028213</v>
      </c>
      <c r="BL21" s="324">
        <v>-0.98708929999999995</v>
      </c>
      <c r="BM21" s="324">
        <v>-1.0227299999999999</v>
      </c>
      <c r="BN21" s="324">
        <v>-1.0808180000000001</v>
      </c>
      <c r="BO21" s="324">
        <v>-1.140684</v>
      </c>
      <c r="BP21" s="324">
        <v>-1.1712290000000001</v>
      </c>
      <c r="BQ21" s="324">
        <v>-1.1781969999999999</v>
      </c>
      <c r="BR21" s="324">
        <v>-1.1028389999999999</v>
      </c>
      <c r="BS21" s="324">
        <v>-1.1147830000000001</v>
      </c>
      <c r="BT21" s="324">
        <v>-1.1663589999999999</v>
      </c>
      <c r="BU21" s="324">
        <v>-1.195387</v>
      </c>
      <c r="BV21" s="324">
        <v>-1.2469239999999999</v>
      </c>
    </row>
    <row r="22" spans="1:74" x14ac:dyDescent="0.2">
      <c r="A22" s="568" t="s">
        <v>953</v>
      </c>
      <c r="B22" s="569" t="s">
        <v>954</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-0.325903</v>
      </c>
      <c r="AX22" s="208">
        <v>-0.24524199999999999</v>
      </c>
      <c r="AY22" s="208">
        <v>-0.25247639999999999</v>
      </c>
      <c r="AZ22" s="208">
        <v>-0.22759389999999999</v>
      </c>
      <c r="BA22" s="324">
        <v>-0.38630209999999998</v>
      </c>
      <c r="BB22" s="324">
        <v>-0.3886386</v>
      </c>
      <c r="BC22" s="324">
        <v>-0.39302019999999999</v>
      </c>
      <c r="BD22" s="324">
        <v>-0.3968681</v>
      </c>
      <c r="BE22" s="324">
        <v>-0.39441120000000002</v>
      </c>
      <c r="BF22" s="324">
        <v>-0.40707860000000001</v>
      </c>
      <c r="BG22" s="324">
        <v>-0.40332990000000002</v>
      </c>
      <c r="BH22" s="324">
        <v>-0.36284949999999999</v>
      </c>
      <c r="BI22" s="324">
        <v>-0.3436707</v>
      </c>
      <c r="BJ22" s="324">
        <v>-0.32441419999999999</v>
      </c>
      <c r="BK22" s="324">
        <v>-0.3398833</v>
      </c>
      <c r="BL22" s="324">
        <v>-0.32004969999999999</v>
      </c>
      <c r="BM22" s="324">
        <v>-0.37977060000000001</v>
      </c>
      <c r="BN22" s="324">
        <v>-0.39838279999999998</v>
      </c>
      <c r="BO22" s="324">
        <v>-0.40036759999999999</v>
      </c>
      <c r="BP22" s="324">
        <v>-0.40241159999999998</v>
      </c>
      <c r="BQ22" s="324">
        <v>-0.39299519999999999</v>
      </c>
      <c r="BR22" s="324">
        <v>-0.39741009999999999</v>
      </c>
      <c r="BS22" s="324">
        <v>-0.39965640000000002</v>
      </c>
      <c r="BT22" s="324">
        <v>-0.35279700000000003</v>
      </c>
      <c r="BU22" s="324">
        <v>-0.3429258</v>
      </c>
      <c r="BV22" s="324">
        <v>-0.32327349999999999</v>
      </c>
    </row>
    <row r="23" spans="1:74" x14ac:dyDescent="0.2">
      <c r="A23" s="568" t="s">
        <v>177</v>
      </c>
      <c r="B23" s="569" t="s">
        <v>955</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-0.16894400000000001</v>
      </c>
      <c r="AX23" s="208">
        <v>-9.3133999999999995E-2</v>
      </c>
      <c r="AY23" s="208">
        <v>-0.37155749999999999</v>
      </c>
      <c r="AZ23" s="208">
        <v>-0.24917739999999999</v>
      </c>
      <c r="BA23" s="324">
        <v>-0.36650470000000002</v>
      </c>
      <c r="BB23" s="324">
        <v>-0.35370600000000002</v>
      </c>
      <c r="BC23" s="324">
        <v>-0.33130029999999999</v>
      </c>
      <c r="BD23" s="324">
        <v>-0.32629809999999998</v>
      </c>
      <c r="BE23" s="324">
        <v>-0.33681840000000002</v>
      </c>
      <c r="BF23" s="324">
        <v>-0.3298856</v>
      </c>
      <c r="BG23" s="324">
        <v>-0.33077250000000002</v>
      </c>
      <c r="BH23" s="324">
        <v>-0.32969700000000002</v>
      </c>
      <c r="BI23" s="324">
        <v>-0.32993149999999999</v>
      </c>
      <c r="BJ23" s="324">
        <v>-0.32515660000000002</v>
      </c>
      <c r="BK23" s="324">
        <v>-0.329457</v>
      </c>
      <c r="BL23" s="324">
        <v>-0.35042620000000002</v>
      </c>
      <c r="BM23" s="324">
        <v>-0.31849319999999998</v>
      </c>
      <c r="BN23" s="324">
        <v>-0.3125329</v>
      </c>
      <c r="BO23" s="324">
        <v>-0.31337229999999999</v>
      </c>
      <c r="BP23" s="324">
        <v>-0.312166</v>
      </c>
      <c r="BQ23" s="324">
        <v>-0.32503310000000002</v>
      </c>
      <c r="BR23" s="324">
        <v>-0.32180310000000001</v>
      </c>
      <c r="BS23" s="324">
        <v>-0.3254129</v>
      </c>
      <c r="BT23" s="324">
        <v>-0.30921140000000003</v>
      </c>
      <c r="BU23" s="324">
        <v>-0.30479709999999999</v>
      </c>
      <c r="BV23" s="324">
        <v>-0.29762870000000002</v>
      </c>
    </row>
    <row r="24" spans="1:74" x14ac:dyDescent="0.2">
      <c r="A24" s="568"/>
      <c r="B24" s="569"/>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364"/>
      <c r="BB24" s="364"/>
      <c r="BC24" s="364"/>
      <c r="BD24" s="364"/>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7"/>
      <c r="B25" s="154" t="s">
        <v>956</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364"/>
      <c r="BB25" s="364"/>
      <c r="BC25" s="364"/>
      <c r="BD25" s="364"/>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8" t="s">
        <v>957</v>
      </c>
      <c r="B26" s="569" t="s">
        <v>954</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0.49669999999999997</v>
      </c>
      <c r="AX26" s="208">
        <v>0.45487100000000003</v>
      </c>
      <c r="AY26" s="208">
        <v>0.53125169999999999</v>
      </c>
      <c r="AZ26" s="208">
        <v>0.39718490000000001</v>
      </c>
      <c r="BA26" s="324">
        <v>0.3313912</v>
      </c>
      <c r="BB26" s="324">
        <v>0.27485769999999998</v>
      </c>
      <c r="BC26" s="324">
        <v>0.26161689999999999</v>
      </c>
      <c r="BD26" s="324">
        <v>0.2609803</v>
      </c>
      <c r="BE26" s="324">
        <v>0.26296950000000002</v>
      </c>
      <c r="BF26" s="324">
        <v>0.27876570000000001</v>
      </c>
      <c r="BG26" s="324">
        <v>0.38258330000000002</v>
      </c>
      <c r="BH26" s="324">
        <v>0.43447200000000002</v>
      </c>
      <c r="BI26" s="324">
        <v>0.51945589999999997</v>
      </c>
      <c r="BJ26" s="324">
        <v>0.51239789999999996</v>
      </c>
      <c r="BK26" s="324">
        <v>0.43126999999999999</v>
      </c>
      <c r="BL26" s="324">
        <v>0.40026020000000001</v>
      </c>
      <c r="BM26" s="324">
        <v>0.3288951</v>
      </c>
      <c r="BN26" s="324">
        <v>0.295871</v>
      </c>
      <c r="BO26" s="324">
        <v>0.27606950000000002</v>
      </c>
      <c r="BP26" s="324">
        <v>0.27584769999999997</v>
      </c>
      <c r="BQ26" s="324">
        <v>0.27320450000000002</v>
      </c>
      <c r="BR26" s="324">
        <v>0.29716179999999998</v>
      </c>
      <c r="BS26" s="324">
        <v>0.40135779999999999</v>
      </c>
      <c r="BT26" s="324">
        <v>0.45758789999999999</v>
      </c>
      <c r="BU26" s="324">
        <v>0.53098109999999998</v>
      </c>
      <c r="BV26" s="324">
        <v>0.52718920000000002</v>
      </c>
    </row>
    <row r="27" spans="1:74" x14ac:dyDescent="0.2">
      <c r="A27" s="568" t="s">
        <v>756</v>
      </c>
      <c r="B27" s="569" t="s">
        <v>955</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0.12954760000000001</v>
      </c>
      <c r="AZ27" s="208">
        <v>0.1293957</v>
      </c>
      <c r="BA27" s="324">
        <v>0.14926729999999999</v>
      </c>
      <c r="BB27" s="324">
        <v>0.15834619999999999</v>
      </c>
      <c r="BC27" s="324">
        <v>0.17096169999999999</v>
      </c>
      <c r="BD27" s="324">
        <v>0.17344760000000001</v>
      </c>
      <c r="BE27" s="324">
        <v>0.1637139</v>
      </c>
      <c r="BF27" s="324">
        <v>0.173397</v>
      </c>
      <c r="BG27" s="324">
        <v>0.18161930000000001</v>
      </c>
      <c r="BH27" s="324">
        <v>0.1769963</v>
      </c>
      <c r="BI27" s="324">
        <v>0.15563879999999999</v>
      </c>
      <c r="BJ27" s="324">
        <v>0.15146809999999999</v>
      </c>
      <c r="BK27" s="324">
        <v>0.1502993</v>
      </c>
      <c r="BL27" s="324">
        <v>0.1654099</v>
      </c>
      <c r="BM27" s="324">
        <v>0.1828167</v>
      </c>
      <c r="BN27" s="324">
        <v>0.17749390000000001</v>
      </c>
      <c r="BO27" s="324">
        <v>0.18547910000000001</v>
      </c>
      <c r="BP27" s="324">
        <v>0.18570059999999999</v>
      </c>
      <c r="BQ27" s="324">
        <v>0.17706060000000001</v>
      </c>
      <c r="BR27" s="324">
        <v>0.18474789999999999</v>
      </c>
      <c r="BS27" s="324">
        <v>0.1969485</v>
      </c>
      <c r="BT27" s="324">
        <v>0.19287799999999999</v>
      </c>
      <c r="BU27" s="324">
        <v>0.17960619999999999</v>
      </c>
      <c r="BV27" s="324">
        <v>0.17808470000000001</v>
      </c>
    </row>
    <row r="28" spans="1:74" x14ac:dyDescent="0.2">
      <c r="A28" s="568"/>
      <c r="B28" s="569"/>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364"/>
      <c r="BB28" s="364"/>
      <c r="BC28" s="364"/>
      <c r="BD28" s="364"/>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7"/>
      <c r="B29" s="154" t="s">
        <v>958</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364"/>
      <c r="BB29" s="364"/>
      <c r="BC29" s="364"/>
      <c r="BD29" s="364"/>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8" t="s">
        <v>959</v>
      </c>
      <c r="B30" s="569" t="s">
        <v>960</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1.8891830000000001</v>
      </c>
      <c r="AX30" s="208">
        <v>1.897567</v>
      </c>
      <c r="AY30" s="208">
        <v>1.9167069999999999</v>
      </c>
      <c r="AZ30" s="208">
        <v>1.531855</v>
      </c>
      <c r="BA30" s="324">
        <v>1.7365980000000001</v>
      </c>
      <c r="BB30" s="324">
        <v>1.9276139999999999</v>
      </c>
      <c r="BC30" s="324">
        <v>1.941646</v>
      </c>
      <c r="BD30" s="324">
        <v>1.9276420000000001</v>
      </c>
      <c r="BE30" s="324">
        <v>1.94757</v>
      </c>
      <c r="BF30" s="324">
        <v>1.910822</v>
      </c>
      <c r="BG30" s="324">
        <v>1.9349000000000001</v>
      </c>
      <c r="BH30" s="324">
        <v>1.9425680000000001</v>
      </c>
      <c r="BI30" s="324">
        <v>1.992029</v>
      </c>
      <c r="BJ30" s="324">
        <v>2.005563</v>
      </c>
      <c r="BK30" s="324">
        <v>2.0085220000000001</v>
      </c>
      <c r="BL30" s="324">
        <v>2.0422370000000001</v>
      </c>
      <c r="BM30" s="324">
        <v>2.0761820000000002</v>
      </c>
      <c r="BN30" s="324">
        <v>2.079094</v>
      </c>
      <c r="BO30" s="324">
        <v>2.1346759999999998</v>
      </c>
      <c r="BP30" s="324">
        <v>2.1237590000000002</v>
      </c>
      <c r="BQ30" s="324">
        <v>2.170248</v>
      </c>
      <c r="BR30" s="324">
        <v>2.1345170000000002</v>
      </c>
      <c r="BS30" s="324">
        <v>2.1575679999999999</v>
      </c>
      <c r="BT30" s="324">
        <v>2.1671800000000001</v>
      </c>
      <c r="BU30" s="324">
        <v>2.2151740000000002</v>
      </c>
      <c r="BV30" s="324">
        <v>2.2130109999999998</v>
      </c>
    </row>
    <row r="31" spans="1:74" x14ac:dyDescent="0.2">
      <c r="A31" s="568" t="s">
        <v>1106</v>
      </c>
      <c r="B31" s="569" t="s">
        <v>1108</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0.95729900000000001</v>
      </c>
      <c r="AX31" s="208">
        <v>1.155054</v>
      </c>
      <c r="AY31" s="208">
        <v>1.3105530774</v>
      </c>
      <c r="AZ31" s="208">
        <v>1.3743967500000001</v>
      </c>
      <c r="BA31" s="324">
        <v>1.021477</v>
      </c>
      <c r="BB31" s="324">
        <v>0.81710740000000004</v>
      </c>
      <c r="BC31" s="324">
        <v>0.65357180000000004</v>
      </c>
      <c r="BD31" s="324">
        <v>0.53030460000000001</v>
      </c>
      <c r="BE31" s="324">
        <v>0.63457450000000004</v>
      </c>
      <c r="BF31" s="324">
        <v>0.64427270000000003</v>
      </c>
      <c r="BG31" s="324">
        <v>0.75915250000000001</v>
      </c>
      <c r="BH31" s="324">
        <v>0.82951699999999995</v>
      </c>
      <c r="BI31" s="324">
        <v>0.94667749999999995</v>
      </c>
      <c r="BJ31" s="324">
        <v>1.108779</v>
      </c>
      <c r="BK31" s="324">
        <v>1.3546819999999999</v>
      </c>
      <c r="BL31" s="324">
        <v>1.2646740000000001</v>
      </c>
      <c r="BM31" s="324">
        <v>1.028535</v>
      </c>
      <c r="BN31" s="324">
        <v>0.81489109999999998</v>
      </c>
      <c r="BO31" s="324">
        <v>0.64694790000000002</v>
      </c>
      <c r="BP31" s="324">
        <v>0.53263539999999998</v>
      </c>
      <c r="BQ31" s="324">
        <v>0.63724919999999996</v>
      </c>
      <c r="BR31" s="324">
        <v>0.64783659999999998</v>
      </c>
      <c r="BS31" s="324">
        <v>0.76242100000000002</v>
      </c>
      <c r="BT31" s="324">
        <v>0.83376159999999999</v>
      </c>
      <c r="BU31" s="324">
        <v>0.95082840000000002</v>
      </c>
      <c r="BV31" s="324">
        <v>1.1127370000000001</v>
      </c>
    </row>
    <row r="32" spans="1:74" x14ac:dyDescent="0.2">
      <c r="A32" s="568" t="s">
        <v>1107</v>
      </c>
      <c r="B32" s="569" t="s">
        <v>1109</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0.29993300000000001</v>
      </c>
      <c r="AX32" s="208">
        <v>0.29812899999999998</v>
      </c>
      <c r="AY32" s="208">
        <v>0.29715659999999999</v>
      </c>
      <c r="AZ32" s="208">
        <v>0.27017649999999999</v>
      </c>
      <c r="BA32" s="324">
        <v>0.28274559999999999</v>
      </c>
      <c r="BB32" s="324">
        <v>0.29433049999999999</v>
      </c>
      <c r="BC32" s="324">
        <v>0.2954157</v>
      </c>
      <c r="BD32" s="324">
        <v>0.30192910000000001</v>
      </c>
      <c r="BE32" s="324">
        <v>0.29733999999999999</v>
      </c>
      <c r="BF32" s="324">
        <v>0.29028179999999998</v>
      </c>
      <c r="BG32" s="324">
        <v>0.28952339999999999</v>
      </c>
      <c r="BH32" s="324">
        <v>0.2755322</v>
      </c>
      <c r="BI32" s="324">
        <v>0.29422910000000002</v>
      </c>
      <c r="BJ32" s="324">
        <v>0.31834440000000003</v>
      </c>
      <c r="BK32" s="324">
        <v>0.30663459999999998</v>
      </c>
      <c r="BL32" s="324">
        <v>0.28938120000000001</v>
      </c>
      <c r="BM32" s="324">
        <v>0.2973923</v>
      </c>
      <c r="BN32" s="324">
        <v>0.29728919999999998</v>
      </c>
      <c r="BO32" s="324">
        <v>0.29836859999999998</v>
      </c>
      <c r="BP32" s="324">
        <v>0.30234470000000002</v>
      </c>
      <c r="BQ32" s="324">
        <v>0.29888589999999998</v>
      </c>
      <c r="BR32" s="324">
        <v>0.29514689999999999</v>
      </c>
      <c r="BS32" s="324">
        <v>0.29314370000000001</v>
      </c>
      <c r="BT32" s="324">
        <v>0.2794644</v>
      </c>
      <c r="BU32" s="324">
        <v>0.29574840000000002</v>
      </c>
      <c r="BV32" s="324">
        <v>0.32073259999999998</v>
      </c>
    </row>
    <row r="33" spans="1:77" x14ac:dyDescent="0.2">
      <c r="A33" s="568" t="s">
        <v>962</v>
      </c>
      <c r="B33" s="569" t="s">
        <v>954</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0.26596399999999998</v>
      </c>
      <c r="AX33" s="208">
        <v>0.22295100000000001</v>
      </c>
      <c r="AY33" s="208">
        <v>0.20886660000000001</v>
      </c>
      <c r="AZ33" s="208">
        <v>7.5851100000000005E-2</v>
      </c>
      <c r="BA33" s="324">
        <v>0.15997939999999999</v>
      </c>
      <c r="BB33" s="324">
        <v>0.2176331</v>
      </c>
      <c r="BC33" s="324">
        <v>0.22057689999999999</v>
      </c>
      <c r="BD33" s="324">
        <v>0.2237275</v>
      </c>
      <c r="BE33" s="324">
        <v>0.238265</v>
      </c>
      <c r="BF33" s="324">
        <v>0.20643230000000001</v>
      </c>
      <c r="BG33" s="324">
        <v>0.1631687</v>
      </c>
      <c r="BH33" s="324">
        <v>0.2142433</v>
      </c>
      <c r="BI33" s="324">
        <v>0.20017799999999999</v>
      </c>
      <c r="BJ33" s="324">
        <v>0.191107</v>
      </c>
      <c r="BK33" s="324">
        <v>0.15916640000000001</v>
      </c>
      <c r="BL33" s="324">
        <v>0.187335</v>
      </c>
      <c r="BM33" s="324">
        <v>0.1985336</v>
      </c>
      <c r="BN33" s="324">
        <v>0.22602259999999999</v>
      </c>
      <c r="BO33" s="324">
        <v>0.227552</v>
      </c>
      <c r="BP33" s="324">
        <v>0.2288636</v>
      </c>
      <c r="BQ33" s="324">
        <v>0.24118110000000001</v>
      </c>
      <c r="BR33" s="324">
        <v>0.2078622</v>
      </c>
      <c r="BS33" s="324">
        <v>0.1644726</v>
      </c>
      <c r="BT33" s="324">
        <v>0.21566969999999999</v>
      </c>
      <c r="BU33" s="324">
        <v>0.20198350000000001</v>
      </c>
      <c r="BV33" s="324">
        <v>0.19277939999999999</v>
      </c>
    </row>
    <row r="34" spans="1:77" x14ac:dyDescent="0.2">
      <c r="A34" s="568" t="s">
        <v>743</v>
      </c>
      <c r="B34" s="569" t="s">
        <v>955</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0.28822199999999998</v>
      </c>
      <c r="AX34" s="208">
        <v>0.44847999999999999</v>
      </c>
      <c r="AY34" s="208">
        <v>7.1704900000000002E-2</v>
      </c>
      <c r="AZ34" s="208">
        <v>5.7843100000000001E-2</v>
      </c>
      <c r="BA34" s="324">
        <v>5.7034799999999997E-2</v>
      </c>
      <c r="BB34" s="324">
        <v>5.7944799999999998E-2</v>
      </c>
      <c r="BC34" s="324">
        <v>7.08506E-2</v>
      </c>
      <c r="BD34" s="324">
        <v>8.4299100000000002E-2</v>
      </c>
      <c r="BE34" s="324">
        <v>8.4731100000000004E-2</v>
      </c>
      <c r="BF34" s="324">
        <v>0.1058424</v>
      </c>
      <c r="BG34" s="324">
        <v>0.1083798</v>
      </c>
      <c r="BH34" s="324">
        <v>0.1003558</v>
      </c>
      <c r="BI34" s="324">
        <v>9.2948500000000003E-2</v>
      </c>
      <c r="BJ34" s="324">
        <v>8.9555399999999993E-2</v>
      </c>
      <c r="BK34" s="324">
        <v>7.2178000000000006E-2</v>
      </c>
      <c r="BL34" s="324">
        <v>6.01849E-2</v>
      </c>
      <c r="BM34" s="324">
        <v>7.0534799999999995E-2</v>
      </c>
      <c r="BN34" s="324">
        <v>7.1184999999999998E-2</v>
      </c>
      <c r="BO34" s="324">
        <v>6.6858699999999993E-2</v>
      </c>
      <c r="BP34" s="324">
        <v>7.7404799999999996E-2</v>
      </c>
      <c r="BQ34" s="324">
        <v>7.4333200000000002E-2</v>
      </c>
      <c r="BR34" s="324">
        <v>9.3099000000000001E-2</v>
      </c>
      <c r="BS34" s="324">
        <v>9.5437599999999997E-2</v>
      </c>
      <c r="BT34" s="324">
        <v>0.1026069</v>
      </c>
      <c r="BU34" s="324">
        <v>9.5797800000000002E-2</v>
      </c>
      <c r="BV34" s="324">
        <v>9.2194899999999996E-2</v>
      </c>
    </row>
    <row r="35" spans="1:77" x14ac:dyDescent="0.2">
      <c r="A35" s="568"/>
      <c r="B35" s="569"/>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364"/>
      <c r="BB35" s="364"/>
      <c r="BC35" s="364"/>
      <c r="BD35" s="364"/>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8"/>
      <c r="B36" s="154" t="s">
        <v>963</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657"/>
      <c r="BB36" s="657"/>
      <c r="BC36" s="657"/>
      <c r="BD36" s="657"/>
      <c r="BE36" s="657"/>
      <c r="BF36" s="657"/>
      <c r="BG36" s="657"/>
      <c r="BH36" s="657"/>
      <c r="BI36" s="657"/>
      <c r="BJ36" s="657"/>
      <c r="BK36" s="657"/>
      <c r="BL36" s="657"/>
      <c r="BM36" s="657"/>
      <c r="BN36" s="657"/>
      <c r="BO36" s="657"/>
      <c r="BP36" s="657"/>
      <c r="BQ36" s="657"/>
      <c r="BR36" s="657"/>
      <c r="BS36" s="657"/>
      <c r="BT36" s="657"/>
      <c r="BU36" s="657"/>
      <c r="BV36" s="657"/>
    </row>
    <row r="37" spans="1:77" x14ac:dyDescent="0.2">
      <c r="A37" s="568" t="s">
        <v>964</v>
      </c>
      <c r="B37" s="569" t="s">
        <v>951</v>
      </c>
      <c r="C37" s="733">
        <v>48.436999999999998</v>
      </c>
      <c r="D37" s="733">
        <v>49.591999999999999</v>
      </c>
      <c r="E37" s="733">
        <v>50.933</v>
      </c>
      <c r="F37" s="733">
        <v>52.158999999999999</v>
      </c>
      <c r="G37" s="733">
        <v>51.82</v>
      </c>
      <c r="H37" s="733">
        <v>51.734000000000002</v>
      </c>
      <c r="I37" s="733">
        <v>50.110999999999997</v>
      </c>
      <c r="J37" s="733">
        <v>51.826000000000001</v>
      </c>
      <c r="K37" s="733">
        <v>53.396999999999998</v>
      </c>
      <c r="L37" s="733">
        <v>58.63</v>
      </c>
      <c r="M37" s="733">
        <v>58.965000000000003</v>
      </c>
      <c r="N37" s="733">
        <v>55.616</v>
      </c>
      <c r="O37" s="733">
        <v>51.088000000000001</v>
      </c>
      <c r="P37" s="733">
        <v>52.548999999999999</v>
      </c>
      <c r="Q37" s="733">
        <v>50.097999999999999</v>
      </c>
      <c r="R37" s="733">
        <v>47.802</v>
      </c>
      <c r="S37" s="733">
        <v>48.286999999999999</v>
      </c>
      <c r="T37" s="733">
        <v>46.636000000000003</v>
      </c>
      <c r="U37" s="733">
        <v>46.32</v>
      </c>
      <c r="V37" s="733">
        <v>45.472000000000001</v>
      </c>
      <c r="W37" s="733">
        <v>47.158999999999999</v>
      </c>
      <c r="X37" s="733">
        <v>50.555999999999997</v>
      </c>
      <c r="Y37" s="733">
        <v>50.762999999999998</v>
      </c>
      <c r="Z37" s="733">
        <v>49.841999999999999</v>
      </c>
      <c r="AA37" s="733">
        <v>47.609000000000002</v>
      </c>
      <c r="AB37" s="733">
        <v>48.271999999999998</v>
      </c>
      <c r="AC37" s="733">
        <v>51.441000000000003</v>
      </c>
      <c r="AD37" s="733">
        <v>52.692</v>
      </c>
      <c r="AE37" s="733">
        <v>56.371000000000002</v>
      </c>
      <c r="AF37" s="733">
        <v>60.57</v>
      </c>
      <c r="AG37" s="733">
        <v>57.908000000000001</v>
      </c>
      <c r="AH37" s="733">
        <v>55.250999999999998</v>
      </c>
      <c r="AI37" s="733">
        <v>57.381999999999998</v>
      </c>
      <c r="AJ37" s="733">
        <v>59.631</v>
      </c>
      <c r="AK37" s="733">
        <v>59.642000000000003</v>
      </c>
      <c r="AL37" s="733">
        <v>57.286000000000001</v>
      </c>
      <c r="AM37" s="733">
        <v>54.011000000000003</v>
      </c>
      <c r="AN37" s="733">
        <v>52.097000000000001</v>
      </c>
      <c r="AO37" s="733">
        <v>51.58</v>
      </c>
      <c r="AP37" s="733">
        <v>49.162999999999997</v>
      </c>
      <c r="AQ37" s="733">
        <v>47.463999999999999</v>
      </c>
      <c r="AR37" s="733">
        <v>52.061999999999998</v>
      </c>
      <c r="AS37" s="733">
        <v>54.621000000000002</v>
      </c>
      <c r="AT37" s="733">
        <v>60.884999999999998</v>
      </c>
      <c r="AU37" s="733">
        <v>72.171999999999997</v>
      </c>
      <c r="AV37" s="733">
        <v>78.156999999999996</v>
      </c>
      <c r="AW37" s="733">
        <v>76.879000000000005</v>
      </c>
      <c r="AX37" s="733">
        <v>69.599999999999994</v>
      </c>
      <c r="AY37" s="733">
        <v>56.053263000000001</v>
      </c>
      <c r="AZ37" s="733">
        <v>51.152233000000003</v>
      </c>
      <c r="BA37" s="734">
        <v>47.17624</v>
      </c>
      <c r="BB37" s="734">
        <v>44.291899999999998</v>
      </c>
      <c r="BC37" s="734">
        <v>43.806699999999999</v>
      </c>
      <c r="BD37" s="734">
        <v>42.31682</v>
      </c>
      <c r="BE37" s="734">
        <v>43.705689999999997</v>
      </c>
      <c r="BF37" s="734">
        <v>44.867660000000001</v>
      </c>
      <c r="BG37" s="734">
        <v>46.740279999999998</v>
      </c>
      <c r="BH37" s="734">
        <v>49.999229999999997</v>
      </c>
      <c r="BI37" s="734">
        <v>52.559890000000003</v>
      </c>
      <c r="BJ37" s="734">
        <v>50.878399999999999</v>
      </c>
      <c r="BK37" s="734">
        <v>48.672330000000002</v>
      </c>
      <c r="BL37" s="734">
        <v>47.757190000000001</v>
      </c>
      <c r="BM37" s="734">
        <v>48.853639999999999</v>
      </c>
      <c r="BN37" s="734">
        <v>50.943620000000003</v>
      </c>
      <c r="BO37" s="734">
        <v>52.478560000000002</v>
      </c>
      <c r="BP37" s="734">
        <v>52.418340000000001</v>
      </c>
      <c r="BQ37" s="734">
        <v>50.89152</v>
      </c>
      <c r="BR37" s="734">
        <v>51.618070000000003</v>
      </c>
      <c r="BS37" s="734">
        <v>52.136960000000002</v>
      </c>
      <c r="BT37" s="734">
        <v>53.981990000000003</v>
      </c>
      <c r="BU37" s="734">
        <v>55.240589999999997</v>
      </c>
      <c r="BV37" s="734">
        <v>54.032229999999998</v>
      </c>
    </row>
    <row r="38" spans="1:77" x14ac:dyDescent="0.2">
      <c r="A38" s="568" t="s">
        <v>1110</v>
      </c>
      <c r="B38" s="569" t="s">
        <v>1108</v>
      </c>
      <c r="C38" s="733">
        <v>53.35</v>
      </c>
      <c r="D38" s="733">
        <v>47.243000000000002</v>
      </c>
      <c r="E38" s="733">
        <v>40.155000000000001</v>
      </c>
      <c r="F38" s="733">
        <v>38.497</v>
      </c>
      <c r="G38" s="733">
        <v>46.146999999999998</v>
      </c>
      <c r="H38" s="733">
        <v>56.906999999999996</v>
      </c>
      <c r="I38" s="733">
        <v>63.676000000000002</v>
      </c>
      <c r="J38" s="733">
        <v>73.858000000000004</v>
      </c>
      <c r="K38" s="733">
        <v>71.391000000000005</v>
      </c>
      <c r="L38" s="733">
        <v>72.944000000000003</v>
      </c>
      <c r="M38" s="733">
        <v>69.936000000000007</v>
      </c>
      <c r="N38" s="733">
        <v>62.183</v>
      </c>
      <c r="O38" s="733">
        <v>45.42</v>
      </c>
      <c r="P38" s="733">
        <v>38.515999999999998</v>
      </c>
      <c r="Q38" s="733">
        <v>34.042000000000002</v>
      </c>
      <c r="R38" s="733">
        <v>35.340000000000003</v>
      </c>
      <c r="S38" s="733">
        <v>43.707000000000001</v>
      </c>
      <c r="T38" s="733">
        <v>56.505000000000003</v>
      </c>
      <c r="U38" s="733">
        <v>60.118000000000002</v>
      </c>
      <c r="V38" s="733">
        <v>66.724999999999994</v>
      </c>
      <c r="W38" s="733">
        <v>75.245000000000005</v>
      </c>
      <c r="X38" s="733">
        <v>78.825999999999993</v>
      </c>
      <c r="Y38" s="733">
        <v>73.986000000000004</v>
      </c>
      <c r="Z38" s="733">
        <v>63.738</v>
      </c>
      <c r="AA38" s="733">
        <v>51.215000000000003</v>
      </c>
      <c r="AB38" s="733">
        <v>45.709000000000003</v>
      </c>
      <c r="AC38" s="733">
        <v>48.942999999999998</v>
      </c>
      <c r="AD38" s="733">
        <v>53.396000000000001</v>
      </c>
      <c r="AE38" s="733">
        <v>63.353000000000002</v>
      </c>
      <c r="AF38" s="733">
        <v>71.709999999999994</v>
      </c>
      <c r="AG38" s="733">
        <v>77.822000000000003</v>
      </c>
      <c r="AH38" s="733">
        <v>91.102999999999994</v>
      </c>
      <c r="AI38" s="733">
        <v>95.606999999999999</v>
      </c>
      <c r="AJ38" s="733">
        <v>94.686000000000007</v>
      </c>
      <c r="AK38" s="733">
        <v>88.108999999999995</v>
      </c>
      <c r="AL38" s="733">
        <v>79.67</v>
      </c>
      <c r="AM38" s="733">
        <v>74.518000000000001</v>
      </c>
      <c r="AN38" s="733">
        <v>64.108000000000004</v>
      </c>
      <c r="AO38" s="733">
        <v>60.280999999999999</v>
      </c>
      <c r="AP38" s="733">
        <v>61.877000000000002</v>
      </c>
      <c r="AQ38" s="733">
        <v>66.965000000000003</v>
      </c>
      <c r="AR38" s="733">
        <v>75.305000000000007</v>
      </c>
      <c r="AS38" s="733">
        <v>85.183000000000007</v>
      </c>
      <c r="AT38" s="733">
        <v>95.29</v>
      </c>
      <c r="AU38" s="733">
        <v>100.71299999999999</v>
      </c>
      <c r="AV38" s="733">
        <v>95.093000000000004</v>
      </c>
      <c r="AW38" s="733">
        <v>90.284999999999997</v>
      </c>
      <c r="AX38" s="733">
        <v>70.445999999999998</v>
      </c>
      <c r="AY38" s="733">
        <v>52.786414600000001</v>
      </c>
      <c r="AZ38" s="733">
        <v>37.426453514999999</v>
      </c>
      <c r="BA38" s="734">
        <v>36.906140000000001</v>
      </c>
      <c r="BB38" s="734">
        <v>39.885330000000003</v>
      </c>
      <c r="BC38" s="734">
        <v>48.438020000000002</v>
      </c>
      <c r="BD38" s="734">
        <v>58.752960000000002</v>
      </c>
      <c r="BE38" s="734">
        <v>65.735389999999995</v>
      </c>
      <c r="BF38" s="734">
        <v>75.053089999999997</v>
      </c>
      <c r="BG38" s="734">
        <v>80.327349999999996</v>
      </c>
      <c r="BH38" s="734">
        <v>81.657920000000004</v>
      </c>
      <c r="BI38" s="734">
        <v>78.874170000000007</v>
      </c>
      <c r="BJ38" s="734">
        <v>69.373490000000004</v>
      </c>
      <c r="BK38" s="734">
        <v>55.437660000000001</v>
      </c>
      <c r="BL38" s="734">
        <v>46.713569999999997</v>
      </c>
      <c r="BM38" s="734">
        <v>44.530999999999999</v>
      </c>
      <c r="BN38" s="734">
        <v>47.377249999999997</v>
      </c>
      <c r="BO38" s="734">
        <v>55.341549999999998</v>
      </c>
      <c r="BP38" s="734">
        <v>65.135630000000006</v>
      </c>
      <c r="BQ38" s="734">
        <v>71.635869999999997</v>
      </c>
      <c r="BR38" s="734">
        <v>80.631720000000001</v>
      </c>
      <c r="BS38" s="734">
        <v>85.649950000000004</v>
      </c>
      <c r="BT38" s="734">
        <v>86.667199999999994</v>
      </c>
      <c r="BU38" s="734">
        <v>83.622529999999998</v>
      </c>
      <c r="BV38" s="734">
        <v>73.922839999999994</v>
      </c>
    </row>
    <row r="39" spans="1:77" x14ac:dyDescent="0.2">
      <c r="A39" s="568" t="s">
        <v>1111</v>
      </c>
      <c r="B39" s="569" t="s">
        <v>1364</v>
      </c>
      <c r="C39" s="733">
        <v>2.177</v>
      </c>
      <c r="D39" s="733">
        <v>1.0369999999999999</v>
      </c>
      <c r="E39" s="733">
        <v>1.3520000000000001</v>
      </c>
      <c r="F39" s="733">
        <v>1.167</v>
      </c>
      <c r="G39" s="733">
        <v>1.373</v>
      </c>
      <c r="H39" s="733">
        <v>1.252</v>
      </c>
      <c r="I39" s="733">
        <v>1.7529999999999999</v>
      </c>
      <c r="J39" s="733">
        <v>1.8620000000000001</v>
      </c>
      <c r="K39" s="733">
        <v>1.7390000000000001</v>
      </c>
      <c r="L39" s="733">
        <v>2.0350000000000001</v>
      </c>
      <c r="M39" s="733">
        <v>2.0750000000000002</v>
      </c>
      <c r="N39" s="733">
        <v>2.0699999999999998</v>
      </c>
      <c r="O39" s="733">
        <v>1.71</v>
      </c>
      <c r="P39" s="733">
        <v>1.252</v>
      </c>
      <c r="Q39" s="733">
        <v>1.0209999999999999</v>
      </c>
      <c r="R39" s="733">
        <v>1.266</v>
      </c>
      <c r="S39" s="733">
        <v>1.3360000000000001</v>
      </c>
      <c r="T39" s="733">
        <v>1.284</v>
      </c>
      <c r="U39" s="733">
        <v>1.681</v>
      </c>
      <c r="V39" s="733">
        <v>1.72</v>
      </c>
      <c r="W39" s="733">
        <v>1.88</v>
      </c>
      <c r="X39" s="733">
        <v>1.7030000000000001</v>
      </c>
      <c r="Y39" s="733">
        <v>1.6890000000000001</v>
      </c>
      <c r="Z39" s="733">
        <v>1.79</v>
      </c>
      <c r="AA39" s="733">
        <v>1.389</v>
      </c>
      <c r="AB39" s="733">
        <v>1.4550000000000001</v>
      </c>
      <c r="AC39" s="733">
        <v>1.6830000000000001</v>
      </c>
      <c r="AD39" s="733">
        <v>1.74</v>
      </c>
      <c r="AE39" s="733">
        <v>1.8049999999999999</v>
      </c>
      <c r="AF39" s="733">
        <v>1.7609999999999999</v>
      </c>
      <c r="AG39" s="733">
        <v>1.9259999999999999</v>
      </c>
      <c r="AH39" s="733">
        <v>2.169</v>
      </c>
      <c r="AI39" s="733">
        <v>2.6459999999999999</v>
      </c>
      <c r="AJ39" s="733">
        <v>2.0390000000000001</v>
      </c>
      <c r="AK39" s="733">
        <v>1.994</v>
      </c>
      <c r="AL39" s="733">
        <v>1.659</v>
      </c>
      <c r="AM39" s="733">
        <v>1.61</v>
      </c>
      <c r="AN39" s="733">
        <v>1.2869999999999999</v>
      </c>
      <c r="AO39" s="733">
        <v>1.411</v>
      </c>
      <c r="AP39" s="733">
        <v>1.4179999999999999</v>
      </c>
      <c r="AQ39" s="733">
        <v>1.355</v>
      </c>
      <c r="AR39" s="733">
        <v>1.504</v>
      </c>
      <c r="AS39" s="733">
        <v>1.3959999999999999</v>
      </c>
      <c r="AT39" s="733">
        <v>1.58</v>
      </c>
      <c r="AU39" s="733">
        <v>1.5089999999999999</v>
      </c>
      <c r="AV39" s="733">
        <v>1.357</v>
      </c>
      <c r="AW39" s="733">
        <v>1.26</v>
      </c>
      <c r="AX39" s="733">
        <v>1.476</v>
      </c>
      <c r="AY39" s="733">
        <v>1.3345853999999999</v>
      </c>
      <c r="AZ39" s="733">
        <v>1.4128035000000001</v>
      </c>
      <c r="BA39" s="734">
        <v>1.4711129999999999</v>
      </c>
      <c r="BB39" s="734">
        <v>1.510372</v>
      </c>
      <c r="BC39" s="734">
        <v>1.6923790000000001</v>
      </c>
      <c r="BD39" s="734">
        <v>1.7458309999999999</v>
      </c>
      <c r="BE39" s="734">
        <v>1.958529</v>
      </c>
      <c r="BF39" s="734">
        <v>2.166445</v>
      </c>
      <c r="BG39" s="734">
        <v>2.0318610000000001</v>
      </c>
      <c r="BH39" s="734">
        <v>2.1485780000000001</v>
      </c>
      <c r="BI39" s="734">
        <v>2.098309</v>
      </c>
      <c r="BJ39" s="734">
        <v>1.961236</v>
      </c>
      <c r="BK39" s="734">
        <v>1.741757</v>
      </c>
      <c r="BL39" s="734">
        <v>1.7629570000000001</v>
      </c>
      <c r="BM39" s="734">
        <v>1.7697560000000001</v>
      </c>
      <c r="BN39" s="734">
        <v>1.7785029999999999</v>
      </c>
      <c r="BO39" s="734">
        <v>1.9255409999999999</v>
      </c>
      <c r="BP39" s="734">
        <v>1.9450940000000001</v>
      </c>
      <c r="BQ39" s="734">
        <v>2.1229580000000001</v>
      </c>
      <c r="BR39" s="734">
        <v>2.2966129999999998</v>
      </c>
      <c r="BS39" s="734">
        <v>2.1403210000000001</v>
      </c>
      <c r="BT39" s="734">
        <v>2.23692</v>
      </c>
      <c r="BU39" s="734">
        <v>2.1615359999999999</v>
      </c>
      <c r="BV39" s="734">
        <v>2.0098020000000001</v>
      </c>
    </row>
    <row r="40" spans="1:77" x14ac:dyDescent="0.2">
      <c r="A40" s="568" t="s">
        <v>965</v>
      </c>
      <c r="B40" s="569" t="s">
        <v>954</v>
      </c>
      <c r="C40" s="733">
        <v>32.683999999999997</v>
      </c>
      <c r="D40" s="733">
        <v>30.513999999999999</v>
      </c>
      <c r="E40" s="733">
        <v>31.283999999999999</v>
      </c>
      <c r="F40" s="733">
        <v>37.875999999999998</v>
      </c>
      <c r="G40" s="733">
        <v>48.814999999999998</v>
      </c>
      <c r="H40" s="733">
        <v>56.79</v>
      </c>
      <c r="I40" s="733">
        <v>64.825999999999993</v>
      </c>
      <c r="J40" s="733">
        <v>75.113</v>
      </c>
      <c r="K40" s="733">
        <v>75.546999999999997</v>
      </c>
      <c r="L40" s="733">
        <v>72.864999999999995</v>
      </c>
      <c r="M40" s="733">
        <v>61.472000000000001</v>
      </c>
      <c r="N40" s="733">
        <v>47.453000000000003</v>
      </c>
      <c r="O40" s="733">
        <v>35.372</v>
      </c>
      <c r="P40" s="733">
        <v>26.768999999999998</v>
      </c>
      <c r="Q40" s="733">
        <v>31.332999999999998</v>
      </c>
      <c r="R40" s="733">
        <v>38.628999999999998</v>
      </c>
      <c r="S40" s="733">
        <v>47.244</v>
      </c>
      <c r="T40" s="733">
        <v>55.5</v>
      </c>
      <c r="U40" s="733">
        <v>66.623000000000005</v>
      </c>
      <c r="V40" s="733">
        <v>77.533000000000001</v>
      </c>
      <c r="W40" s="733">
        <v>78.623000000000005</v>
      </c>
      <c r="X40" s="733">
        <v>70.501000000000005</v>
      </c>
      <c r="Y40" s="733">
        <v>57.856000000000002</v>
      </c>
      <c r="Z40" s="733">
        <v>47.581000000000003</v>
      </c>
      <c r="AA40" s="733">
        <v>39.506</v>
      </c>
      <c r="AB40" s="733">
        <v>36.786000000000001</v>
      </c>
      <c r="AC40" s="733">
        <v>39.841000000000001</v>
      </c>
      <c r="AD40" s="733">
        <v>48.649000000000001</v>
      </c>
      <c r="AE40" s="733">
        <v>61.228999999999999</v>
      </c>
      <c r="AF40" s="733">
        <v>70.718000000000004</v>
      </c>
      <c r="AG40" s="733">
        <v>80.313000000000002</v>
      </c>
      <c r="AH40" s="733">
        <v>86.619</v>
      </c>
      <c r="AI40" s="733">
        <v>85.869</v>
      </c>
      <c r="AJ40" s="733">
        <v>75.340999999999994</v>
      </c>
      <c r="AK40" s="733">
        <v>61.542999999999999</v>
      </c>
      <c r="AL40" s="733">
        <v>52.180999999999997</v>
      </c>
      <c r="AM40" s="733">
        <v>43.433</v>
      </c>
      <c r="AN40" s="733">
        <v>39.457000000000001</v>
      </c>
      <c r="AO40" s="733">
        <v>43.576999999999998</v>
      </c>
      <c r="AP40" s="733">
        <v>53.850999999999999</v>
      </c>
      <c r="AQ40" s="733">
        <v>59.686</v>
      </c>
      <c r="AR40" s="733">
        <v>69.328000000000003</v>
      </c>
      <c r="AS40" s="733">
        <v>77.971000000000004</v>
      </c>
      <c r="AT40" s="733">
        <v>84.802000000000007</v>
      </c>
      <c r="AU40" s="733">
        <v>86.033000000000001</v>
      </c>
      <c r="AV40" s="733">
        <v>74.903999999999996</v>
      </c>
      <c r="AW40" s="733">
        <v>62.491</v>
      </c>
      <c r="AX40" s="733">
        <v>54.746000000000002</v>
      </c>
      <c r="AY40" s="733">
        <v>44.280085356999997</v>
      </c>
      <c r="AZ40" s="733">
        <v>41.936026908000002</v>
      </c>
      <c r="BA40" s="734">
        <v>43.917099999999998</v>
      </c>
      <c r="BB40" s="734">
        <v>50.541620000000002</v>
      </c>
      <c r="BC40" s="734">
        <v>59.535249999999998</v>
      </c>
      <c r="BD40" s="734">
        <v>68.037409999999994</v>
      </c>
      <c r="BE40" s="734">
        <v>76.639189999999999</v>
      </c>
      <c r="BF40" s="734">
        <v>85.116690000000006</v>
      </c>
      <c r="BG40" s="734">
        <v>85.500110000000006</v>
      </c>
      <c r="BH40" s="734">
        <v>79.455510000000004</v>
      </c>
      <c r="BI40" s="734">
        <v>67.639070000000004</v>
      </c>
      <c r="BJ40" s="734">
        <v>55.8735</v>
      </c>
      <c r="BK40" s="734">
        <v>48.177639999999997</v>
      </c>
      <c r="BL40" s="734">
        <v>43.870190000000001</v>
      </c>
      <c r="BM40" s="734">
        <v>45.851260000000003</v>
      </c>
      <c r="BN40" s="734">
        <v>52.475769999999997</v>
      </c>
      <c r="BO40" s="734">
        <v>61.469410000000003</v>
      </c>
      <c r="BP40" s="734">
        <v>69.97157</v>
      </c>
      <c r="BQ40" s="734">
        <v>78.573350000000005</v>
      </c>
      <c r="BR40" s="734">
        <v>87.050849999999997</v>
      </c>
      <c r="BS40" s="734">
        <v>87.625609999999995</v>
      </c>
      <c r="BT40" s="734">
        <v>81.676680000000005</v>
      </c>
      <c r="BU40" s="734">
        <v>69.860240000000005</v>
      </c>
      <c r="BV40" s="734">
        <v>58.190350000000002</v>
      </c>
    </row>
    <row r="41" spans="1:77" x14ac:dyDescent="0.2">
      <c r="A41" s="568" t="s">
        <v>750</v>
      </c>
      <c r="B41" s="569" t="s">
        <v>955</v>
      </c>
      <c r="C41" s="733">
        <v>24.588000000000001</v>
      </c>
      <c r="D41" s="733">
        <v>22.812999999999999</v>
      </c>
      <c r="E41" s="733">
        <v>21.494</v>
      </c>
      <c r="F41" s="733">
        <v>20.533000000000001</v>
      </c>
      <c r="G41" s="733">
        <v>19.548999999999999</v>
      </c>
      <c r="H41" s="733">
        <v>20.552</v>
      </c>
      <c r="I41" s="733">
        <v>22.626999999999999</v>
      </c>
      <c r="J41" s="733">
        <v>23.629000000000001</v>
      </c>
      <c r="K41" s="733">
        <v>23.398</v>
      </c>
      <c r="L41" s="733">
        <v>21.593</v>
      </c>
      <c r="M41" s="733">
        <v>21.337</v>
      </c>
      <c r="N41" s="733">
        <v>20.113</v>
      </c>
      <c r="O41" s="733">
        <v>18.978000000000002</v>
      </c>
      <c r="P41" s="733">
        <v>18.283000000000001</v>
      </c>
      <c r="Q41" s="733">
        <v>19.359000000000002</v>
      </c>
      <c r="R41" s="733">
        <v>18.922000000000001</v>
      </c>
      <c r="S41" s="733">
        <v>18.594999999999999</v>
      </c>
      <c r="T41" s="733">
        <v>18.648</v>
      </c>
      <c r="U41" s="733">
        <v>19.718</v>
      </c>
      <c r="V41" s="733">
        <v>20.146000000000001</v>
      </c>
      <c r="W41" s="733">
        <v>20.393999999999998</v>
      </c>
      <c r="X41" s="733">
        <v>20.254999999999999</v>
      </c>
      <c r="Y41" s="733">
        <v>20.603999999999999</v>
      </c>
      <c r="Z41" s="733">
        <v>20.91</v>
      </c>
      <c r="AA41" s="733">
        <v>20.800999999999998</v>
      </c>
      <c r="AB41" s="733">
        <v>19.015999999999998</v>
      </c>
      <c r="AC41" s="733">
        <v>18.427</v>
      </c>
      <c r="AD41" s="733">
        <v>18.494</v>
      </c>
      <c r="AE41" s="733">
        <v>18.981999999999999</v>
      </c>
      <c r="AF41" s="733">
        <v>19.721</v>
      </c>
      <c r="AG41" s="733">
        <v>20.393999999999998</v>
      </c>
      <c r="AH41" s="733">
        <v>20.664999999999999</v>
      </c>
      <c r="AI41" s="733">
        <v>21.263999999999999</v>
      </c>
      <c r="AJ41" s="733">
        <v>20.805</v>
      </c>
      <c r="AK41" s="733">
        <v>20.6</v>
      </c>
      <c r="AL41" s="733">
        <v>20.9</v>
      </c>
      <c r="AM41" s="733">
        <v>21.538</v>
      </c>
      <c r="AN41" s="733">
        <v>21.785</v>
      </c>
      <c r="AO41" s="733">
        <v>23.989000000000001</v>
      </c>
      <c r="AP41" s="733">
        <v>29.289000000000001</v>
      </c>
      <c r="AQ41" s="733">
        <v>34.265999999999998</v>
      </c>
      <c r="AR41" s="733">
        <v>35.667999999999999</v>
      </c>
      <c r="AS41" s="733">
        <v>37.57</v>
      </c>
      <c r="AT41" s="733">
        <v>40.207000000000001</v>
      </c>
      <c r="AU41" s="733">
        <v>38.628</v>
      </c>
      <c r="AV41" s="733">
        <v>37.487000000000002</v>
      </c>
      <c r="AW41" s="733">
        <v>36.503</v>
      </c>
      <c r="AX41" s="733">
        <v>32.889000000000003</v>
      </c>
      <c r="AY41" s="733">
        <v>31.1447945</v>
      </c>
      <c r="AZ41" s="733">
        <v>30.194755499999999</v>
      </c>
      <c r="BA41" s="734">
        <v>29.356200000000001</v>
      </c>
      <c r="BB41" s="734">
        <v>28.820440000000001</v>
      </c>
      <c r="BC41" s="734">
        <v>28.664210000000001</v>
      </c>
      <c r="BD41" s="734">
        <v>28.645710000000001</v>
      </c>
      <c r="BE41" s="734">
        <v>28.93563</v>
      </c>
      <c r="BF41" s="734">
        <v>28.545719999999999</v>
      </c>
      <c r="BG41" s="734">
        <v>27.909559999999999</v>
      </c>
      <c r="BH41" s="734">
        <v>27.220859999999998</v>
      </c>
      <c r="BI41" s="734">
        <v>26.837679999999999</v>
      </c>
      <c r="BJ41" s="734">
        <v>26.290389999999999</v>
      </c>
      <c r="BK41" s="734">
        <v>25.429790000000001</v>
      </c>
      <c r="BL41" s="734">
        <v>24.089700000000001</v>
      </c>
      <c r="BM41" s="734">
        <v>23.353649999999998</v>
      </c>
      <c r="BN41" s="734">
        <v>23.315020000000001</v>
      </c>
      <c r="BO41" s="734">
        <v>23.64142</v>
      </c>
      <c r="BP41" s="734">
        <v>24.088950000000001</v>
      </c>
      <c r="BQ41" s="734">
        <v>24.839829999999999</v>
      </c>
      <c r="BR41" s="734">
        <v>24.910520000000002</v>
      </c>
      <c r="BS41" s="734">
        <v>24.532250000000001</v>
      </c>
      <c r="BT41" s="734">
        <v>24.09769</v>
      </c>
      <c r="BU41" s="734">
        <v>23.855799999999999</v>
      </c>
      <c r="BV41" s="734">
        <v>23.447179999999999</v>
      </c>
    </row>
    <row r="42" spans="1:77" x14ac:dyDescent="0.2">
      <c r="A42" s="568"/>
      <c r="C42" s="572"/>
      <c r="D42" s="572"/>
      <c r="E42" s="572"/>
      <c r="F42" s="572"/>
      <c r="G42" s="572"/>
      <c r="H42" s="572"/>
      <c r="I42" s="572"/>
      <c r="J42" s="572"/>
      <c r="K42" s="572"/>
      <c r="L42" s="572"/>
      <c r="M42" s="572"/>
      <c r="N42" s="572"/>
      <c r="O42" s="572"/>
      <c r="P42" s="572"/>
      <c r="Q42" s="572"/>
      <c r="R42" s="572"/>
      <c r="S42" s="572"/>
      <c r="T42" s="572"/>
      <c r="U42" s="572"/>
      <c r="V42" s="572"/>
      <c r="W42" s="572"/>
      <c r="X42" s="572"/>
      <c r="Y42" s="572"/>
      <c r="Z42" s="572"/>
      <c r="AA42" s="572"/>
      <c r="AB42" s="572"/>
      <c r="AC42" s="572"/>
      <c r="AD42" s="572"/>
      <c r="AE42" s="572"/>
      <c r="AF42" s="572"/>
      <c r="AG42" s="572"/>
      <c r="AH42" s="572"/>
      <c r="AI42" s="572"/>
      <c r="AJ42" s="572"/>
      <c r="AK42" s="572"/>
      <c r="AL42" s="572"/>
      <c r="AM42" s="572"/>
      <c r="AN42" s="572"/>
      <c r="AO42" s="572"/>
      <c r="AP42" s="572"/>
      <c r="AQ42" s="572"/>
      <c r="AR42" s="572"/>
      <c r="AS42" s="572"/>
      <c r="AT42" s="572"/>
      <c r="AU42" s="572"/>
      <c r="AV42" s="572"/>
      <c r="AW42" s="572"/>
      <c r="AX42" s="572"/>
      <c r="AY42" s="572"/>
      <c r="AZ42" s="572"/>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7" ht="11.1" customHeight="1" x14ac:dyDescent="0.2">
      <c r="A43" s="57"/>
      <c r="B43" s="154" t="s">
        <v>574</v>
      </c>
      <c r="C43" s="570"/>
      <c r="D43" s="570"/>
      <c r="E43" s="570"/>
      <c r="F43" s="570"/>
      <c r="G43" s="570"/>
      <c r="H43" s="570"/>
      <c r="I43" s="570"/>
      <c r="J43" s="570"/>
      <c r="K43" s="570"/>
      <c r="L43" s="570"/>
      <c r="M43" s="570"/>
      <c r="N43" s="570"/>
      <c r="O43" s="570"/>
      <c r="P43" s="570"/>
      <c r="Q43" s="570"/>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1"/>
      <c r="BB43" s="571"/>
      <c r="BC43" s="571"/>
      <c r="BD43" s="571"/>
      <c r="BE43" s="571"/>
      <c r="BF43" s="571"/>
      <c r="BG43" s="571"/>
      <c r="BH43" s="571"/>
      <c r="BI43" s="571"/>
      <c r="BJ43" s="571"/>
      <c r="BK43" s="571"/>
      <c r="BL43" s="571"/>
      <c r="BM43" s="571"/>
      <c r="BN43" s="571"/>
      <c r="BO43" s="571"/>
      <c r="BP43" s="571"/>
      <c r="BQ43" s="571"/>
      <c r="BR43" s="571"/>
      <c r="BS43" s="571"/>
      <c r="BT43" s="571"/>
      <c r="BU43" s="571"/>
      <c r="BV43" s="571"/>
      <c r="BX43" s="712"/>
      <c r="BY43" s="712"/>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14.123767000000001</v>
      </c>
      <c r="AX44" s="208">
        <v>14.139839</v>
      </c>
      <c r="AY44" s="208">
        <v>14.702677419</v>
      </c>
      <c r="AZ44" s="208">
        <v>12.886423214000001</v>
      </c>
      <c r="BA44" s="324">
        <v>12.711930000000001</v>
      </c>
      <c r="BB44" s="324">
        <v>14.188140000000001</v>
      </c>
      <c r="BC44" s="324">
        <v>15.10411</v>
      </c>
      <c r="BD44" s="324">
        <v>15.487550000000001</v>
      </c>
      <c r="BE44" s="324">
        <v>16.074369999999998</v>
      </c>
      <c r="BF44" s="324">
        <v>15.993980000000001</v>
      </c>
      <c r="BG44" s="324">
        <v>15.375819999999999</v>
      </c>
      <c r="BH44" s="324">
        <v>14.46669</v>
      </c>
      <c r="BI44" s="324">
        <v>15.34413</v>
      </c>
      <c r="BJ44" s="324">
        <v>16.19838</v>
      </c>
      <c r="BK44" s="324">
        <v>15.28159</v>
      </c>
      <c r="BL44" s="324">
        <v>14.737830000000001</v>
      </c>
      <c r="BM44" s="324">
        <v>15.33985</v>
      </c>
      <c r="BN44" s="324">
        <v>15.86439</v>
      </c>
      <c r="BO44" s="324">
        <v>16.51285</v>
      </c>
      <c r="BP44" s="324">
        <v>16.923660000000002</v>
      </c>
      <c r="BQ44" s="324">
        <v>17.140450000000001</v>
      </c>
      <c r="BR44" s="324">
        <v>17.31344</v>
      </c>
      <c r="BS44" s="324">
        <v>16.69706</v>
      </c>
      <c r="BT44" s="324">
        <v>15.726150000000001</v>
      </c>
      <c r="BU44" s="324">
        <v>16.162680000000002</v>
      </c>
      <c r="BV44" s="324">
        <v>16.97897</v>
      </c>
      <c r="BX44" s="713"/>
      <c r="BY44" s="713"/>
    </row>
    <row r="45" spans="1:77" ht="11.1" customHeight="1" x14ac:dyDescent="0.2">
      <c r="A45" s="568" t="s">
        <v>979</v>
      </c>
      <c r="B45" s="569" t="s">
        <v>972</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0.63733300000000004</v>
      </c>
      <c r="AX45" s="208">
        <v>0.56745199999999996</v>
      </c>
      <c r="AY45" s="208">
        <v>0.66079929999999998</v>
      </c>
      <c r="AZ45" s="208">
        <v>0.52658059999999995</v>
      </c>
      <c r="BA45" s="324">
        <v>0.48065859999999999</v>
      </c>
      <c r="BB45" s="324">
        <v>0.43320389999999998</v>
      </c>
      <c r="BC45" s="324">
        <v>0.43257849999999998</v>
      </c>
      <c r="BD45" s="324">
        <v>0.43442789999999998</v>
      </c>
      <c r="BE45" s="324">
        <v>0.42668339999999999</v>
      </c>
      <c r="BF45" s="324">
        <v>0.45216260000000003</v>
      </c>
      <c r="BG45" s="324">
        <v>0.5642026</v>
      </c>
      <c r="BH45" s="324">
        <v>0.61146829999999996</v>
      </c>
      <c r="BI45" s="324">
        <v>0.67509470000000005</v>
      </c>
      <c r="BJ45" s="324">
        <v>0.66386599999999996</v>
      </c>
      <c r="BK45" s="324">
        <v>0.58156929999999996</v>
      </c>
      <c r="BL45" s="324">
        <v>0.56567020000000001</v>
      </c>
      <c r="BM45" s="324">
        <v>0.51171180000000005</v>
      </c>
      <c r="BN45" s="324">
        <v>0.47336489999999998</v>
      </c>
      <c r="BO45" s="324">
        <v>0.46154859999999998</v>
      </c>
      <c r="BP45" s="324">
        <v>0.46154830000000002</v>
      </c>
      <c r="BQ45" s="324">
        <v>0.45026519999999998</v>
      </c>
      <c r="BR45" s="324">
        <v>0.48190959999999999</v>
      </c>
      <c r="BS45" s="324">
        <v>0.59830629999999996</v>
      </c>
      <c r="BT45" s="324">
        <v>0.65046599999999999</v>
      </c>
      <c r="BU45" s="324">
        <v>0.71058730000000003</v>
      </c>
      <c r="BV45" s="324">
        <v>0.70527390000000001</v>
      </c>
      <c r="BX45" s="713"/>
      <c r="BY45" s="713"/>
    </row>
    <row r="46" spans="1:77" ht="11.1" customHeight="1" x14ac:dyDescent="0.2">
      <c r="A46" s="61" t="s">
        <v>886</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1.0676669999999999</v>
      </c>
      <c r="AX46" s="208">
        <v>1.057903</v>
      </c>
      <c r="AY46" s="208">
        <v>1.0528156710000001</v>
      </c>
      <c r="AZ46" s="208">
        <v>1.0516022071</v>
      </c>
      <c r="BA46" s="324">
        <v>1.0727249999999999</v>
      </c>
      <c r="BB46" s="324">
        <v>1.094703</v>
      </c>
      <c r="BC46" s="324">
        <v>1.1329009999999999</v>
      </c>
      <c r="BD46" s="324">
        <v>1.155661</v>
      </c>
      <c r="BE46" s="324">
        <v>1.170577</v>
      </c>
      <c r="BF46" s="324">
        <v>1.19302</v>
      </c>
      <c r="BG46" s="324">
        <v>1.1365240000000001</v>
      </c>
      <c r="BH46" s="324">
        <v>1.137135</v>
      </c>
      <c r="BI46" s="324">
        <v>1.1600790000000001</v>
      </c>
      <c r="BJ46" s="324">
        <v>1.15761</v>
      </c>
      <c r="BK46" s="324">
        <v>1.1154489999999999</v>
      </c>
      <c r="BL46" s="324">
        <v>1.123858</v>
      </c>
      <c r="BM46" s="324">
        <v>1.155125</v>
      </c>
      <c r="BN46" s="324">
        <v>1.178242</v>
      </c>
      <c r="BO46" s="324">
        <v>1.192869</v>
      </c>
      <c r="BP46" s="324">
        <v>1.2075340000000001</v>
      </c>
      <c r="BQ46" s="324">
        <v>1.197689</v>
      </c>
      <c r="BR46" s="324">
        <v>1.2087619999999999</v>
      </c>
      <c r="BS46" s="324">
        <v>1.1621729999999999</v>
      </c>
      <c r="BT46" s="324">
        <v>1.164571</v>
      </c>
      <c r="BU46" s="324">
        <v>1.1801790000000001</v>
      </c>
      <c r="BV46" s="324">
        <v>1.181305</v>
      </c>
      <c r="BX46" s="713"/>
      <c r="BY46" s="713"/>
    </row>
    <row r="47" spans="1:77" ht="11.1" customHeight="1" x14ac:dyDescent="0.2">
      <c r="A47" s="61" t="s">
        <v>757</v>
      </c>
      <c r="B47" s="569"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0.24576700000000001</v>
      </c>
      <c r="AX47" s="208">
        <v>4.2226E-2</v>
      </c>
      <c r="AY47" s="208">
        <v>0.17849703498</v>
      </c>
      <c r="AZ47" s="208">
        <v>0.15491686319</v>
      </c>
      <c r="BA47" s="324">
        <v>0.25882670000000002</v>
      </c>
      <c r="BB47" s="324">
        <v>0.35758450000000003</v>
      </c>
      <c r="BC47" s="324">
        <v>0.44999879999999998</v>
      </c>
      <c r="BD47" s="324">
        <v>0.5396763</v>
      </c>
      <c r="BE47" s="324">
        <v>0.4958398</v>
      </c>
      <c r="BF47" s="324">
        <v>0.4432218</v>
      </c>
      <c r="BG47" s="324">
        <v>0.3869572</v>
      </c>
      <c r="BH47" s="324">
        <v>0.34503899999999998</v>
      </c>
      <c r="BI47" s="324">
        <v>0.36205140000000002</v>
      </c>
      <c r="BJ47" s="324">
        <v>0.4143983</v>
      </c>
      <c r="BK47" s="324">
        <v>9.7498600000000005E-2</v>
      </c>
      <c r="BL47" s="324">
        <v>5.6082199999999999E-2</v>
      </c>
      <c r="BM47" s="324">
        <v>0.1235917</v>
      </c>
      <c r="BN47" s="324">
        <v>0.18471989999999999</v>
      </c>
      <c r="BO47" s="324">
        <v>0.34636220000000001</v>
      </c>
      <c r="BP47" s="324">
        <v>0.30856339999999999</v>
      </c>
      <c r="BQ47" s="324">
        <v>0.33782849999999998</v>
      </c>
      <c r="BR47" s="324">
        <v>0.31548409999999999</v>
      </c>
      <c r="BS47" s="324">
        <v>0.27873969999999998</v>
      </c>
      <c r="BT47" s="324">
        <v>0.20200580000000001</v>
      </c>
      <c r="BU47" s="324">
        <v>0.26655899999999999</v>
      </c>
      <c r="BV47" s="324">
        <v>0.35316120000000001</v>
      </c>
      <c r="BX47" s="713"/>
      <c r="BY47" s="713"/>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0.16293299999999999</v>
      </c>
      <c r="AX48" s="208">
        <v>0.55209699999999995</v>
      </c>
      <c r="AY48" s="208">
        <v>-1.9354838709999999E-4</v>
      </c>
      <c r="AZ48" s="208">
        <v>0.90861677142999997</v>
      </c>
      <c r="BA48" s="324">
        <v>0.80054760000000003</v>
      </c>
      <c r="BB48" s="324">
        <v>0.82720689999999997</v>
      </c>
      <c r="BC48" s="324">
        <v>0.88278570000000001</v>
      </c>
      <c r="BD48" s="324">
        <v>0.82060480000000002</v>
      </c>
      <c r="BE48" s="324">
        <v>0.71421279999999998</v>
      </c>
      <c r="BF48" s="324">
        <v>0.73333179999999998</v>
      </c>
      <c r="BG48" s="324">
        <v>0.54316410000000004</v>
      </c>
      <c r="BH48" s="324">
        <v>0.73575199999999996</v>
      </c>
      <c r="BI48" s="324">
        <v>0.25683689999999998</v>
      </c>
      <c r="BJ48" s="324">
        <v>-0.21185979999999999</v>
      </c>
      <c r="BK48" s="324">
        <v>0.34880810000000001</v>
      </c>
      <c r="BL48" s="324">
        <v>0.60541239999999996</v>
      </c>
      <c r="BM48" s="324">
        <v>0.74231159999999996</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3"/>
      <c r="BY48" s="713"/>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2.33E-4</v>
      </c>
      <c r="AX49" s="208">
        <v>1.94E-4</v>
      </c>
      <c r="AY49" s="208">
        <v>-4.29667E-4</v>
      </c>
      <c r="AZ49" s="208">
        <v>-7.1299999999999998E-5</v>
      </c>
      <c r="BA49" s="324">
        <v>2.36333E-4</v>
      </c>
      <c r="BB49" s="324">
        <v>1.3300000000000001E-4</v>
      </c>
      <c r="BC49" s="324">
        <v>1.7699999999999999E-4</v>
      </c>
      <c r="BD49" s="324">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3"/>
      <c r="BY49" s="713"/>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16.2377</v>
      </c>
      <c r="AX50" s="208">
        <v>16.359711000000001</v>
      </c>
      <c r="AY50" s="208">
        <v>16.594166210000001</v>
      </c>
      <c r="AZ50" s="208">
        <v>15.528068356</v>
      </c>
      <c r="BA50" s="324">
        <v>15.324920000000001</v>
      </c>
      <c r="BB50" s="324">
        <v>16.900970000000001</v>
      </c>
      <c r="BC50" s="324">
        <v>18.002549999999999</v>
      </c>
      <c r="BD50" s="324">
        <v>18.438079999999999</v>
      </c>
      <c r="BE50" s="324">
        <v>18.881740000000001</v>
      </c>
      <c r="BF50" s="324">
        <v>18.815709999999999</v>
      </c>
      <c r="BG50" s="324">
        <v>18.00686</v>
      </c>
      <c r="BH50" s="324">
        <v>17.29607</v>
      </c>
      <c r="BI50" s="324">
        <v>17.79814</v>
      </c>
      <c r="BJ50" s="324">
        <v>18.22222</v>
      </c>
      <c r="BK50" s="324">
        <v>17.424479999999999</v>
      </c>
      <c r="BL50" s="324">
        <v>17.08878</v>
      </c>
      <c r="BM50" s="324">
        <v>17.87283</v>
      </c>
      <c r="BN50" s="324">
        <v>18.496130000000001</v>
      </c>
      <c r="BO50" s="324">
        <v>19.36318</v>
      </c>
      <c r="BP50" s="324">
        <v>19.68787</v>
      </c>
      <c r="BQ50" s="324">
        <v>19.800080000000001</v>
      </c>
      <c r="BR50" s="324">
        <v>20.022670000000002</v>
      </c>
      <c r="BS50" s="324">
        <v>19.31851</v>
      </c>
      <c r="BT50" s="324">
        <v>18.51727</v>
      </c>
      <c r="BU50" s="324">
        <v>18.599019999999999</v>
      </c>
      <c r="BV50" s="324">
        <v>19.060130000000001</v>
      </c>
      <c r="BX50" s="713"/>
      <c r="BY50" s="713"/>
      <c r="BZ50" s="715"/>
      <c r="CA50" s="714"/>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324"/>
      <c r="BB51" s="324"/>
      <c r="BC51" s="324"/>
      <c r="BD51" s="324"/>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0.93373399999999995</v>
      </c>
      <c r="AX52" s="208">
        <v>0.91674199999999995</v>
      </c>
      <c r="AY52" s="208">
        <v>1.0021040000000001</v>
      </c>
      <c r="AZ52" s="208">
        <v>1.005952</v>
      </c>
      <c r="BA52" s="324">
        <v>0.89640169999999997</v>
      </c>
      <c r="BB52" s="324">
        <v>1.005074</v>
      </c>
      <c r="BC52" s="324">
        <v>1.078077</v>
      </c>
      <c r="BD52" s="324">
        <v>1.0991470000000001</v>
      </c>
      <c r="BE52" s="324">
        <v>1.059847</v>
      </c>
      <c r="BF52" s="324">
        <v>1.094468</v>
      </c>
      <c r="BG52" s="324">
        <v>1.0522819999999999</v>
      </c>
      <c r="BH52" s="324">
        <v>0.98878489999999997</v>
      </c>
      <c r="BI52" s="324">
        <v>1.0548569999999999</v>
      </c>
      <c r="BJ52" s="324">
        <v>1.1155759999999999</v>
      </c>
      <c r="BK52" s="324">
        <v>1.074298</v>
      </c>
      <c r="BL52" s="324">
        <v>1.0454730000000001</v>
      </c>
      <c r="BM52" s="324">
        <v>1.045391</v>
      </c>
      <c r="BN52" s="324">
        <v>1.0453250000000001</v>
      </c>
      <c r="BO52" s="324">
        <v>1.098007</v>
      </c>
      <c r="BP52" s="324">
        <v>1.105837</v>
      </c>
      <c r="BQ52" s="324">
        <v>1.120341</v>
      </c>
      <c r="BR52" s="324">
        <v>1.1652720000000001</v>
      </c>
      <c r="BS52" s="324">
        <v>1.127807</v>
      </c>
      <c r="BT52" s="324">
        <v>1.08619</v>
      </c>
      <c r="BU52" s="324">
        <v>1.1297520000000001</v>
      </c>
      <c r="BV52" s="324">
        <v>1.212547</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324"/>
      <c r="BB53" s="324"/>
      <c r="BC53" s="324"/>
      <c r="BD53" s="324"/>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324"/>
      <c r="BB54" s="324"/>
      <c r="BC54" s="324"/>
      <c r="BD54" s="324"/>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8" t="s">
        <v>980</v>
      </c>
      <c r="B55" s="569" t="s">
        <v>972</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0.33329999999999999</v>
      </c>
      <c r="AX55" s="208">
        <v>0.346968</v>
      </c>
      <c r="AY55" s="208">
        <v>0.34594975</v>
      </c>
      <c r="AZ55" s="208">
        <v>0.34291435999999997</v>
      </c>
      <c r="BA55" s="324">
        <v>0.6021765</v>
      </c>
      <c r="BB55" s="324">
        <v>0.79945940000000004</v>
      </c>
      <c r="BC55" s="324">
        <v>0.86018229999999996</v>
      </c>
      <c r="BD55" s="324">
        <v>0.85409769999999996</v>
      </c>
      <c r="BE55" s="324">
        <v>0.85668820000000001</v>
      </c>
      <c r="BF55" s="324">
        <v>0.82712969999999997</v>
      </c>
      <c r="BG55" s="324">
        <v>0.58638480000000004</v>
      </c>
      <c r="BH55" s="324">
        <v>0.4363957</v>
      </c>
      <c r="BI55" s="324">
        <v>0.33149269999999997</v>
      </c>
      <c r="BJ55" s="324">
        <v>0.34752490000000003</v>
      </c>
      <c r="BK55" s="324">
        <v>0.3887697</v>
      </c>
      <c r="BL55" s="324">
        <v>0.44214779999999998</v>
      </c>
      <c r="BM55" s="324">
        <v>0.65767600000000004</v>
      </c>
      <c r="BN55" s="324">
        <v>0.80814609999999998</v>
      </c>
      <c r="BO55" s="324">
        <v>0.9013989</v>
      </c>
      <c r="BP55" s="324">
        <v>0.88886659999999995</v>
      </c>
      <c r="BQ55" s="324">
        <v>0.87994070000000002</v>
      </c>
      <c r="BR55" s="324">
        <v>0.85308810000000002</v>
      </c>
      <c r="BS55" s="324">
        <v>0.63632319999999998</v>
      </c>
      <c r="BT55" s="324">
        <v>0.46927799999999997</v>
      </c>
      <c r="BU55" s="324">
        <v>0.35157749999999999</v>
      </c>
      <c r="BV55" s="324">
        <v>0.37462859999999998</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8.8821670000000008</v>
      </c>
      <c r="AX56" s="208">
        <v>8.8095479999999995</v>
      </c>
      <c r="AY56" s="208">
        <v>8.6061290323000001</v>
      </c>
      <c r="AZ56" s="208">
        <v>8.5312336429000002</v>
      </c>
      <c r="BA56" s="324">
        <v>8.5817630000000005</v>
      </c>
      <c r="BB56" s="324">
        <v>9.2158569999999997</v>
      </c>
      <c r="BC56" s="324">
        <v>9.6669099999999997</v>
      </c>
      <c r="BD56" s="324">
        <v>9.8032540000000008</v>
      </c>
      <c r="BE56" s="324">
        <v>9.8224619999999998</v>
      </c>
      <c r="BF56" s="324">
        <v>9.7920800000000003</v>
      </c>
      <c r="BG56" s="324">
        <v>9.6091940000000005</v>
      </c>
      <c r="BH56" s="324">
        <v>9.4776729999999993</v>
      </c>
      <c r="BI56" s="324">
        <v>9.6784730000000003</v>
      </c>
      <c r="BJ56" s="324">
        <v>9.5812410000000003</v>
      </c>
      <c r="BK56" s="324">
        <v>9.2957879999999999</v>
      </c>
      <c r="BL56" s="324">
        <v>9.2157370000000007</v>
      </c>
      <c r="BM56" s="324">
        <v>9.3673190000000002</v>
      </c>
      <c r="BN56" s="324">
        <v>9.5633470000000003</v>
      </c>
      <c r="BO56" s="324">
        <v>9.9059080000000002</v>
      </c>
      <c r="BP56" s="324">
        <v>10.049110000000001</v>
      </c>
      <c r="BQ56" s="324">
        <v>9.9917149999999992</v>
      </c>
      <c r="BR56" s="324">
        <v>10.09629</v>
      </c>
      <c r="BS56" s="324">
        <v>9.9196609999999996</v>
      </c>
      <c r="BT56" s="324">
        <v>9.8599329999999998</v>
      </c>
      <c r="BU56" s="324">
        <v>9.8690619999999996</v>
      </c>
      <c r="BV56" s="324">
        <v>9.8258410000000005</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1.0617000000000001</v>
      </c>
      <c r="AX57" s="208">
        <v>1.125194</v>
      </c>
      <c r="AY57" s="208">
        <v>1.2402903225999999</v>
      </c>
      <c r="AZ57" s="208">
        <v>1.0295671071000001</v>
      </c>
      <c r="BA57" s="324">
        <v>1.1991620000000001</v>
      </c>
      <c r="BB57" s="324">
        <v>1.3536410000000001</v>
      </c>
      <c r="BC57" s="324">
        <v>1.4589840000000001</v>
      </c>
      <c r="BD57" s="324">
        <v>1.5293490000000001</v>
      </c>
      <c r="BE57" s="324">
        <v>1.581574</v>
      </c>
      <c r="BF57" s="324">
        <v>1.561312</v>
      </c>
      <c r="BG57" s="324">
        <v>1.4893700000000001</v>
      </c>
      <c r="BH57" s="324">
        <v>1.383035</v>
      </c>
      <c r="BI57" s="324">
        <v>1.4631529999999999</v>
      </c>
      <c r="BJ57" s="324">
        <v>1.5461240000000001</v>
      </c>
      <c r="BK57" s="324">
        <v>1.539369</v>
      </c>
      <c r="BL57" s="324">
        <v>1.475395</v>
      </c>
      <c r="BM57" s="324">
        <v>1.546238</v>
      </c>
      <c r="BN57" s="324">
        <v>1.564945</v>
      </c>
      <c r="BO57" s="324">
        <v>1.614986</v>
      </c>
      <c r="BP57" s="324">
        <v>1.665295</v>
      </c>
      <c r="BQ57" s="324">
        <v>1.7168969999999999</v>
      </c>
      <c r="BR57" s="324">
        <v>1.7159690000000001</v>
      </c>
      <c r="BS57" s="324">
        <v>1.6467050000000001</v>
      </c>
      <c r="BT57" s="324">
        <v>1.5387360000000001</v>
      </c>
      <c r="BU57" s="324">
        <v>1.5668949999999999</v>
      </c>
      <c r="BV57" s="324">
        <v>1.6512560000000001</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4.5217669999999996</v>
      </c>
      <c r="AX58" s="208">
        <v>4.636355</v>
      </c>
      <c r="AY58" s="208">
        <v>4.6402723000000003</v>
      </c>
      <c r="AZ58" s="208">
        <v>3.9826298214000002</v>
      </c>
      <c r="BA58" s="324">
        <v>3.7707000000000002</v>
      </c>
      <c r="BB58" s="324">
        <v>4.0760880000000004</v>
      </c>
      <c r="BC58" s="324">
        <v>4.4464230000000002</v>
      </c>
      <c r="BD58" s="324">
        <v>4.6269460000000002</v>
      </c>
      <c r="BE58" s="324">
        <v>4.7983070000000003</v>
      </c>
      <c r="BF58" s="324">
        <v>4.8109039999999998</v>
      </c>
      <c r="BG58" s="324">
        <v>4.6622630000000003</v>
      </c>
      <c r="BH58" s="324">
        <v>4.4364689999999998</v>
      </c>
      <c r="BI58" s="324">
        <v>4.7123910000000002</v>
      </c>
      <c r="BJ58" s="324">
        <v>4.9942080000000004</v>
      </c>
      <c r="BK58" s="324">
        <v>4.6381959999999998</v>
      </c>
      <c r="BL58" s="324">
        <v>4.5125840000000004</v>
      </c>
      <c r="BM58" s="324">
        <v>4.7273189999999996</v>
      </c>
      <c r="BN58" s="324">
        <v>4.8922140000000001</v>
      </c>
      <c r="BO58" s="324">
        <v>5.1607789999999998</v>
      </c>
      <c r="BP58" s="324">
        <v>5.2414630000000004</v>
      </c>
      <c r="BQ58" s="324">
        <v>5.32972</v>
      </c>
      <c r="BR58" s="324">
        <v>5.4497400000000003</v>
      </c>
      <c r="BS58" s="324">
        <v>5.3512760000000004</v>
      </c>
      <c r="BT58" s="324">
        <v>5.0528399999999998</v>
      </c>
      <c r="BU58" s="324">
        <v>5.2410899999999998</v>
      </c>
      <c r="BV58" s="324">
        <v>5.5176350000000003</v>
      </c>
      <c r="BX58" s="713"/>
      <c r="BY58" s="713"/>
      <c r="BZ58" s="713"/>
      <c r="CA58" s="714"/>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0.15329999999999999</v>
      </c>
      <c r="AX59" s="208">
        <v>0.146839</v>
      </c>
      <c r="AY59" s="208">
        <v>0.17777419354999999</v>
      </c>
      <c r="AZ59" s="208">
        <v>0.19616914286000001</v>
      </c>
      <c r="BA59" s="324">
        <v>0.2047843</v>
      </c>
      <c r="BB59" s="324">
        <v>0.25187219999999999</v>
      </c>
      <c r="BC59" s="324">
        <v>0.26860899999999999</v>
      </c>
      <c r="BD59" s="324">
        <v>0.25143260000000001</v>
      </c>
      <c r="BE59" s="324">
        <v>0.26694489999999998</v>
      </c>
      <c r="BF59" s="324">
        <v>0.27118720000000002</v>
      </c>
      <c r="BG59" s="324">
        <v>0.25302449999999999</v>
      </c>
      <c r="BH59" s="324">
        <v>0.2475907</v>
      </c>
      <c r="BI59" s="324">
        <v>0.16999819999999999</v>
      </c>
      <c r="BJ59" s="324">
        <v>0.2095214</v>
      </c>
      <c r="BK59" s="324">
        <v>0.28270620000000002</v>
      </c>
      <c r="BL59" s="324">
        <v>0.21364449999999999</v>
      </c>
      <c r="BM59" s="324">
        <v>0.26154440000000001</v>
      </c>
      <c r="BN59" s="324">
        <v>0.28978140000000002</v>
      </c>
      <c r="BO59" s="324">
        <v>0.29381190000000001</v>
      </c>
      <c r="BP59" s="324">
        <v>0.27450279999999999</v>
      </c>
      <c r="BQ59" s="324">
        <v>0.29279169999999999</v>
      </c>
      <c r="BR59" s="324">
        <v>0.3008769</v>
      </c>
      <c r="BS59" s="324">
        <v>0.28373159999999997</v>
      </c>
      <c r="BT59" s="324">
        <v>0.2774895</v>
      </c>
      <c r="BU59" s="324">
        <v>0.19128729999999999</v>
      </c>
      <c r="BV59" s="324">
        <v>0.22898740000000001</v>
      </c>
    </row>
    <row r="60" spans="1:79" ht="11.1" customHeight="1" x14ac:dyDescent="0.2">
      <c r="A60" s="61" t="s">
        <v>765</v>
      </c>
      <c r="B60" s="569" t="s">
        <v>981</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2.2191999999999998</v>
      </c>
      <c r="AX60" s="208">
        <v>2.2115490000000002</v>
      </c>
      <c r="AY60" s="208">
        <v>2.5858546114999998</v>
      </c>
      <c r="AZ60" s="208">
        <v>2.4515062818</v>
      </c>
      <c r="BA60" s="324">
        <v>1.8627370000000001</v>
      </c>
      <c r="BB60" s="324">
        <v>2.2091289999999999</v>
      </c>
      <c r="BC60" s="324">
        <v>2.379518</v>
      </c>
      <c r="BD60" s="324">
        <v>2.4721500000000001</v>
      </c>
      <c r="BE60" s="324">
        <v>2.6156079999999999</v>
      </c>
      <c r="BF60" s="324">
        <v>2.6475680000000001</v>
      </c>
      <c r="BG60" s="324">
        <v>2.458901</v>
      </c>
      <c r="BH60" s="324">
        <v>2.3036970000000001</v>
      </c>
      <c r="BI60" s="324">
        <v>2.497493</v>
      </c>
      <c r="BJ60" s="324">
        <v>2.6591719999999999</v>
      </c>
      <c r="BK60" s="324">
        <v>2.3539500000000002</v>
      </c>
      <c r="BL60" s="324">
        <v>2.2747470000000001</v>
      </c>
      <c r="BM60" s="324">
        <v>2.35812</v>
      </c>
      <c r="BN60" s="324">
        <v>2.4230239999999998</v>
      </c>
      <c r="BO60" s="324">
        <v>2.5843060000000002</v>
      </c>
      <c r="BP60" s="324">
        <v>2.6744650000000001</v>
      </c>
      <c r="BQ60" s="324">
        <v>2.7093560000000001</v>
      </c>
      <c r="BR60" s="324">
        <v>2.7719740000000002</v>
      </c>
      <c r="BS60" s="324">
        <v>2.608619</v>
      </c>
      <c r="BT60" s="324">
        <v>2.4051809999999998</v>
      </c>
      <c r="BU60" s="324">
        <v>2.5088599999999999</v>
      </c>
      <c r="BV60" s="324">
        <v>2.674328</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17.171434000000001</v>
      </c>
      <c r="AX61" s="208">
        <v>17.276453</v>
      </c>
      <c r="AY61" s="208">
        <v>17.59627021</v>
      </c>
      <c r="AZ61" s="208">
        <v>16.534020355999999</v>
      </c>
      <c r="BA61" s="324">
        <v>16.221319999999999</v>
      </c>
      <c r="BB61" s="324">
        <v>17.90605</v>
      </c>
      <c r="BC61" s="324">
        <v>19.080629999999999</v>
      </c>
      <c r="BD61" s="324">
        <v>19.537230000000001</v>
      </c>
      <c r="BE61" s="324">
        <v>19.941579999999998</v>
      </c>
      <c r="BF61" s="324">
        <v>19.91018</v>
      </c>
      <c r="BG61" s="324">
        <v>19.059139999999999</v>
      </c>
      <c r="BH61" s="324">
        <v>18.284859999999998</v>
      </c>
      <c r="BI61" s="324">
        <v>18.853000000000002</v>
      </c>
      <c r="BJ61" s="324">
        <v>19.337789999999998</v>
      </c>
      <c r="BK61" s="324">
        <v>18.49878</v>
      </c>
      <c r="BL61" s="324">
        <v>18.134260000000001</v>
      </c>
      <c r="BM61" s="324">
        <v>18.918220000000002</v>
      </c>
      <c r="BN61" s="324">
        <v>19.541460000000001</v>
      </c>
      <c r="BO61" s="324">
        <v>20.461189999999998</v>
      </c>
      <c r="BP61" s="324">
        <v>20.793700000000001</v>
      </c>
      <c r="BQ61" s="324">
        <v>20.92042</v>
      </c>
      <c r="BR61" s="324">
        <v>21.187940000000001</v>
      </c>
      <c r="BS61" s="324">
        <v>20.44632</v>
      </c>
      <c r="BT61" s="324">
        <v>19.603459999999998</v>
      </c>
      <c r="BU61" s="324">
        <v>19.728770000000001</v>
      </c>
      <c r="BV61" s="324">
        <v>20.272680000000001</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324"/>
      <c r="BB62" s="324"/>
      <c r="BC62" s="324"/>
      <c r="BD62" s="324"/>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14.580233</v>
      </c>
      <c r="AX63" s="208">
        <v>14.539129000000001</v>
      </c>
      <c r="AY63" s="208">
        <v>15.116193548</v>
      </c>
      <c r="AZ63" s="208">
        <v>13.316008570999999</v>
      </c>
      <c r="BA63" s="324">
        <v>13.29312</v>
      </c>
      <c r="BB63" s="324">
        <v>14.684519999999999</v>
      </c>
      <c r="BC63" s="324">
        <v>15.42075</v>
      </c>
      <c r="BD63" s="324">
        <v>15.90509</v>
      </c>
      <c r="BE63" s="324">
        <v>16.441389999999998</v>
      </c>
      <c r="BF63" s="324">
        <v>16.359210000000001</v>
      </c>
      <c r="BG63" s="324">
        <v>15.77544</v>
      </c>
      <c r="BH63" s="324">
        <v>14.901009999999999</v>
      </c>
      <c r="BI63" s="324">
        <v>15.749169999999999</v>
      </c>
      <c r="BJ63" s="324">
        <v>16.505849999999999</v>
      </c>
      <c r="BK63" s="324">
        <v>15.69087</v>
      </c>
      <c r="BL63" s="324">
        <v>15.145049999999999</v>
      </c>
      <c r="BM63" s="324">
        <v>15.59117</v>
      </c>
      <c r="BN63" s="324">
        <v>16.141380000000002</v>
      </c>
      <c r="BO63" s="324">
        <v>16.649429999999999</v>
      </c>
      <c r="BP63" s="324">
        <v>17.144659999999998</v>
      </c>
      <c r="BQ63" s="324">
        <v>17.36298</v>
      </c>
      <c r="BR63" s="324">
        <v>17.50686</v>
      </c>
      <c r="BS63" s="324">
        <v>16.926659999999998</v>
      </c>
      <c r="BT63" s="324">
        <v>15.99427</v>
      </c>
      <c r="BU63" s="324">
        <v>16.45945</v>
      </c>
      <c r="BV63" s="324">
        <v>17.18627</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18.388085</v>
      </c>
      <c r="AX64" s="208">
        <v>18.386085000000001</v>
      </c>
      <c r="AY64" s="208">
        <v>18.38608</v>
      </c>
      <c r="AZ64" s="208">
        <v>18.38608</v>
      </c>
      <c r="BA64" s="324">
        <v>18.38608</v>
      </c>
      <c r="BB64" s="324">
        <v>18.38608</v>
      </c>
      <c r="BC64" s="324">
        <v>18.38608</v>
      </c>
      <c r="BD64" s="324">
        <v>18.38608</v>
      </c>
      <c r="BE64" s="324">
        <v>18.38608</v>
      </c>
      <c r="BF64" s="324">
        <v>18.38608</v>
      </c>
      <c r="BG64" s="324">
        <v>18.38608</v>
      </c>
      <c r="BH64" s="324">
        <v>18.38608</v>
      </c>
      <c r="BI64" s="324">
        <v>18.38608</v>
      </c>
      <c r="BJ64" s="324">
        <v>18.38608</v>
      </c>
      <c r="BK64" s="324">
        <v>18.38608</v>
      </c>
      <c r="BL64" s="324">
        <v>18.38608</v>
      </c>
      <c r="BM64" s="324">
        <v>18.38608</v>
      </c>
      <c r="BN64" s="324">
        <v>18.38608</v>
      </c>
      <c r="BO64" s="324">
        <v>18.38608</v>
      </c>
      <c r="BP64" s="324">
        <v>18.38608</v>
      </c>
      <c r="BQ64" s="324">
        <v>18.38608</v>
      </c>
      <c r="BR64" s="324">
        <v>18.38608</v>
      </c>
      <c r="BS64" s="324">
        <v>18.38608</v>
      </c>
      <c r="BT64" s="324">
        <v>18.38608</v>
      </c>
      <c r="BU64" s="324">
        <v>18.38608</v>
      </c>
      <c r="BV64" s="324">
        <v>18.38608</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0.79291742452000002</v>
      </c>
      <c r="AX65" s="209">
        <v>0.79076807270000005</v>
      </c>
      <c r="AY65" s="209">
        <v>0.82215423562000001</v>
      </c>
      <c r="AZ65" s="209">
        <v>0.72424402436000002</v>
      </c>
      <c r="BA65" s="350">
        <v>0.72299939999999996</v>
      </c>
      <c r="BB65" s="350">
        <v>0.79867580000000005</v>
      </c>
      <c r="BC65" s="350">
        <v>0.83871850000000003</v>
      </c>
      <c r="BD65" s="350">
        <v>0.86506159999999999</v>
      </c>
      <c r="BE65" s="350">
        <v>0.89423059999999999</v>
      </c>
      <c r="BF65" s="350">
        <v>0.88976069999999996</v>
      </c>
      <c r="BG65" s="350">
        <v>0.85801000000000005</v>
      </c>
      <c r="BH65" s="350">
        <v>0.81045069999999997</v>
      </c>
      <c r="BI65" s="350">
        <v>0.85658140000000005</v>
      </c>
      <c r="BJ65" s="350">
        <v>0.89773599999999998</v>
      </c>
      <c r="BK65" s="350">
        <v>0.85341020000000001</v>
      </c>
      <c r="BL65" s="350">
        <v>0.82372350000000005</v>
      </c>
      <c r="BM65" s="350">
        <v>0.84798759999999995</v>
      </c>
      <c r="BN65" s="350">
        <v>0.87791330000000001</v>
      </c>
      <c r="BO65" s="350">
        <v>0.90554520000000005</v>
      </c>
      <c r="BP65" s="350">
        <v>0.93248030000000004</v>
      </c>
      <c r="BQ65" s="350">
        <v>0.94435469999999999</v>
      </c>
      <c r="BR65" s="350">
        <v>0.95217989999999997</v>
      </c>
      <c r="BS65" s="350">
        <v>0.92062390000000005</v>
      </c>
      <c r="BT65" s="350">
        <v>0.86991220000000002</v>
      </c>
      <c r="BU65" s="350">
        <v>0.89521229999999996</v>
      </c>
      <c r="BV65" s="350">
        <v>0.93474360000000001</v>
      </c>
    </row>
    <row r="66" spans="1:74" s="400" customFormat="1" ht="22.35" customHeight="1" x14ac:dyDescent="0.2">
      <c r="A66" s="399"/>
      <c r="B66" s="795" t="s">
        <v>983</v>
      </c>
      <c r="C66" s="763"/>
      <c r="D66" s="763"/>
      <c r="E66" s="763"/>
      <c r="F66" s="763"/>
      <c r="G66" s="763"/>
      <c r="H66" s="763"/>
      <c r="I66" s="763"/>
      <c r="J66" s="763"/>
      <c r="K66" s="763"/>
      <c r="L66" s="763"/>
      <c r="M66" s="763"/>
      <c r="N66" s="763"/>
      <c r="O66" s="763"/>
      <c r="P66" s="763"/>
      <c r="Q66" s="760"/>
      <c r="AY66" s="484"/>
      <c r="AZ66" s="484"/>
      <c r="BA66" s="484"/>
      <c r="BB66" s="484"/>
      <c r="BC66" s="484"/>
      <c r="BD66" s="589"/>
      <c r="BE66" s="589"/>
      <c r="BF66" s="589"/>
      <c r="BG66" s="589"/>
      <c r="BH66" s="208"/>
      <c r="BI66" s="484"/>
      <c r="BJ66" s="484"/>
    </row>
    <row r="67" spans="1:74" ht="12" customHeight="1" x14ac:dyDescent="0.2">
      <c r="A67" s="61"/>
      <c r="B67" s="753" t="s">
        <v>815</v>
      </c>
      <c r="C67" s="745"/>
      <c r="D67" s="745"/>
      <c r="E67" s="745"/>
      <c r="F67" s="745"/>
      <c r="G67" s="745"/>
      <c r="H67" s="745"/>
      <c r="I67" s="745"/>
      <c r="J67" s="745"/>
      <c r="K67" s="745"/>
      <c r="L67" s="745"/>
      <c r="M67" s="745"/>
      <c r="N67" s="745"/>
      <c r="O67" s="745"/>
      <c r="P67" s="745"/>
      <c r="Q67" s="745"/>
      <c r="BG67" s="588"/>
      <c r="BH67" s="208"/>
    </row>
    <row r="68" spans="1:74" s="400" customFormat="1" ht="12" customHeight="1" x14ac:dyDescent="0.2">
      <c r="A68" s="399"/>
      <c r="B68" s="771" t="str">
        <f>"Notes: "&amp;"EIA completed modeling and analysis for this report on " &amp;Dates!D2&amp;"."</f>
        <v>Notes: EIA completed modeling and analysis for this report on Thursday March 4, 2021.</v>
      </c>
      <c r="C68" s="770"/>
      <c r="D68" s="770"/>
      <c r="E68" s="770"/>
      <c r="F68" s="770"/>
      <c r="G68" s="770"/>
      <c r="H68" s="770"/>
      <c r="I68" s="770"/>
      <c r="J68" s="770"/>
      <c r="K68" s="770"/>
      <c r="L68" s="770"/>
      <c r="M68" s="770"/>
      <c r="N68" s="770"/>
      <c r="O68" s="770"/>
      <c r="P68" s="770"/>
      <c r="Q68" s="770"/>
      <c r="AY68" s="484"/>
      <c r="AZ68" s="484"/>
      <c r="BA68" s="484"/>
      <c r="BB68" s="484"/>
      <c r="BC68" s="484"/>
      <c r="BD68" s="589"/>
      <c r="BE68" s="589"/>
      <c r="BF68" s="589"/>
      <c r="BG68" s="589"/>
      <c r="BH68" s="208"/>
      <c r="BI68" s="484"/>
      <c r="BJ68" s="484"/>
    </row>
    <row r="69" spans="1:74" s="400" customFormat="1" ht="12" customHeight="1" x14ac:dyDescent="0.2">
      <c r="A69" s="399"/>
      <c r="B69" s="771" t="s">
        <v>353</v>
      </c>
      <c r="C69" s="770"/>
      <c r="D69" s="770"/>
      <c r="E69" s="770"/>
      <c r="F69" s="770"/>
      <c r="G69" s="770"/>
      <c r="H69" s="770"/>
      <c r="I69" s="770"/>
      <c r="J69" s="770"/>
      <c r="K69" s="770"/>
      <c r="L69" s="770"/>
      <c r="M69" s="770"/>
      <c r="N69" s="770"/>
      <c r="O69" s="770"/>
      <c r="P69" s="770"/>
      <c r="Q69" s="770"/>
      <c r="AY69" s="484"/>
      <c r="AZ69" s="484"/>
      <c r="BA69" s="484"/>
      <c r="BB69" s="484"/>
      <c r="BC69" s="484"/>
      <c r="BD69" s="589"/>
      <c r="BE69" s="589"/>
      <c r="BF69" s="589"/>
      <c r="BG69" s="589"/>
      <c r="BH69" s="208"/>
      <c r="BI69" s="484"/>
      <c r="BJ69" s="484"/>
    </row>
    <row r="70" spans="1:74" s="400" customFormat="1" ht="12" customHeight="1" x14ac:dyDescent="0.2">
      <c r="A70" s="399"/>
      <c r="B70" s="764" t="s">
        <v>849</v>
      </c>
      <c r="C70" s="763"/>
      <c r="D70" s="763"/>
      <c r="E70" s="763"/>
      <c r="F70" s="763"/>
      <c r="G70" s="763"/>
      <c r="H70" s="763"/>
      <c r="I70" s="763"/>
      <c r="J70" s="763"/>
      <c r="K70" s="763"/>
      <c r="L70" s="763"/>
      <c r="M70" s="763"/>
      <c r="N70" s="763"/>
      <c r="O70" s="763"/>
      <c r="P70" s="763"/>
      <c r="Q70" s="760"/>
      <c r="AY70" s="484"/>
      <c r="AZ70" s="484"/>
      <c r="BA70" s="484"/>
      <c r="BB70" s="484"/>
      <c r="BC70" s="484"/>
      <c r="BD70" s="589"/>
      <c r="BE70" s="589"/>
      <c r="BF70" s="589"/>
      <c r="BG70" s="589"/>
      <c r="BH70" s="208"/>
      <c r="BI70" s="484"/>
      <c r="BJ70" s="484"/>
    </row>
    <row r="71" spans="1:74" s="400" customFormat="1" ht="12" customHeight="1" x14ac:dyDescent="0.2">
      <c r="A71" s="399"/>
      <c r="B71" s="765" t="s">
        <v>851</v>
      </c>
      <c r="C71" s="767"/>
      <c r="D71" s="767"/>
      <c r="E71" s="767"/>
      <c r="F71" s="767"/>
      <c r="G71" s="767"/>
      <c r="H71" s="767"/>
      <c r="I71" s="767"/>
      <c r="J71" s="767"/>
      <c r="K71" s="767"/>
      <c r="L71" s="767"/>
      <c r="M71" s="767"/>
      <c r="N71" s="767"/>
      <c r="O71" s="767"/>
      <c r="P71" s="767"/>
      <c r="Q71" s="760"/>
      <c r="AY71" s="484"/>
      <c r="AZ71" s="484"/>
      <c r="BA71" s="484"/>
      <c r="BB71" s="484"/>
      <c r="BC71" s="484"/>
      <c r="BD71" s="589"/>
      <c r="BE71" s="589"/>
      <c r="BF71" s="589"/>
      <c r="BG71" s="589"/>
      <c r="BH71" s="208"/>
      <c r="BI71" s="484"/>
      <c r="BJ71" s="484"/>
    </row>
    <row r="72" spans="1:74" s="400" customFormat="1" ht="12" customHeight="1" x14ac:dyDescent="0.2">
      <c r="A72" s="399"/>
      <c r="B72" s="766" t="s">
        <v>838</v>
      </c>
      <c r="C72" s="767"/>
      <c r="D72" s="767"/>
      <c r="E72" s="767"/>
      <c r="F72" s="767"/>
      <c r="G72" s="767"/>
      <c r="H72" s="767"/>
      <c r="I72" s="767"/>
      <c r="J72" s="767"/>
      <c r="K72" s="767"/>
      <c r="L72" s="767"/>
      <c r="M72" s="767"/>
      <c r="N72" s="767"/>
      <c r="O72" s="767"/>
      <c r="P72" s="767"/>
      <c r="Q72" s="760"/>
      <c r="AY72" s="484"/>
      <c r="AZ72" s="484"/>
      <c r="BA72" s="484"/>
      <c r="BB72" s="484"/>
      <c r="BC72" s="484"/>
      <c r="BD72" s="589"/>
      <c r="BE72" s="589"/>
      <c r="BF72" s="589"/>
      <c r="BG72" s="589"/>
      <c r="BH72" s="208"/>
      <c r="BI72" s="484"/>
      <c r="BJ72" s="484"/>
    </row>
    <row r="73" spans="1:74" s="400" customFormat="1" ht="12" customHeight="1" x14ac:dyDescent="0.2">
      <c r="A73" s="393"/>
      <c r="B73" s="772" t="s">
        <v>1391</v>
      </c>
      <c r="C73" s="760"/>
      <c r="D73" s="760"/>
      <c r="E73" s="760"/>
      <c r="F73" s="760"/>
      <c r="G73" s="760"/>
      <c r="H73" s="760"/>
      <c r="I73" s="760"/>
      <c r="J73" s="760"/>
      <c r="K73" s="760"/>
      <c r="L73" s="760"/>
      <c r="M73" s="760"/>
      <c r="N73" s="760"/>
      <c r="O73" s="760"/>
      <c r="P73" s="760"/>
      <c r="Q73" s="760"/>
      <c r="AY73" s="484"/>
      <c r="AZ73" s="484"/>
      <c r="BA73" s="484"/>
      <c r="BB73" s="484"/>
      <c r="BC73" s="484"/>
      <c r="BD73" s="589"/>
      <c r="BE73" s="589"/>
      <c r="BF73" s="589"/>
      <c r="BG73" s="589"/>
      <c r="BH73" s="208"/>
      <c r="BI73" s="484"/>
      <c r="BJ73" s="484"/>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6"/>
      <c r="BE74" s="576"/>
      <c r="BF74" s="576"/>
      <c r="BG74" s="576"/>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6"/>
      <c r="BE75" s="576"/>
      <c r="BF75" s="576"/>
      <c r="BG75" s="576"/>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6"/>
      <c r="BE76" s="576"/>
      <c r="BF76" s="576"/>
      <c r="BG76" s="576"/>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6"/>
      <c r="BE77" s="576"/>
      <c r="BF77" s="576"/>
      <c r="BG77" s="576"/>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6"/>
      <c r="BE78" s="576"/>
      <c r="BF78" s="576"/>
      <c r="BG78" s="576"/>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6"/>
      <c r="BE79" s="576"/>
      <c r="BF79" s="576"/>
      <c r="BG79" s="576"/>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6"/>
      <c r="BE80" s="576"/>
      <c r="BF80" s="576"/>
      <c r="BG80" s="576"/>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6"/>
      <c r="BE81" s="576"/>
      <c r="BF81" s="576"/>
      <c r="BG81" s="576"/>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6"/>
      <c r="BE82" s="576"/>
      <c r="BF82" s="576"/>
      <c r="BG82" s="576"/>
      <c r="BI82" s="364"/>
      <c r="BJ82" s="364"/>
      <c r="BK82" s="364"/>
      <c r="BL82" s="364"/>
      <c r="BM82" s="364"/>
      <c r="BN82" s="364"/>
      <c r="BO82" s="364"/>
      <c r="BP82" s="364"/>
      <c r="BQ82" s="364"/>
      <c r="BR82" s="364"/>
      <c r="BS82" s="364"/>
      <c r="BT82" s="364"/>
      <c r="BU82" s="364"/>
      <c r="BV82" s="364"/>
    </row>
    <row r="83" spans="3:74" x14ac:dyDescent="0.2">
      <c r="BG83" s="588"/>
      <c r="BK83" s="365"/>
      <c r="BL83" s="365"/>
      <c r="BM83" s="365"/>
      <c r="BN83" s="365"/>
      <c r="BO83" s="365"/>
      <c r="BP83" s="365"/>
      <c r="BQ83" s="365"/>
      <c r="BR83" s="365"/>
      <c r="BS83" s="365"/>
      <c r="BT83" s="365"/>
      <c r="BU83" s="365"/>
      <c r="BV83" s="365"/>
    </row>
    <row r="84" spans="3:74" x14ac:dyDescent="0.2">
      <c r="BG84" s="588"/>
      <c r="BK84" s="365"/>
      <c r="BL84" s="365"/>
      <c r="BM84" s="365"/>
      <c r="BN84" s="365"/>
      <c r="BO84" s="365"/>
      <c r="BP84" s="365"/>
      <c r="BQ84" s="365"/>
      <c r="BR84" s="365"/>
      <c r="BS84" s="365"/>
      <c r="BT84" s="365"/>
      <c r="BU84" s="365"/>
      <c r="BV84" s="365"/>
    </row>
    <row r="85" spans="3:74" x14ac:dyDescent="0.2">
      <c r="BG85" s="588"/>
      <c r="BK85" s="365"/>
      <c r="BL85" s="365"/>
      <c r="BM85" s="365"/>
      <c r="BN85" s="365"/>
      <c r="BO85" s="365"/>
      <c r="BP85" s="365"/>
      <c r="BQ85" s="365"/>
      <c r="BR85" s="365"/>
      <c r="BS85" s="365"/>
      <c r="BT85" s="365"/>
      <c r="BU85" s="365"/>
      <c r="BV85" s="365"/>
    </row>
    <row r="86" spans="3:74" x14ac:dyDescent="0.2">
      <c r="BG86" s="588"/>
      <c r="BK86" s="365"/>
      <c r="BL86" s="365"/>
      <c r="BM86" s="365"/>
      <c r="BN86" s="365"/>
      <c r="BO86" s="365"/>
      <c r="BP86" s="365"/>
      <c r="BQ86" s="365"/>
      <c r="BR86" s="365"/>
      <c r="BS86" s="365"/>
      <c r="BT86" s="365"/>
      <c r="BU86" s="365"/>
      <c r="BV86" s="365"/>
    </row>
    <row r="87" spans="3:74" x14ac:dyDescent="0.2">
      <c r="BG87" s="588"/>
      <c r="BK87" s="365"/>
      <c r="BL87" s="365"/>
      <c r="BM87" s="365"/>
      <c r="BN87" s="365"/>
      <c r="BO87" s="365"/>
      <c r="BP87" s="365"/>
      <c r="BQ87" s="365"/>
      <c r="BR87" s="365"/>
      <c r="BS87" s="365"/>
      <c r="BT87" s="365"/>
      <c r="BU87" s="365"/>
      <c r="BV87" s="365"/>
    </row>
    <row r="88" spans="3:74" x14ac:dyDescent="0.2">
      <c r="BG88" s="588"/>
      <c r="BK88" s="365"/>
      <c r="BL88" s="365"/>
      <c r="BM88" s="365"/>
      <c r="BN88" s="365"/>
      <c r="BO88" s="365"/>
      <c r="BP88" s="365"/>
      <c r="BQ88" s="365"/>
      <c r="BR88" s="365"/>
      <c r="BS88" s="365"/>
      <c r="BT88" s="365"/>
      <c r="BU88" s="365"/>
      <c r="BV88" s="365"/>
    </row>
    <row r="89" spans="3:74" x14ac:dyDescent="0.2">
      <c r="BG89" s="588"/>
      <c r="BK89" s="365"/>
      <c r="BL89" s="365"/>
      <c r="BM89" s="365"/>
      <c r="BN89" s="365"/>
      <c r="BO89" s="365"/>
      <c r="BP89" s="365"/>
      <c r="BQ89" s="365"/>
      <c r="BR89" s="365"/>
      <c r="BS89" s="365"/>
      <c r="BT89" s="365"/>
      <c r="BU89" s="365"/>
      <c r="BV89" s="365"/>
    </row>
    <row r="90" spans="3:74" x14ac:dyDescent="0.2">
      <c r="BG90" s="588"/>
      <c r="BK90" s="365"/>
      <c r="BL90" s="365"/>
      <c r="BM90" s="365"/>
      <c r="BN90" s="365"/>
      <c r="BO90" s="365"/>
      <c r="BP90" s="365"/>
      <c r="BQ90" s="365"/>
      <c r="BR90" s="365"/>
      <c r="BS90" s="365"/>
      <c r="BT90" s="365"/>
      <c r="BU90" s="365"/>
      <c r="BV90" s="365"/>
    </row>
    <row r="91" spans="3:74" x14ac:dyDescent="0.2">
      <c r="BG91" s="588"/>
      <c r="BK91" s="365"/>
      <c r="BL91" s="365"/>
      <c r="BM91" s="365"/>
      <c r="BN91" s="365"/>
      <c r="BO91" s="365"/>
      <c r="BP91" s="365"/>
      <c r="BQ91" s="365"/>
      <c r="BR91" s="365"/>
      <c r="BS91" s="365"/>
      <c r="BT91" s="365"/>
      <c r="BU91" s="365"/>
      <c r="BV91" s="365"/>
    </row>
    <row r="92" spans="3:74" x14ac:dyDescent="0.2">
      <c r="BG92" s="588"/>
      <c r="BK92" s="365"/>
      <c r="BL92" s="365"/>
      <c r="BM92" s="365"/>
      <c r="BN92" s="365"/>
      <c r="BO92" s="365"/>
      <c r="BP92" s="365"/>
      <c r="BQ92" s="365"/>
      <c r="BR92" s="365"/>
      <c r="BS92" s="365"/>
      <c r="BT92" s="365"/>
      <c r="BU92" s="365"/>
      <c r="BV92" s="365"/>
    </row>
    <row r="93" spans="3:74" x14ac:dyDescent="0.2">
      <c r="BG93" s="588"/>
      <c r="BK93" s="365"/>
      <c r="BL93" s="365"/>
      <c r="BM93" s="365"/>
      <c r="BN93" s="365"/>
      <c r="BO93" s="365"/>
      <c r="BP93" s="365"/>
      <c r="BQ93" s="365"/>
      <c r="BR93" s="365"/>
      <c r="BS93" s="365"/>
      <c r="BT93" s="365"/>
      <c r="BU93" s="365"/>
      <c r="BV93" s="365"/>
    </row>
    <row r="94" spans="3:74" x14ac:dyDescent="0.2">
      <c r="BG94" s="588"/>
      <c r="BK94" s="365"/>
      <c r="BL94" s="365"/>
      <c r="BM94" s="365"/>
      <c r="BN94" s="365"/>
      <c r="BO94" s="365"/>
      <c r="BP94" s="365"/>
      <c r="BQ94" s="365"/>
      <c r="BR94" s="365"/>
      <c r="BS94" s="365"/>
      <c r="BT94" s="365"/>
      <c r="BU94" s="365"/>
      <c r="BV94" s="365"/>
    </row>
    <row r="95" spans="3:74" x14ac:dyDescent="0.2">
      <c r="BG95" s="588"/>
      <c r="BK95" s="365"/>
      <c r="BL95" s="365"/>
      <c r="BM95" s="365"/>
      <c r="BN95" s="365"/>
      <c r="BO95" s="365"/>
      <c r="BP95" s="365"/>
      <c r="BQ95" s="365"/>
      <c r="BR95" s="365"/>
      <c r="BS95" s="365"/>
      <c r="BT95" s="365"/>
      <c r="BU95" s="365"/>
      <c r="BV95" s="365"/>
    </row>
    <row r="96" spans="3:74" x14ac:dyDescent="0.2">
      <c r="BG96" s="588"/>
      <c r="BK96" s="365"/>
      <c r="BL96" s="365"/>
      <c r="BM96" s="365"/>
      <c r="BN96" s="365"/>
      <c r="BO96" s="365"/>
      <c r="BP96" s="365"/>
      <c r="BQ96" s="365"/>
      <c r="BR96" s="365"/>
      <c r="BS96" s="365"/>
      <c r="BT96" s="365"/>
      <c r="BU96" s="365"/>
      <c r="BV96" s="365"/>
    </row>
    <row r="97" spans="59:74" x14ac:dyDescent="0.2">
      <c r="BG97" s="588"/>
      <c r="BK97" s="365"/>
      <c r="BL97" s="365"/>
      <c r="BM97" s="365"/>
      <c r="BN97" s="365"/>
      <c r="BO97" s="365"/>
      <c r="BP97" s="365"/>
      <c r="BQ97" s="365"/>
      <c r="BR97" s="365"/>
      <c r="BS97" s="365"/>
      <c r="BT97" s="365"/>
      <c r="BU97" s="365"/>
      <c r="BV97" s="365"/>
    </row>
    <row r="98" spans="59:74" x14ac:dyDescent="0.2">
      <c r="BG98" s="588"/>
      <c r="BK98" s="365"/>
      <c r="BL98" s="365"/>
      <c r="BM98" s="365"/>
      <c r="BN98" s="365"/>
      <c r="BO98" s="365"/>
      <c r="BP98" s="365"/>
      <c r="BQ98" s="365"/>
      <c r="BR98" s="365"/>
      <c r="BS98" s="365"/>
      <c r="BT98" s="365"/>
      <c r="BU98" s="365"/>
      <c r="BV98" s="365"/>
    </row>
    <row r="99" spans="59:74" x14ac:dyDescent="0.2">
      <c r="BG99" s="588"/>
      <c r="BK99" s="365"/>
      <c r="BL99" s="365"/>
      <c r="BM99" s="365"/>
      <c r="BN99" s="365"/>
      <c r="BO99" s="365"/>
      <c r="BP99" s="365"/>
      <c r="BQ99" s="365"/>
      <c r="BR99" s="365"/>
      <c r="BS99" s="365"/>
      <c r="BT99" s="365"/>
      <c r="BU99" s="365"/>
      <c r="BV99" s="365"/>
    </row>
    <row r="100" spans="59:74" x14ac:dyDescent="0.2">
      <c r="BG100" s="588"/>
      <c r="BK100" s="365"/>
      <c r="BL100" s="365"/>
      <c r="BM100" s="365"/>
      <c r="BN100" s="365"/>
      <c r="BO100" s="365"/>
      <c r="BP100" s="365"/>
      <c r="BQ100" s="365"/>
      <c r="BR100" s="365"/>
      <c r="BS100" s="365"/>
      <c r="BT100" s="365"/>
      <c r="BU100" s="365"/>
      <c r="BV100" s="365"/>
    </row>
    <row r="101" spans="59:74" x14ac:dyDescent="0.2">
      <c r="BG101" s="588"/>
      <c r="BK101" s="365"/>
      <c r="BL101" s="365"/>
      <c r="BM101" s="365"/>
      <c r="BN101" s="365"/>
      <c r="BO101" s="365"/>
      <c r="BP101" s="365"/>
      <c r="BQ101" s="365"/>
      <c r="BR101" s="365"/>
      <c r="BS101" s="365"/>
      <c r="BT101" s="365"/>
      <c r="BU101" s="365"/>
      <c r="BV101" s="365"/>
    </row>
    <row r="102" spans="59:74" x14ac:dyDescent="0.2">
      <c r="BG102" s="588"/>
      <c r="BK102" s="365"/>
      <c r="BL102" s="365"/>
      <c r="BM102" s="365"/>
      <c r="BN102" s="365"/>
      <c r="BO102" s="365"/>
      <c r="BP102" s="365"/>
      <c r="BQ102" s="365"/>
      <c r="BR102" s="365"/>
      <c r="BS102" s="365"/>
      <c r="BT102" s="365"/>
      <c r="BU102" s="365"/>
      <c r="BV102" s="365"/>
    </row>
    <row r="103" spans="59:74" x14ac:dyDescent="0.2">
      <c r="BG103" s="588"/>
      <c r="BK103" s="365"/>
      <c r="BL103" s="365"/>
      <c r="BM103" s="365"/>
      <c r="BN103" s="365"/>
      <c r="BO103" s="365"/>
      <c r="BP103" s="365"/>
      <c r="BQ103" s="365"/>
      <c r="BR103" s="365"/>
      <c r="BS103" s="365"/>
      <c r="BT103" s="365"/>
      <c r="BU103" s="365"/>
      <c r="BV103" s="365"/>
    </row>
    <row r="104" spans="59:74" x14ac:dyDescent="0.2">
      <c r="BG104" s="588"/>
      <c r="BK104" s="365"/>
      <c r="BL104" s="365"/>
      <c r="BM104" s="365"/>
      <c r="BN104" s="365"/>
      <c r="BO104" s="365"/>
      <c r="BP104" s="365"/>
      <c r="BQ104" s="365"/>
      <c r="BR104" s="365"/>
      <c r="BS104" s="365"/>
      <c r="BT104" s="365"/>
      <c r="BU104" s="365"/>
      <c r="BV104" s="365"/>
    </row>
    <row r="105" spans="59:74" x14ac:dyDescent="0.2">
      <c r="BG105" s="588"/>
      <c r="BK105" s="365"/>
      <c r="BL105" s="365"/>
      <c r="BM105" s="365"/>
      <c r="BN105" s="365"/>
      <c r="BO105" s="365"/>
      <c r="BP105" s="365"/>
      <c r="BQ105" s="365"/>
      <c r="BR105" s="365"/>
      <c r="BS105" s="365"/>
      <c r="BT105" s="365"/>
      <c r="BU105" s="365"/>
      <c r="BV105" s="365"/>
    </row>
    <row r="106" spans="59:74" x14ac:dyDescent="0.2">
      <c r="BG106" s="588"/>
      <c r="BK106" s="365"/>
      <c r="BL106" s="365"/>
      <c r="BM106" s="365"/>
      <c r="BN106" s="365"/>
      <c r="BO106" s="365"/>
      <c r="BP106" s="365"/>
      <c r="BQ106" s="365"/>
      <c r="BR106" s="365"/>
      <c r="BS106" s="365"/>
      <c r="BT106" s="365"/>
      <c r="BU106" s="365"/>
      <c r="BV106" s="365"/>
    </row>
    <row r="107" spans="59:74" x14ac:dyDescent="0.2">
      <c r="BG107" s="588"/>
      <c r="BK107" s="365"/>
      <c r="BL107" s="365"/>
      <c r="BM107" s="365"/>
      <c r="BN107" s="365"/>
      <c r="BO107" s="365"/>
      <c r="BP107" s="365"/>
      <c r="BQ107" s="365"/>
      <c r="BR107" s="365"/>
      <c r="BS107" s="365"/>
      <c r="BT107" s="365"/>
      <c r="BU107" s="365"/>
      <c r="BV107" s="365"/>
    </row>
    <row r="108" spans="59:74" x14ac:dyDescent="0.2">
      <c r="BG108" s="588"/>
      <c r="BK108" s="365"/>
      <c r="BL108" s="365"/>
      <c r="BM108" s="365"/>
      <c r="BN108" s="365"/>
      <c r="BO108" s="365"/>
      <c r="BP108" s="365"/>
      <c r="BQ108" s="365"/>
      <c r="BR108" s="365"/>
      <c r="BS108" s="365"/>
      <c r="BT108" s="365"/>
      <c r="BU108" s="365"/>
      <c r="BV108" s="365"/>
    </row>
    <row r="109" spans="59:74" x14ac:dyDescent="0.2">
      <c r="BG109" s="588"/>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63" customWidth="1"/>
    <col min="56" max="58" width="6.5703125" style="591" customWidth="1"/>
    <col min="59" max="62" width="6.5703125" style="363" customWidth="1"/>
    <col min="63" max="74" width="6.5703125" style="2" customWidth="1"/>
    <col min="75" max="16384" width="9.5703125" style="2"/>
  </cols>
  <sheetData>
    <row r="1" spans="1:74" ht="15.75" customHeight="1" x14ac:dyDescent="0.2">
      <c r="A1" s="742" t="s">
        <v>798</v>
      </c>
      <c r="B1" s="802" t="s">
        <v>1392</v>
      </c>
      <c r="C1" s="745"/>
      <c r="D1" s="745"/>
      <c r="E1" s="745"/>
      <c r="F1" s="745"/>
      <c r="G1" s="745"/>
      <c r="H1" s="745"/>
      <c r="I1" s="745"/>
      <c r="J1" s="745"/>
      <c r="K1" s="745"/>
      <c r="L1" s="745"/>
      <c r="M1" s="745"/>
      <c r="N1" s="745"/>
      <c r="O1" s="745"/>
      <c r="P1" s="745"/>
      <c r="Q1" s="745"/>
      <c r="R1" s="745"/>
      <c r="S1" s="745"/>
      <c r="T1" s="745"/>
      <c r="U1" s="745"/>
      <c r="V1" s="745"/>
      <c r="W1" s="745"/>
      <c r="X1" s="745"/>
      <c r="Y1" s="745"/>
      <c r="Z1" s="745"/>
      <c r="AA1" s="745"/>
      <c r="AB1" s="745"/>
      <c r="AC1" s="745"/>
      <c r="AD1" s="745"/>
      <c r="AE1" s="745"/>
      <c r="AF1" s="745"/>
      <c r="AG1" s="745"/>
      <c r="AH1" s="745"/>
      <c r="AI1" s="745"/>
      <c r="AJ1" s="745"/>
      <c r="AK1" s="745"/>
      <c r="AL1" s="745"/>
      <c r="AM1" s="279"/>
    </row>
    <row r="2" spans="1:74" s="5" customFormat="1"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80"/>
      <c r="AY2" s="480"/>
      <c r="AZ2" s="480"/>
      <c r="BA2" s="480"/>
      <c r="BB2" s="480"/>
      <c r="BC2" s="480"/>
      <c r="BD2" s="592"/>
      <c r="BE2" s="592"/>
      <c r="BF2" s="592"/>
      <c r="BG2" s="480"/>
      <c r="BH2" s="480"/>
      <c r="BI2" s="480"/>
      <c r="BJ2" s="480"/>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ht="11.25"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3"/>
      <c r="BE5" s="593"/>
      <c r="BF5" s="593"/>
      <c r="BG5" s="593"/>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156.5471</v>
      </c>
      <c r="AZ6" s="232">
        <v>181.3169</v>
      </c>
      <c r="BA6" s="305">
        <v>199.24279999999999</v>
      </c>
      <c r="BB6" s="305">
        <v>203.625</v>
      </c>
      <c r="BC6" s="305">
        <v>200.40780000000001</v>
      </c>
      <c r="BD6" s="305">
        <v>194.3</v>
      </c>
      <c r="BE6" s="305">
        <v>186.7886</v>
      </c>
      <c r="BF6" s="305">
        <v>181.94820000000001</v>
      </c>
      <c r="BG6" s="305">
        <v>176.8049</v>
      </c>
      <c r="BH6" s="305">
        <v>171.39670000000001</v>
      </c>
      <c r="BI6" s="305">
        <v>167.0778</v>
      </c>
      <c r="BJ6" s="305">
        <v>164.37110000000001</v>
      </c>
      <c r="BK6" s="305">
        <v>159.9657</v>
      </c>
      <c r="BL6" s="305">
        <v>164.30609999999999</v>
      </c>
      <c r="BM6" s="305">
        <v>169.24440000000001</v>
      </c>
      <c r="BN6" s="305">
        <v>176.9796</v>
      </c>
      <c r="BO6" s="305">
        <v>180.3725</v>
      </c>
      <c r="BP6" s="305">
        <v>180.518</v>
      </c>
      <c r="BQ6" s="305">
        <v>182.4828</v>
      </c>
      <c r="BR6" s="305">
        <v>185.95519999999999</v>
      </c>
      <c r="BS6" s="305">
        <v>180.71180000000001</v>
      </c>
      <c r="BT6" s="305">
        <v>174.92949999999999</v>
      </c>
      <c r="BU6" s="305">
        <v>172.8237</v>
      </c>
      <c r="BV6" s="305">
        <v>165.57640000000001</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358"/>
      <c r="BB7" s="358"/>
      <c r="BC7" s="358"/>
      <c r="BD7" s="358"/>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305">
        <v>267.19290000000001</v>
      </c>
      <c r="BB8" s="305">
        <v>274.0856</v>
      </c>
      <c r="BC8" s="305">
        <v>270.98520000000002</v>
      </c>
      <c r="BD8" s="305">
        <v>269.07749999999999</v>
      </c>
      <c r="BE8" s="305">
        <v>263.14210000000003</v>
      </c>
      <c r="BF8" s="305">
        <v>263.33069999999998</v>
      </c>
      <c r="BG8" s="305">
        <v>246.4777</v>
      </c>
      <c r="BH8" s="305">
        <v>239.8699</v>
      </c>
      <c r="BI8" s="305">
        <v>240.81970000000001</v>
      </c>
      <c r="BJ8" s="305">
        <v>244.97640000000001</v>
      </c>
      <c r="BK8" s="305">
        <v>232.83179999999999</v>
      </c>
      <c r="BL8" s="305">
        <v>232.71950000000001</v>
      </c>
      <c r="BM8" s="305">
        <v>234.2199</v>
      </c>
      <c r="BN8" s="305">
        <v>239.96199999999999</v>
      </c>
      <c r="BO8" s="305">
        <v>247.95869999999999</v>
      </c>
      <c r="BP8" s="305">
        <v>253.441</v>
      </c>
      <c r="BQ8" s="305">
        <v>254.43440000000001</v>
      </c>
      <c r="BR8" s="305">
        <v>262.37900000000002</v>
      </c>
      <c r="BS8" s="305">
        <v>248.37100000000001</v>
      </c>
      <c r="BT8" s="305">
        <v>242.8081</v>
      </c>
      <c r="BU8" s="305">
        <v>245.23949999999999</v>
      </c>
      <c r="BV8" s="305">
        <v>245.5959</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305">
        <v>267.6789</v>
      </c>
      <c r="BB9" s="305">
        <v>274.8229</v>
      </c>
      <c r="BC9" s="305">
        <v>272.19029999999998</v>
      </c>
      <c r="BD9" s="305">
        <v>265.86419999999998</v>
      </c>
      <c r="BE9" s="305">
        <v>258.63220000000001</v>
      </c>
      <c r="BF9" s="305">
        <v>244.21019999999999</v>
      </c>
      <c r="BG9" s="305">
        <v>236.6661</v>
      </c>
      <c r="BH9" s="305">
        <v>234.7903</v>
      </c>
      <c r="BI9" s="305">
        <v>234.2396</v>
      </c>
      <c r="BJ9" s="305">
        <v>221.91309999999999</v>
      </c>
      <c r="BK9" s="305">
        <v>211.84620000000001</v>
      </c>
      <c r="BL9" s="305">
        <v>217.76079999999999</v>
      </c>
      <c r="BM9" s="305">
        <v>223.89410000000001</v>
      </c>
      <c r="BN9" s="305">
        <v>239.48929999999999</v>
      </c>
      <c r="BO9" s="305">
        <v>250.51390000000001</v>
      </c>
      <c r="BP9" s="305">
        <v>250.70670000000001</v>
      </c>
      <c r="BQ9" s="305">
        <v>254.06100000000001</v>
      </c>
      <c r="BR9" s="305">
        <v>248.3126</v>
      </c>
      <c r="BS9" s="305">
        <v>241.26560000000001</v>
      </c>
      <c r="BT9" s="305">
        <v>238.90389999999999</v>
      </c>
      <c r="BU9" s="305">
        <v>240.8348</v>
      </c>
      <c r="BV9" s="305">
        <v>223.21279999999999</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305">
        <v>247.33940000000001</v>
      </c>
      <c r="BB10" s="305">
        <v>253.36539999999999</v>
      </c>
      <c r="BC10" s="305">
        <v>249.09870000000001</v>
      </c>
      <c r="BD10" s="305">
        <v>244.80699999999999</v>
      </c>
      <c r="BE10" s="305">
        <v>236.2201</v>
      </c>
      <c r="BF10" s="305">
        <v>232.19409999999999</v>
      </c>
      <c r="BG10" s="305">
        <v>225.56549999999999</v>
      </c>
      <c r="BH10" s="305">
        <v>219.61699999999999</v>
      </c>
      <c r="BI10" s="305">
        <v>215.70439999999999</v>
      </c>
      <c r="BJ10" s="305">
        <v>213.72239999999999</v>
      </c>
      <c r="BK10" s="305">
        <v>209.13419999999999</v>
      </c>
      <c r="BL10" s="305">
        <v>211.36529999999999</v>
      </c>
      <c r="BM10" s="305">
        <v>217.01650000000001</v>
      </c>
      <c r="BN10" s="305">
        <v>225.17959999999999</v>
      </c>
      <c r="BO10" s="305">
        <v>227.04509999999999</v>
      </c>
      <c r="BP10" s="305">
        <v>228.88929999999999</v>
      </c>
      <c r="BQ10" s="305">
        <v>229.0522</v>
      </c>
      <c r="BR10" s="305">
        <v>233.45750000000001</v>
      </c>
      <c r="BS10" s="305">
        <v>228.48689999999999</v>
      </c>
      <c r="BT10" s="305">
        <v>222.77869999999999</v>
      </c>
      <c r="BU10" s="305">
        <v>220.5855</v>
      </c>
      <c r="BV10" s="305">
        <v>215.24209999999999</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305">
        <v>258.41320000000002</v>
      </c>
      <c r="BB11" s="305">
        <v>271.39929999999998</v>
      </c>
      <c r="BC11" s="305">
        <v>281.72269999999997</v>
      </c>
      <c r="BD11" s="305">
        <v>280.60590000000002</v>
      </c>
      <c r="BE11" s="305">
        <v>272.04239999999999</v>
      </c>
      <c r="BF11" s="305">
        <v>268.6044</v>
      </c>
      <c r="BG11" s="305">
        <v>264.05799999999999</v>
      </c>
      <c r="BH11" s="305">
        <v>256.58170000000001</v>
      </c>
      <c r="BI11" s="305">
        <v>253.35130000000001</v>
      </c>
      <c r="BJ11" s="305">
        <v>244.50489999999999</v>
      </c>
      <c r="BK11" s="305">
        <v>237.77449999999999</v>
      </c>
      <c r="BL11" s="305">
        <v>239.1354</v>
      </c>
      <c r="BM11" s="305">
        <v>249.5369</v>
      </c>
      <c r="BN11" s="305">
        <v>257.90480000000002</v>
      </c>
      <c r="BO11" s="305">
        <v>267.04160000000002</v>
      </c>
      <c r="BP11" s="305">
        <v>266.09050000000002</v>
      </c>
      <c r="BQ11" s="305">
        <v>266.53429999999997</v>
      </c>
      <c r="BR11" s="305">
        <v>271.54669999999999</v>
      </c>
      <c r="BS11" s="305">
        <v>272.85579999999999</v>
      </c>
      <c r="BT11" s="305">
        <v>265.27280000000002</v>
      </c>
      <c r="BU11" s="305">
        <v>256.31580000000002</v>
      </c>
      <c r="BV11" s="305">
        <v>245.57679999999999</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305">
        <v>332.17450000000002</v>
      </c>
      <c r="BB12" s="305">
        <v>342.06360000000001</v>
      </c>
      <c r="BC12" s="305">
        <v>342.40550000000002</v>
      </c>
      <c r="BD12" s="305">
        <v>337.96100000000001</v>
      </c>
      <c r="BE12" s="305">
        <v>330.82679999999999</v>
      </c>
      <c r="BF12" s="305">
        <v>325.49439999999998</v>
      </c>
      <c r="BG12" s="305">
        <v>323.73570000000001</v>
      </c>
      <c r="BH12" s="305">
        <v>317.5539</v>
      </c>
      <c r="BI12" s="305">
        <v>314.41989999999998</v>
      </c>
      <c r="BJ12" s="305">
        <v>309.66129999999998</v>
      </c>
      <c r="BK12" s="305">
        <v>310.45909999999998</v>
      </c>
      <c r="BL12" s="305">
        <v>314.4477</v>
      </c>
      <c r="BM12" s="305">
        <v>322.358</v>
      </c>
      <c r="BN12" s="305">
        <v>333.03969999999998</v>
      </c>
      <c r="BO12" s="305">
        <v>332.40629999999999</v>
      </c>
      <c r="BP12" s="305">
        <v>332.9239</v>
      </c>
      <c r="BQ12" s="305">
        <v>321.52940000000001</v>
      </c>
      <c r="BR12" s="305">
        <v>328.86380000000003</v>
      </c>
      <c r="BS12" s="305">
        <v>330.63470000000001</v>
      </c>
      <c r="BT12" s="305">
        <v>339.77010000000001</v>
      </c>
      <c r="BU12" s="305">
        <v>341.6909</v>
      </c>
      <c r="BV12" s="305">
        <v>324.31900000000002</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305">
        <v>275.08890000000002</v>
      </c>
      <c r="BB13" s="305">
        <v>282.52809999999999</v>
      </c>
      <c r="BC13" s="305">
        <v>280.452</v>
      </c>
      <c r="BD13" s="305">
        <v>276.52940000000001</v>
      </c>
      <c r="BE13" s="305">
        <v>269.47590000000002</v>
      </c>
      <c r="BF13" s="305">
        <v>263.42079999999999</v>
      </c>
      <c r="BG13" s="305">
        <v>254.2586</v>
      </c>
      <c r="BH13" s="305">
        <v>248.97540000000001</v>
      </c>
      <c r="BI13" s="305">
        <v>247.61840000000001</v>
      </c>
      <c r="BJ13" s="305">
        <v>244.261</v>
      </c>
      <c r="BK13" s="305">
        <v>236.48740000000001</v>
      </c>
      <c r="BL13" s="305">
        <v>239.27889999999999</v>
      </c>
      <c r="BM13" s="305">
        <v>244.34780000000001</v>
      </c>
      <c r="BN13" s="305">
        <v>254.07679999999999</v>
      </c>
      <c r="BO13" s="305">
        <v>260.48480000000001</v>
      </c>
      <c r="BP13" s="305">
        <v>262.83999999999997</v>
      </c>
      <c r="BQ13" s="305">
        <v>262.2269</v>
      </c>
      <c r="BR13" s="305">
        <v>265.14010000000002</v>
      </c>
      <c r="BS13" s="305">
        <v>258.19150000000002</v>
      </c>
      <c r="BT13" s="305">
        <v>255.7645</v>
      </c>
      <c r="BU13" s="305">
        <v>256.56259999999997</v>
      </c>
      <c r="BV13" s="305">
        <v>247.62270000000001</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305">
        <v>284.92680000000001</v>
      </c>
      <c r="BB14" s="305">
        <v>293.35770000000002</v>
      </c>
      <c r="BC14" s="305">
        <v>291.97109999999998</v>
      </c>
      <c r="BD14" s="305">
        <v>288.37959999999998</v>
      </c>
      <c r="BE14" s="305">
        <v>281.83010000000002</v>
      </c>
      <c r="BF14" s="305">
        <v>276.05220000000003</v>
      </c>
      <c r="BG14" s="305">
        <v>267.14229999999998</v>
      </c>
      <c r="BH14" s="305">
        <v>262.15199999999999</v>
      </c>
      <c r="BI14" s="305">
        <v>261.01029999999997</v>
      </c>
      <c r="BJ14" s="305">
        <v>257.85789999999997</v>
      </c>
      <c r="BK14" s="305">
        <v>250.00579999999999</v>
      </c>
      <c r="BL14" s="305">
        <v>252.8366</v>
      </c>
      <c r="BM14" s="305">
        <v>257.7192</v>
      </c>
      <c r="BN14" s="305">
        <v>267.50420000000003</v>
      </c>
      <c r="BO14" s="305">
        <v>273.96820000000002</v>
      </c>
      <c r="BP14" s="305">
        <v>276.22430000000003</v>
      </c>
      <c r="BQ14" s="305">
        <v>275.81729999999999</v>
      </c>
      <c r="BR14" s="305">
        <v>278.78960000000001</v>
      </c>
      <c r="BS14" s="305">
        <v>271.94479999999999</v>
      </c>
      <c r="BT14" s="305">
        <v>269.7063</v>
      </c>
      <c r="BU14" s="305">
        <v>270.64569999999998</v>
      </c>
      <c r="BV14" s="305">
        <v>261.8775</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360"/>
      <c r="BB16" s="360"/>
      <c r="BC16" s="360"/>
      <c r="BD16" s="36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361"/>
      <c r="BB17" s="361"/>
      <c r="BC17" s="361"/>
      <c r="BD17" s="36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67.293000000000006</v>
      </c>
      <c r="AX18" s="68">
        <v>68.540000000000006</v>
      </c>
      <c r="AY18" s="68">
        <v>68.127285713999996</v>
      </c>
      <c r="AZ18" s="68">
        <v>70.572642337999994</v>
      </c>
      <c r="BA18" s="301">
        <v>63.271810000000002</v>
      </c>
      <c r="BB18" s="301">
        <v>63.222349999999999</v>
      </c>
      <c r="BC18" s="301">
        <v>63.838070000000002</v>
      </c>
      <c r="BD18" s="301">
        <v>61.768740000000001</v>
      </c>
      <c r="BE18" s="301">
        <v>59.774470000000001</v>
      </c>
      <c r="BF18" s="301">
        <v>58.515770000000003</v>
      </c>
      <c r="BG18" s="301">
        <v>58.239379999999997</v>
      </c>
      <c r="BH18" s="301">
        <v>55.815840000000001</v>
      </c>
      <c r="BI18" s="301">
        <v>56.833240000000004</v>
      </c>
      <c r="BJ18" s="301">
        <v>59.604649999999999</v>
      </c>
      <c r="BK18" s="301">
        <v>65.158550000000005</v>
      </c>
      <c r="BL18" s="301">
        <v>68.497330000000005</v>
      </c>
      <c r="BM18" s="301">
        <v>65.523439999999994</v>
      </c>
      <c r="BN18" s="301">
        <v>64.382959999999997</v>
      </c>
      <c r="BO18" s="301">
        <v>65.721360000000004</v>
      </c>
      <c r="BP18" s="301">
        <v>67.856909999999999</v>
      </c>
      <c r="BQ18" s="301">
        <v>67.154579999999996</v>
      </c>
      <c r="BR18" s="301">
        <v>64.641040000000004</v>
      </c>
      <c r="BS18" s="301">
        <v>62.815300000000001</v>
      </c>
      <c r="BT18" s="301">
        <v>61.779960000000003</v>
      </c>
      <c r="BU18" s="301">
        <v>64.852010000000007</v>
      </c>
      <c r="BV18" s="301">
        <v>68.800820000000002</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52.600999999999999</v>
      </c>
      <c r="AX19" s="68">
        <v>50.878</v>
      </c>
      <c r="AY19" s="68">
        <v>54.972428571000002</v>
      </c>
      <c r="AZ19" s="68">
        <v>51.680264514999998</v>
      </c>
      <c r="BA19" s="301">
        <v>51.24456</v>
      </c>
      <c r="BB19" s="301">
        <v>51.542439999999999</v>
      </c>
      <c r="BC19" s="301">
        <v>51.778419999999997</v>
      </c>
      <c r="BD19" s="301">
        <v>53.181910000000002</v>
      </c>
      <c r="BE19" s="301">
        <v>52.670720000000003</v>
      </c>
      <c r="BF19" s="301">
        <v>51.409379999999999</v>
      </c>
      <c r="BG19" s="301">
        <v>50.661520000000003</v>
      </c>
      <c r="BH19" s="301">
        <v>48.202759999999998</v>
      </c>
      <c r="BI19" s="301">
        <v>48.459440000000001</v>
      </c>
      <c r="BJ19" s="301">
        <v>50.262509999999999</v>
      </c>
      <c r="BK19" s="301">
        <v>55.868470000000002</v>
      </c>
      <c r="BL19" s="301">
        <v>56.562759999999997</v>
      </c>
      <c r="BM19" s="301">
        <v>53.339309999999998</v>
      </c>
      <c r="BN19" s="301">
        <v>52.201239999999999</v>
      </c>
      <c r="BO19" s="301">
        <v>51.651380000000003</v>
      </c>
      <c r="BP19" s="301">
        <v>52.741019999999999</v>
      </c>
      <c r="BQ19" s="301">
        <v>52.364609999999999</v>
      </c>
      <c r="BR19" s="301">
        <v>51.177799999999998</v>
      </c>
      <c r="BS19" s="301">
        <v>51.010370000000002</v>
      </c>
      <c r="BT19" s="301">
        <v>48.442489999999999</v>
      </c>
      <c r="BU19" s="301">
        <v>49.936169999999997</v>
      </c>
      <c r="BV19" s="301">
        <v>51.20899</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82.158000000000001</v>
      </c>
      <c r="AX20" s="68">
        <v>83.712999999999994</v>
      </c>
      <c r="AY20" s="68">
        <v>88.557714286000007</v>
      </c>
      <c r="AZ20" s="68">
        <v>79.44706008</v>
      </c>
      <c r="BA20" s="301">
        <v>79.048360000000002</v>
      </c>
      <c r="BB20" s="301">
        <v>78.859380000000002</v>
      </c>
      <c r="BC20" s="301">
        <v>80.401420000000002</v>
      </c>
      <c r="BD20" s="301">
        <v>79.842759999999998</v>
      </c>
      <c r="BE20" s="301">
        <v>79.994339999999994</v>
      </c>
      <c r="BF20" s="301">
        <v>78.506799999999998</v>
      </c>
      <c r="BG20" s="301">
        <v>80.468729999999994</v>
      </c>
      <c r="BH20" s="301">
        <v>79.857709999999997</v>
      </c>
      <c r="BI20" s="301">
        <v>80.924400000000006</v>
      </c>
      <c r="BJ20" s="301">
        <v>85.288809999999998</v>
      </c>
      <c r="BK20" s="301">
        <v>88.171090000000007</v>
      </c>
      <c r="BL20" s="301">
        <v>87.649249999999995</v>
      </c>
      <c r="BM20" s="301">
        <v>84.995590000000007</v>
      </c>
      <c r="BN20" s="301">
        <v>86.447050000000004</v>
      </c>
      <c r="BO20" s="301">
        <v>86.746530000000007</v>
      </c>
      <c r="BP20" s="301">
        <v>87.176090000000002</v>
      </c>
      <c r="BQ20" s="301">
        <v>87.231750000000005</v>
      </c>
      <c r="BR20" s="301">
        <v>83.934470000000005</v>
      </c>
      <c r="BS20" s="301">
        <v>82.227760000000004</v>
      </c>
      <c r="BT20" s="301">
        <v>82.599810000000005</v>
      </c>
      <c r="BU20" s="301">
        <v>85.205290000000005</v>
      </c>
      <c r="BV20" s="301">
        <v>89.428820000000002</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8.9745714285999991</v>
      </c>
      <c r="AZ21" s="68">
        <v>8.9465619112999999</v>
      </c>
      <c r="BA21" s="301">
        <v>8.4185289999999995</v>
      </c>
      <c r="BB21" s="301">
        <v>7.9263139999999996</v>
      </c>
      <c r="BC21" s="301">
        <v>7.8603180000000004</v>
      </c>
      <c r="BD21" s="301">
        <v>7.9818110000000004</v>
      </c>
      <c r="BE21" s="301">
        <v>7.5208380000000004</v>
      </c>
      <c r="BF21" s="301">
        <v>7.4008159999999998</v>
      </c>
      <c r="BG21" s="301">
        <v>7.5372279999999998</v>
      </c>
      <c r="BH21" s="301">
        <v>7.6649089999999998</v>
      </c>
      <c r="BI21" s="301">
        <v>8.1899899999999999</v>
      </c>
      <c r="BJ21" s="301">
        <v>8.0371330000000007</v>
      </c>
      <c r="BK21" s="301">
        <v>8.1030359999999995</v>
      </c>
      <c r="BL21" s="301">
        <v>8.0012460000000001</v>
      </c>
      <c r="BM21" s="301">
        <v>7.8988750000000003</v>
      </c>
      <c r="BN21" s="301">
        <v>7.6614630000000004</v>
      </c>
      <c r="BO21" s="301">
        <v>7.71272</v>
      </c>
      <c r="BP21" s="301">
        <v>7.9125050000000003</v>
      </c>
      <c r="BQ21" s="301">
        <v>7.5748949999999997</v>
      </c>
      <c r="BR21" s="301">
        <v>7.515517</v>
      </c>
      <c r="BS21" s="301">
        <v>7.6952749999999996</v>
      </c>
      <c r="BT21" s="301">
        <v>7.8240569999999998</v>
      </c>
      <c r="BU21" s="301">
        <v>8.3439870000000003</v>
      </c>
      <c r="BV21" s="301">
        <v>8.2371669999999995</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30.739000000000001</v>
      </c>
      <c r="AX22" s="68">
        <v>31.4</v>
      </c>
      <c r="AY22" s="68">
        <v>33.345714286000003</v>
      </c>
      <c r="AZ22" s="68">
        <v>31.635186693000001</v>
      </c>
      <c r="BA22" s="301">
        <v>30.139240000000001</v>
      </c>
      <c r="BB22" s="301">
        <v>29.24447</v>
      </c>
      <c r="BC22" s="301">
        <v>28.77937</v>
      </c>
      <c r="BD22" s="301">
        <v>29.12144</v>
      </c>
      <c r="BE22" s="301">
        <v>29.215340000000001</v>
      </c>
      <c r="BF22" s="301">
        <v>29.00459</v>
      </c>
      <c r="BG22" s="301">
        <v>29.36223</v>
      </c>
      <c r="BH22" s="301">
        <v>28.392189999999999</v>
      </c>
      <c r="BI22" s="301">
        <v>29.643280000000001</v>
      </c>
      <c r="BJ22" s="301">
        <v>31.015840000000001</v>
      </c>
      <c r="BK22" s="301">
        <v>32.950150000000001</v>
      </c>
      <c r="BL22" s="301">
        <v>31.734760000000001</v>
      </c>
      <c r="BM22" s="301">
        <v>29.97017</v>
      </c>
      <c r="BN22" s="301">
        <v>29.15221</v>
      </c>
      <c r="BO22" s="301">
        <v>28.353850000000001</v>
      </c>
      <c r="BP22" s="301">
        <v>29.299040000000002</v>
      </c>
      <c r="BQ22" s="301">
        <v>29.44295</v>
      </c>
      <c r="BR22" s="301">
        <v>28.703569999999999</v>
      </c>
      <c r="BS22" s="301">
        <v>29.258150000000001</v>
      </c>
      <c r="BT22" s="301">
        <v>28.623909999999999</v>
      </c>
      <c r="BU22" s="301">
        <v>30.731010000000001</v>
      </c>
      <c r="BV22" s="301">
        <v>31.63297</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241.23099999999999</v>
      </c>
      <c r="AX23" s="68">
        <v>243.18799999999999</v>
      </c>
      <c r="AY23" s="68">
        <v>253.97771428999999</v>
      </c>
      <c r="AZ23" s="68">
        <v>242.28171553999999</v>
      </c>
      <c r="BA23" s="301">
        <v>232.1225</v>
      </c>
      <c r="BB23" s="301">
        <v>230.79499999999999</v>
      </c>
      <c r="BC23" s="301">
        <v>232.6576</v>
      </c>
      <c r="BD23" s="301">
        <v>231.89670000000001</v>
      </c>
      <c r="BE23" s="301">
        <v>229.17570000000001</v>
      </c>
      <c r="BF23" s="301">
        <v>224.8374</v>
      </c>
      <c r="BG23" s="301">
        <v>226.26910000000001</v>
      </c>
      <c r="BH23" s="301">
        <v>219.93340000000001</v>
      </c>
      <c r="BI23" s="301">
        <v>224.0504</v>
      </c>
      <c r="BJ23" s="301">
        <v>234.2089</v>
      </c>
      <c r="BK23" s="301">
        <v>250.25129999999999</v>
      </c>
      <c r="BL23" s="301">
        <v>252.44540000000001</v>
      </c>
      <c r="BM23" s="301">
        <v>241.72739999999999</v>
      </c>
      <c r="BN23" s="301">
        <v>239.8449</v>
      </c>
      <c r="BO23" s="301">
        <v>240.1858</v>
      </c>
      <c r="BP23" s="301">
        <v>244.98560000000001</v>
      </c>
      <c r="BQ23" s="301">
        <v>243.7688</v>
      </c>
      <c r="BR23" s="301">
        <v>235.97239999999999</v>
      </c>
      <c r="BS23" s="301">
        <v>233.0069</v>
      </c>
      <c r="BT23" s="301">
        <v>229.27019999999999</v>
      </c>
      <c r="BU23" s="301">
        <v>239.0685</v>
      </c>
      <c r="BV23" s="301">
        <v>249.30879999999999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361"/>
      <c r="BB24" s="361"/>
      <c r="BC24" s="361"/>
      <c r="BD24" s="36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25.039000000000001</v>
      </c>
      <c r="AX25" s="68">
        <v>25.31</v>
      </c>
      <c r="AY25" s="68">
        <v>23.078285714</v>
      </c>
      <c r="AZ25" s="68">
        <v>22.440876453000001</v>
      </c>
      <c r="BA25" s="301">
        <v>21.01135</v>
      </c>
      <c r="BB25" s="301">
        <v>21.019770000000001</v>
      </c>
      <c r="BC25" s="301">
        <v>22.273759999999999</v>
      </c>
      <c r="BD25" s="301">
        <v>23.230720000000002</v>
      </c>
      <c r="BE25" s="301">
        <v>21.14819</v>
      </c>
      <c r="BF25" s="301">
        <v>23.343319999999999</v>
      </c>
      <c r="BG25" s="301">
        <v>22.181419999999999</v>
      </c>
      <c r="BH25" s="301">
        <v>22.04326</v>
      </c>
      <c r="BI25" s="301">
        <v>23.211569999999998</v>
      </c>
      <c r="BJ25" s="301">
        <v>24.430029999999999</v>
      </c>
      <c r="BK25" s="301">
        <v>23.616510000000002</v>
      </c>
      <c r="BL25" s="301">
        <v>26.56709</v>
      </c>
      <c r="BM25" s="301">
        <v>24.116890000000001</v>
      </c>
      <c r="BN25" s="301">
        <v>24.221060000000001</v>
      </c>
      <c r="BO25" s="301">
        <v>22.33297</v>
      </c>
      <c r="BP25" s="301">
        <v>23.78914</v>
      </c>
      <c r="BQ25" s="301">
        <v>23.317319999999999</v>
      </c>
      <c r="BR25" s="301">
        <v>23.982610000000001</v>
      </c>
      <c r="BS25" s="301">
        <v>23.052790000000002</v>
      </c>
      <c r="BT25" s="301">
        <v>20.938610000000001</v>
      </c>
      <c r="BU25" s="301">
        <v>23.801200000000001</v>
      </c>
      <c r="BV25" s="301">
        <v>26.14152</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362"/>
      <c r="BB26" s="362"/>
      <c r="BC26" s="362"/>
      <c r="BD26" s="36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216.19200000000001</v>
      </c>
      <c r="AX27" s="69">
        <v>217.87799999999999</v>
      </c>
      <c r="AY27" s="69">
        <v>230.9</v>
      </c>
      <c r="AZ27" s="69">
        <v>219.84162499999999</v>
      </c>
      <c r="BA27" s="320">
        <v>211.1112</v>
      </c>
      <c r="BB27" s="320">
        <v>209.77520000000001</v>
      </c>
      <c r="BC27" s="320">
        <v>210.38380000000001</v>
      </c>
      <c r="BD27" s="320">
        <v>208.66589999999999</v>
      </c>
      <c r="BE27" s="320">
        <v>208.0275</v>
      </c>
      <c r="BF27" s="320">
        <v>201.494</v>
      </c>
      <c r="BG27" s="320">
        <v>204.08770000000001</v>
      </c>
      <c r="BH27" s="320">
        <v>197.89019999999999</v>
      </c>
      <c r="BI27" s="320">
        <v>200.83879999999999</v>
      </c>
      <c r="BJ27" s="320">
        <v>209.77889999999999</v>
      </c>
      <c r="BK27" s="320">
        <v>226.63480000000001</v>
      </c>
      <c r="BL27" s="320">
        <v>225.8783</v>
      </c>
      <c r="BM27" s="320">
        <v>217.6105</v>
      </c>
      <c r="BN27" s="320">
        <v>215.62389999999999</v>
      </c>
      <c r="BO27" s="320">
        <v>217.85290000000001</v>
      </c>
      <c r="BP27" s="320">
        <v>221.19640000000001</v>
      </c>
      <c r="BQ27" s="320">
        <v>220.45150000000001</v>
      </c>
      <c r="BR27" s="320">
        <v>211.9898</v>
      </c>
      <c r="BS27" s="320">
        <v>209.95410000000001</v>
      </c>
      <c r="BT27" s="320">
        <v>208.33160000000001</v>
      </c>
      <c r="BU27" s="320">
        <v>215.26730000000001</v>
      </c>
      <c r="BV27" s="320">
        <v>223.16730000000001</v>
      </c>
    </row>
    <row r="28" spans="1:74" s="267" customFormat="1" ht="12" customHeight="1" x14ac:dyDescent="0.2">
      <c r="A28" s="1"/>
      <c r="B28" s="753" t="s">
        <v>815</v>
      </c>
      <c r="C28" s="745"/>
      <c r="D28" s="745"/>
      <c r="E28" s="745"/>
      <c r="F28" s="745"/>
      <c r="G28" s="745"/>
      <c r="H28" s="745"/>
      <c r="I28" s="745"/>
      <c r="J28" s="745"/>
      <c r="K28" s="745"/>
      <c r="L28" s="745"/>
      <c r="M28" s="745"/>
      <c r="N28" s="745"/>
      <c r="O28" s="745"/>
      <c r="P28" s="745"/>
      <c r="Q28" s="745"/>
      <c r="AY28" s="481"/>
      <c r="AZ28" s="481"/>
      <c r="BA28" s="481"/>
      <c r="BB28" s="481"/>
      <c r="BC28" s="481"/>
      <c r="BD28" s="594"/>
      <c r="BE28" s="594"/>
      <c r="BF28" s="594"/>
      <c r="BG28" s="481"/>
      <c r="BH28" s="481"/>
      <c r="BI28" s="481"/>
      <c r="BJ28" s="481"/>
    </row>
    <row r="29" spans="1:74" s="403" customFormat="1" ht="12" customHeight="1" x14ac:dyDescent="0.2">
      <c r="A29" s="402"/>
      <c r="B29" s="771" t="str">
        <f>"Notes: "&amp;"EIA completed modeling and analysis for this report on " &amp;Dates!D2&amp;"."</f>
        <v>Notes: EIA completed modeling and analysis for this report on Thursday March 4, 2021.</v>
      </c>
      <c r="C29" s="770"/>
      <c r="D29" s="770"/>
      <c r="E29" s="770"/>
      <c r="F29" s="770"/>
      <c r="G29" s="770"/>
      <c r="H29" s="770"/>
      <c r="I29" s="770"/>
      <c r="J29" s="770"/>
      <c r="K29" s="770"/>
      <c r="L29" s="770"/>
      <c r="M29" s="770"/>
      <c r="N29" s="770"/>
      <c r="O29" s="770"/>
      <c r="P29" s="770"/>
      <c r="Q29" s="770"/>
      <c r="AY29" s="482"/>
      <c r="AZ29" s="482"/>
      <c r="BA29" s="482"/>
      <c r="BB29" s="482"/>
      <c r="BC29" s="482"/>
      <c r="BD29" s="595"/>
      <c r="BE29" s="595"/>
      <c r="BF29" s="595"/>
      <c r="BG29" s="482"/>
      <c r="BH29" s="482"/>
      <c r="BI29" s="482"/>
      <c r="BJ29" s="482"/>
    </row>
    <row r="30" spans="1:74" s="403" customFormat="1" ht="12" customHeight="1" x14ac:dyDescent="0.2">
      <c r="A30" s="402"/>
      <c r="B30" s="771" t="s">
        <v>353</v>
      </c>
      <c r="C30" s="770"/>
      <c r="D30" s="770"/>
      <c r="E30" s="770"/>
      <c r="F30" s="770"/>
      <c r="G30" s="770"/>
      <c r="H30" s="770"/>
      <c r="I30" s="770"/>
      <c r="J30" s="770"/>
      <c r="K30" s="770"/>
      <c r="L30" s="770"/>
      <c r="M30" s="770"/>
      <c r="N30" s="770"/>
      <c r="O30" s="770"/>
      <c r="P30" s="770"/>
      <c r="Q30" s="770"/>
      <c r="AY30" s="482"/>
      <c r="AZ30" s="482"/>
      <c r="BA30" s="482"/>
      <c r="BB30" s="482"/>
      <c r="BC30" s="482"/>
      <c r="BD30" s="595"/>
      <c r="BE30" s="595"/>
      <c r="BF30" s="595"/>
      <c r="BG30" s="482"/>
      <c r="BH30" s="482"/>
      <c r="BI30" s="482"/>
      <c r="BJ30" s="482"/>
    </row>
    <row r="31" spans="1:74" s="267" customFormat="1" ht="12" customHeight="1" x14ac:dyDescent="0.2">
      <c r="A31" s="1"/>
      <c r="B31" s="754" t="s">
        <v>129</v>
      </c>
      <c r="C31" s="745"/>
      <c r="D31" s="745"/>
      <c r="E31" s="745"/>
      <c r="F31" s="745"/>
      <c r="G31" s="745"/>
      <c r="H31" s="745"/>
      <c r="I31" s="745"/>
      <c r="J31" s="745"/>
      <c r="K31" s="745"/>
      <c r="L31" s="745"/>
      <c r="M31" s="745"/>
      <c r="N31" s="745"/>
      <c r="O31" s="745"/>
      <c r="P31" s="745"/>
      <c r="Q31" s="745"/>
      <c r="AY31" s="481"/>
      <c r="AZ31" s="481"/>
      <c r="BA31" s="481"/>
      <c r="BB31" s="481"/>
      <c r="BC31" s="481"/>
      <c r="BD31" s="594"/>
      <c r="BE31" s="594"/>
      <c r="BF31" s="594"/>
      <c r="BG31" s="481"/>
      <c r="BH31" s="481"/>
      <c r="BI31" s="481"/>
      <c r="BJ31" s="481"/>
    </row>
    <row r="32" spans="1:74" s="403" customFormat="1" ht="12" customHeight="1" x14ac:dyDescent="0.2">
      <c r="A32" s="402"/>
      <c r="B32" s="766" t="s">
        <v>852</v>
      </c>
      <c r="C32" s="760"/>
      <c r="D32" s="760"/>
      <c r="E32" s="760"/>
      <c r="F32" s="760"/>
      <c r="G32" s="760"/>
      <c r="H32" s="760"/>
      <c r="I32" s="760"/>
      <c r="J32" s="760"/>
      <c r="K32" s="760"/>
      <c r="L32" s="760"/>
      <c r="M32" s="760"/>
      <c r="N32" s="760"/>
      <c r="O32" s="760"/>
      <c r="P32" s="760"/>
      <c r="Q32" s="760"/>
      <c r="AY32" s="482"/>
      <c r="AZ32" s="482"/>
      <c r="BA32" s="482"/>
      <c r="BB32" s="482"/>
      <c r="BC32" s="482"/>
      <c r="BD32" s="595"/>
      <c r="BE32" s="595"/>
      <c r="BF32" s="595"/>
      <c r="BG32" s="482"/>
      <c r="BH32" s="482"/>
      <c r="BI32" s="482"/>
      <c r="BJ32" s="482"/>
    </row>
    <row r="33" spans="1:74" s="403" customFormat="1" ht="12" customHeight="1" x14ac:dyDescent="0.2">
      <c r="A33" s="402"/>
      <c r="B33" s="801" t="s">
        <v>853</v>
      </c>
      <c r="C33" s="760"/>
      <c r="D33" s="760"/>
      <c r="E33" s="760"/>
      <c r="F33" s="760"/>
      <c r="G33" s="760"/>
      <c r="H33" s="760"/>
      <c r="I33" s="760"/>
      <c r="J33" s="760"/>
      <c r="K33" s="760"/>
      <c r="L33" s="760"/>
      <c r="M33" s="760"/>
      <c r="N33" s="760"/>
      <c r="O33" s="760"/>
      <c r="P33" s="760"/>
      <c r="Q33" s="760"/>
      <c r="AY33" s="482"/>
      <c r="AZ33" s="482"/>
      <c r="BA33" s="482"/>
      <c r="BB33" s="482"/>
      <c r="BC33" s="482"/>
      <c r="BD33" s="595"/>
      <c r="BE33" s="595"/>
      <c r="BF33" s="595"/>
      <c r="BG33" s="482"/>
      <c r="BH33" s="482"/>
      <c r="BI33" s="482"/>
      <c r="BJ33" s="482"/>
    </row>
    <row r="34" spans="1:74" s="403" customFormat="1" ht="12" customHeight="1" x14ac:dyDescent="0.2">
      <c r="A34" s="402"/>
      <c r="B34" s="764" t="s">
        <v>855</v>
      </c>
      <c r="C34" s="763"/>
      <c r="D34" s="763"/>
      <c r="E34" s="763"/>
      <c r="F34" s="763"/>
      <c r="G34" s="763"/>
      <c r="H34" s="763"/>
      <c r="I34" s="763"/>
      <c r="J34" s="763"/>
      <c r="K34" s="763"/>
      <c r="L34" s="763"/>
      <c r="M34" s="763"/>
      <c r="N34" s="763"/>
      <c r="O34" s="763"/>
      <c r="P34" s="763"/>
      <c r="Q34" s="760"/>
      <c r="AY34" s="482"/>
      <c r="AZ34" s="482"/>
      <c r="BA34" s="482"/>
      <c r="BB34" s="482"/>
      <c r="BC34" s="482"/>
      <c r="BD34" s="595"/>
      <c r="BE34" s="595"/>
      <c r="BF34" s="595"/>
      <c r="BG34" s="482"/>
      <c r="BH34" s="482"/>
      <c r="BI34" s="482"/>
      <c r="BJ34" s="482"/>
    </row>
    <row r="35" spans="1:74" s="403" customFormat="1" ht="12" customHeight="1" x14ac:dyDescent="0.2">
      <c r="A35" s="402"/>
      <c r="B35" s="765" t="s">
        <v>856</v>
      </c>
      <c r="C35" s="767"/>
      <c r="D35" s="767"/>
      <c r="E35" s="767"/>
      <c r="F35" s="767"/>
      <c r="G35" s="767"/>
      <c r="H35" s="767"/>
      <c r="I35" s="767"/>
      <c r="J35" s="767"/>
      <c r="K35" s="767"/>
      <c r="L35" s="767"/>
      <c r="M35" s="767"/>
      <c r="N35" s="767"/>
      <c r="O35" s="767"/>
      <c r="P35" s="767"/>
      <c r="Q35" s="760"/>
      <c r="AY35" s="482"/>
      <c r="AZ35" s="482"/>
      <c r="BA35" s="482"/>
      <c r="BB35" s="482"/>
      <c r="BC35" s="482"/>
      <c r="BD35" s="595"/>
      <c r="BE35" s="595"/>
      <c r="BF35" s="595"/>
      <c r="BG35" s="482"/>
      <c r="BH35" s="482"/>
      <c r="BI35" s="482"/>
      <c r="BJ35" s="482"/>
    </row>
    <row r="36" spans="1:74" s="403" customFormat="1" ht="12" customHeight="1" x14ac:dyDescent="0.2">
      <c r="A36" s="402"/>
      <c r="B36" s="766" t="s">
        <v>838</v>
      </c>
      <c r="C36" s="767"/>
      <c r="D36" s="767"/>
      <c r="E36" s="767"/>
      <c r="F36" s="767"/>
      <c r="G36" s="767"/>
      <c r="H36" s="767"/>
      <c r="I36" s="767"/>
      <c r="J36" s="767"/>
      <c r="K36" s="767"/>
      <c r="L36" s="767"/>
      <c r="M36" s="767"/>
      <c r="N36" s="767"/>
      <c r="O36" s="767"/>
      <c r="P36" s="767"/>
      <c r="Q36" s="760"/>
      <c r="AY36" s="482"/>
      <c r="AZ36" s="482"/>
      <c r="BA36" s="482"/>
      <c r="BB36" s="482"/>
      <c r="BC36" s="482"/>
      <c r="BD36" s="595"/>
      <c r="BE36" s="595"/>
      <c r="BF36" s="595"/>
      <c r="BG36" s="482"/>
      <c r="BH36" s="482"/>
      <c r="BI36" s="482"/>
      <c r="BJ36" s="482"/>
    </row>
    <row r="37" spans="1:74" s="404" customFormat="1" ht="12" customHeight="1" x14ac:dyDescent="0.2">
      <c r="A37" s="393"/>
      <c r="B37" s="772" t="s">
        <v>1391</v>
      </c>
      <c r="C37" s="760"/>
      <c r="D37" s="760"/>
      <c r="E37" s="760"/>
      <c r="F37" s="760"/>
      <c r="G37" s="760"/>
      <c r="H37" s="760"/>
      <c r="I37" s="760"/>
      <c r="J37" s="760"/>
      <c r="K37" s="760"/>
      <c r="L37" s="760"/>
      <c r="M37" s="760"/>
      <c r="N37" s="760"/>
      <c r="O37" s="760"/>
      <c r="P37" s="760"/>
      <c r="Q37" s="760"/>
      <c r="AY37" s="483"/>
      <c r="AZ37" s="483"/>
      <c r="BA37" s="483"/>
      <c r="BB37" s="483"/>
      <c r="BC37" s="483"/>
      <c r="BD37" s="596"/>
      <c r="BE37" s="596"/>
      <c r="BF37" s="596"/>
      <c r="BG37" s="483"/>
      <c r="BH37" s="483"/>
      <c r="BI37" s="483"/>
      <c r="BJ37" s="483"/>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G34" sqref="BG34"/>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57" customWidth="1"/>
    <col min="56" max="58" width="6.5703125" style="597" customWidth="1"/>
    <col min="59" max="62" width="6.5703125" style="357" customWidth="1"/>
    <col min="63" max="74" width="6.5703125" style="72" customWidth="1"/>
    <col min="75" max="16384" width="9.5703125" style="72"/>
  </cols>
  <sheetData>
    <row r="1" spans="1:74" ht="13.35" customHeight="1" x14ac:dyDescent="0.2">
      <c r="A1" s="742" t="s">
        <v>798</v>
      </c>
      <c r="B1" s="807" t="s">
        <v>236</v>
      </c>
      <c r="C1" s="808"/>
      <c r="D1" s="808"/>
      <c r="E1" s="808"/>
      <c r="F1" s="808"/>
      <c r="G1" s="808"/>
      <c r="H1" s="808"/>
      <c r="I1" s="808"/>
      <c r="J1" s="808"/>
      <c r="K1" s="808"/>
      <c r="L1" s="808"/>
      <c r="M1" s="808"/>
      <c r="N1" s="808"/>
      <c r="O1" s="808"/>
      <c r="P1" s="808"/>
      <c r="Q1" s="808"/>
      <c r="R1" s="808"/>
      <c r="S1" s="808"/>
      <c r="T1" s="808"/>
      <c r="U1" s="808"/>
      <c r="V1" s="808"/>
      <c r="W1" s="808"/>
      <c r="X1" s="808"/>
      <c r="Y1" s="808"/>
      <c r="Z1" s="808"/>
      <c r="AA1" s="808"/>
      <c r="AB1" s="808"/>
      <c r="AC1" s="808"/>
      <c r="AD1" s="808"/>
      <c r="AE1" s="808"/>
      <c r="AF1" s="808"/>
      <c r="AG1" s="808"/>
      <c r="AH1" s="808"/>
      <c r="AI1" s="808"/>
      <c r="AJ1" s="808"/>
      <c r="AK1" s="808"/>
      <c r="AL1" s="808"/>
      <c r="AM1" s="278"/>
    </row>
    <row r="2" spans="1:74"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6"/>
      <c r="BA5" s="656"/>
      <c r="BB5" s="656"/>
      <c r="BC5" s="656"/>
      <c r="BD5" s="683"/>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96.643478129000002</v>
      </c>
      <c r="AW6" s="208">
        <v>99.597484766999997</v>
      </c>
      <c r="AX6" s="208">
        <v>99.696870645000004</v>
      </c>
      <c r="AY6" s="208">
        <v>99.825959999999995</v>
      </c>
      <c r="AZ6" s="208">
        <v>94.990049999999997</v>
      </c>
      <c r="BA6" s="324">
        <v>98.814530000000005</v>
      </c>
      <c r="BB6" s="324">
        <v>98.550430000000006</v>
      </c>
      <c r="BC6" s="324">
        <v>98.492769999999993</v>
      </c>
      <c r="BD6" s="324">
        <v>98.705309999999997</v>
      </c>
      <c r="BE6" s="324">
        <v>98.956900000000005</v>
      </c>
      <c r="BF6" s="324">
        <v>99.397750000000002</v>
      </c>
      <c r="BG6" s="324">
        <v>99.724699999999999</v>
      </c>
      <c r="BH6" s="324">
        <v>99.798209999999997</v>
      </c>
      <c r="BI6" s="324">
        <v>99.999340000000004</v>
      </c>
      <c r="BJ6" s="324">
        <v>99.795720000000003</v>
      </c>
      <c r="BK6" s="324">
        <v>99.600589999999997</v>
      </c>
      <c r="BL6" s="324">
        <v>99.530299999999997</v>
      </c>
      <c r="BM6" s="324">
        <v>99.613309999999998</v>
      </c>
      <c r="BN6" s="324">
        <v>99.769139999999993</v>
      </c>
      <c r="BO6" s="324">
        <v>99.970889999999997</v>
      </c>
      <c r="BP6" s="324">
        <v>100.2784</v>
      </c>
      <c r="BQ6" s="324">
        <v>100.68989999999999</v>
      </c>
      <c r="BR6" s="324">
        <v>101.0979</v>
      </c>
      <c r="BS6" s="324">
        <v>101.5819</v>
      </c>
      <c r="BT6" s="324">
        <v>101.7077</v>
      </c>
      <c r="BU6" s="324">
        <v>101.92959999999999</v>
      </c>
      <c r="BV6" s="324">
        <v>101.7388</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0.95922169999999995</v>
      </c>
      <c r="AZ7" s="208">
        <v>0.99225790000000003</v>
      </c>
      <c r="BA7" s="324">
        <v>0.95443840000000002</v>
      </c>
      <c r="BB7" s="324">
        <v>0.86048590000000003</v>
      </c>
      <c r="BC7" s="324">
        <v>0.73409290000000005</v>
      </c>
      <c r="BD7" s="324">
        <v>0.6629699</v>
      </c>
      <c r="BE7" s="324">
        <v>0.58527640000000003</v>
      </c>
      <c r="BF7" s="324">
        <v>0.77042869999999997</v>
      </c>
      <c r="BG7" s="324">
        <v>0.83106259999999998</v>
      </c>
      <c r="BH7" s="324">
        <v>0.85532010000000003</v>
      </c>
      <c r="BI7" s="324">
        <v>0.89432679999999998</v>
      </c>
      <c r="BJ7" s="324">
        <v>0.88972070000000003</v>
      </c>
      <c r="BK7" s="324">
        <v>0.91008999999999995</v>
      </c>
      <c r="BL7" s="324">
        <v>0.92106949999999999</v>
      </c>
      <c r="BM7" s="324">
        <v>0.92131269999999998</v>
      </c>
      <c r="BN7" s="324">
        <v>0.86162240000000001</v>
      </c>
      <c r="BO7" s="324">
        <v>0.74304999999999999</v>
      </c>
      <c r="BP7" s="324">
        <v>0.65645140000000002</v>
      </c>
      <c r="BQ7" s="324">
        <v>0.65078630000000004</v>
      </c>
      <c r="BR7" s="324">
        <v>0.69325429999999999</v>
      </c>
      <c r="BS7" s="324">
        <v>0.81576369999999998</v>
      </c>
      <c r="BT7" s="324">
        <v>0.83541540000000003</v>
      </c>
      <c r="BU7" s="324">
        <v>0.86380679999999999</v>
      </c>
      <c r="BV7" s="324">
        <v>0.85792579999999996</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1.8777155999999999</v>
      </c>
      <c r="AX8" s="208">
        <v>1.9916914193999999</v>
      </c>
      <c r="AY8" s="208">
        <v>2.1056319999999999</v>
      </c>
      <c r="AZ8" s="208">
        <v>2.0088270000000001</v>
      </c>
      <c r="BA8" s="324">
        <v>2.1427679999999998</v>
      </c>
      <c r="BB8" s="324">
        <v>2.1221779999999999</v>
      </c>
      <c r="BC8" s="324">
        <v>2.1031080000000002</v>
      </c>
      <c r="BD8" s="324">
        <v>2.054084</v>
      </c>
      <c r="BE8" s="324">
        <v>2.0274930000000002</v>
      </c>
      <c r="BF8" s="324">
        <v>1.960785</v>
      </c>
      <c r="BG8" s="324">
        <v>1.9366449999999999</v>
      </c>
      <c r="BH8" s="324">
        <v>1.8245260000000001</v>
      </c>
      <c r="BI8" s="324">
        <v>1.9918499999999999</v>
      </c>
      <c r="BJ8" s="324">
        <v>2.0041030000000002</v>
      </c>
      <c r="BK8" s="324">
        <v>1.9911829999999999</v>
      </c>
      <c r="BL8" s="324">
        <v>1.9790939999999999</v>
      </c>
      <c r="BM8" s="324">
        <v>1.96875</v>
      </c>
      <c r="BN8" s="324">
        <v>1.9583379999999999</v>
      </c>
      <c r="BO8" s="324">
        <v>1.948612</v>
      </c>
      <c r="BP8" s="324">
        <v>1.9138440000000001</v>
      </c>
      <c r="BQ8" s="324">
        <v>1.8909260000000001</v>
      </c>
      <c r="BR8" s="324">
        <v>1.8487169999999999</v>
      </c>
      <c r="BS8" s="324">
        <v>1.8529770000000001</v>
      </c>
      <c r="BT8" s="324">
        <v>1.7457510000000001</v>
      </c>
      <c r="BU8" s="324">
        <v>1.9101509999999999</v>
      </c>
      <c r="BV8" s="324">
        <v>1.9269829999999999</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94.509055387000004</v>
      </c>
      <c r="AW9" s="208">
        <v>96.733927132999995</v>
      </c>
      <c r="AX9" s="208">
        <v>96.69997429</v>
      </c>
      <c r="AY9" s="208">
        <v>96.761110000000002</v>
      </c>
      <c r="AZ9" s="208">
        <v>91.988969999999995</v>
      </c>
      <c r="BA9" s="324">
        <v>95.717330000000004</v>
      </c>
      <c r="BB9" s="324">
        <v>95.567760000000007</v>
      </c>
      <c r="BC9" s="324">
        <v>95.655569999999997</v>
      </c>
      <c r="BD9" s="324">
        <v>95.988259999999997</v>
      </c>
      <c r="BE9" s="324">
        <v>96.344130000000007</v>
      </c>
      <c r="BF9" s="324">
        <v>96.666539999999998</v>
      </c>
      <c r="BG9" s="324">
        <v>96.956999999999994</v>
      </c>
      <c r="BH9" s="324">
        <v>97.118359999999996</v>
      </c>
      <c r="BI9" s="324">
        <v>97.113169999999997</v>
      </c>
      <c r="BJ9" s="324">
        <v>96.901899999999998</v>
      </c>
      <c r="BK9" s="324">
        <v>96.69932</v>
      </c>
      <c r="BL9" s="324">
        <v>96.630139999999997</v>
      </c>
      <c r="BM9" s="324">
        <v>96.723249999999993</v>
      </c>
      <c r="BN9" s="324">
        <v>96.949179999999998</v>
      </c>
      <c r="BO9" s="324">
        <v>97.279229999999998</v>
      </c>
      <c r="BP9" s="324">
        <v>97.708079999999995</v>
      </c>
      <c r="BQ9" s="324">
        <v>98.148200000000003</v>
      </c>
      <c r="BR9" s="324">
        <v>98.555880000000002</v>
      </c>
      <c r="BS9" s="324">
        <v>98.913210000000007</v>
      </c>
      <c r="BT9" s="324">
        <v>99.126549999999995</v>
      </c>
      <c r="BU9" s="324">
        <v>99.155649999999994</v>
      </c>
      <c r="BV9" s="324">
        <v>98.953879999999998</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87.795354838999998</v>
      </c>
      <c r="AR10" s="208">
        <v>88.349566667000005</v>
      </c>
      <c r="AS10" s="208">
        <v>89.763806451999997</v>
      </c>
      <c r="AT10" s="208">
        <v>90.232709677000003</v>
      </c>
      <c r="AU10" s="208">
        <v>89.462366666999998</v>
      </c>
      <c r="AV10" s="208">
        <v>88.950419354999994</v>
      </c>
      <c r="AW10" s="208">
        <v>91.901433333</v>
      </c>
      <c r="AX10" s="208">
        <v>92.420967742000002</v>
      </c>
      <c r="AY10" s="208">
        <v>92.145020000000002</v>
      </c>
      <c r="AZ10" s="208">
        <v>87.763670000000005</v>
      </c>
      <c r="BA10" s="324">
        <v>91.33784</v>
      </c>
      <c r="BB10" s="324">
        <v>91.005459999999999</v>
      </c>
      <c r="BC10" s="324">
        <v>90.96481</v>
      </c>
      <c r="BD10" s="324">
        <v>91.149460000000005</v>
      </c>
      <c r="BE10" s="324">
        <v>91.352580000000003</v>
      </c>
      <c r="BF10" s="324">
        <v>91.750050000000002</v>
      </c>
      <c r="BG10" s="324">
        <v>92.03492</v>
      </c>
      <c r="BH10" s="324">
        <v>92.083950000000002</v>
      </c>
      <c r="BI10" s="324">
        <v>92.254279999999994</v>
      </c>
      <c r="BJ10" s="324">
        <v>92.049139999999994</v>
      </c>
      <c r="BK10" s="324">
        <v>91.885729999999995</v>
      </c>
      <c r="BL10" s="324">
        <v>91.81559</v>
      </c>
      <c r="BM10" s="324">
        <v>91.890169999999998</v>
      </c>
      <c r="BN10" s="324">
        <v>92.037019999999998</v>
      </c>
      <c r="BO10" s="324">
        <v>92.221729999999994</v>
      </c>
      <c r="BP10" s="324">
        <v>92.505279999999999</v>
      </c>
      <c r="BQ10" s="324">
        <v>92.885450000000006</v>
      </c>
      <c r="BR10" s="324">
        <v>93.261449999999996</v>
      </c>
      <c r="BS10" s="324">
        <v>93.708060000000003</v>
      </c>
      <c r="BT10" s="324">
        <v>93.824169999999995</v>
      </c>
      <c r="BU10" s="324">
        <v>94.028790000000001</v>
      </c>
      <c r="BV10" s="324">
        <v>93.852779999999996</v>
      </c>
    </row>
    <row r="11" spans="1:74" ht="11.1" customHeight="1" x14ac:dyDescent="0.2">
      <c r="A11" s="565" t="s">
        <v>539</v>
      </c>
      <c r="B11" s="566" t="s">
        <v>967</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0.45</v>
      </c>
      <c r="AZ11" s="208">
        <v>0.35</v>
      </c>
      <c r="BA11" s="324">
        <v>0.15</v>
      </c>
      <c r="BB11" s="324">
        <v>0.17235723333</v>
      </c>
      <c r="BC11" s="324">
        <v>0.17722793547999999</v>
      </c>
      <c r="BD11" s="324">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5" t="s">
        <v>968</v>
      </c>
      <c r="B12" s="566" t="s">
        <v>969</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5.8810681935</v>
      </c>
      <c r="AR12" s="208">
        <v>3.6333886667000002</v>
      </c>
      <c r="AS12" s="208">
        <v>3.1032271613</v>
      </c>
      <c r="AT12" s="208">
        <v>3.6277946773999998</v>
      </c>
      <c r="AU12" s="208">
        <v>5.0376011667</v>
      </c>
      <c r="AV12" s="208">
        <v>7.1923437419000003</v>
      </c>
      <c r="AW12" s="208">
        <v>9.3560802333000002</v>
      </c>
      <c r="AX12" s="208">
        <v>9.8139698709999994</v>
      </c>
      <c r="AY12" s="208">
        <v>9.8000000000000007</v>
      </c>
      <c r="AZ12" s="208">
        <v>7.5</v>
      </c>
      <c r="BA12" s="324">
        <v>8.6</v>
      </c>
      <c r="BB12" s="324">
        <v>7.0995121917999997</v>
      </c>
      <c r="BC12" s="324">
        <v>7.5605436986000001</v>
      </c>
      <c r="BD12" s="324">
        <v>8.0983196918000004</v>
      </c>
      <c r="BE12" s="324">
        <v>7.8124966438000003</v>
      </c>
      <c r="BF12" s="324">
        <v>8.0030453425000001</v>
      </c>
      <c r="BG12" s="324">
        <v>7.1455761985999997</v>
      </c>
      <c r="BH12" s="324">
        <v>7.8124966438000003</v>
      </c>
      <c r="BI12" s="324">
        <v>9.7206990410999996</v>
      </c>
      <c r="BJ12" s="324">
        <v>10.260737877</v>
      </c>
      <c r="BK12" s="324">
        <v>9.8132579794999995</v>
      </c>
      <c r="BL12" s="324">
        <v>9.8645890267999992</v>
      </c>
      <c r="BM12" s="324">
        <v>10.194355377000001</v>
      </c>
      <c r="BN12" s="324">
        <v>8.5746914384000004</v>
      </c>
      <c r="BO12" s="324">
        <v>8.7652401369999993</v>
      </c>
      <c r="BP12" s="324">
        <v>9.1463375342000006</v>
      </c>
      <c r="BQ12" s="324">
        <v>8.8605144862999996</v>
      </c>
      <c r="BR12" s="324">
        <v>8.2888683903999993</v>
      </c>
      <c r="BS12" s="324">
        <v>7.8124966438000003</v>
      </c>
      <c r="BT12" s="324">
        <v>9.0510631849000003</v>
      </c>
      <c r="BU12" s="324">
        <v>9.8132579794999995</v>
      </c>
      <c r="BV12" s="324">
        <v>10.480178425</v>
      </c>
    </row>
    <row r="13" spans="1:74" ht="11.1" customHeight="1" x14ac:dyDescent="0.2">
      <c r="A13" s="565" t="s">
        <v>538</v>
      </c>
      <c r="B13" s="566" t="s">
        <v>931</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8.0278941289999999</v>
      </c>
      <c r="AN13" s="208">
        <v>8.0260943102999995</v>
      </c>
      <c r="AO13" s="208">
        <v>6.7834847741999997</v>
      </c>
      <c r="AP13" s="208">
        <v>6.2279491</v>
      </c>
      <c r="AQ13" s="208">
        <v>5.9263819355000003</v>
      </c>
      <c r="AR13" s="208">
        <v>6.0868711332999998</v>
      </c>
      <c r="AS13" s="208">
        <v>6.6564235806000003</v>
      </c>
      <c r="AT13" s="208">
        <v>6.7253398387000001</v>
      </c>
      <c r="AU13" s="208">
        <v>5.7693748332999997</v>
      </c>
      <c r="AV13" s="208">
        <v>6.4250049354999996</v>
      </c>
      <c r="AW13" s="208">
        <v>6.9648420333000001</v>
      </c>
      <c r="AX13" s="208">
        <v>8.4227358065000004</v>
      </c>
      <c r="AY13" s="208">
        <v>8.34741</v>
      </c>
      <c r="AZ13" s="208">
        <v>8.3882259999999995</v>
      </c>
      <c r="BA13" s="324">
        <v>7.4855460000000003</v>
      </c>
      <c r="BB13" s="324">
        <v>6.6836479999999998</v>
      </c>
      <c r="BC13" s="324">
        <v>6.3784289999999997</v>
      </c>
      <c r="BD13" s="324">
        <v>6.4680220000000004</v>
      </c>
      <c r="BE13" s="324">
        <v>6.952572</v>
      </c>
      <c r="BF13" s="324">
        <v>6.4784930000000003</v>
      </c>
      <c r="BG13" s="324">
        <v>6.6371929999999999</v>
      </c>
      <c r="BH13" s="324">
        <v>6.3108370000000003</v>
      </c>
      <c r="BI13" s="324">
        <v>6.4995599999999998</v>
      </c>
      <c r="BJ13" s="324">
        <v>7.4724349999999999</v>
      </c>
      <c r="BK13" s="324">
        <v>7.6153370000000002</v>
      </c>
      <c r="BL13" s="324">
        <v>7.7580730000000004</v>
      </c>
      <c r="BM13" s="324">
        <v>6.6359159999999999</v>
      </c>
      <c r="BN13" s="324">
        <v>6.3235859999999997</v>
      </c>
      <c r="BO13" s="324">
        <v>6.2998209999999997</v>
      </c>
      <c r="BP13" s="324">
        <v>6.4377779999999998</v>
      </c>
      <c r="BQ13" s="324">
        <v>6.4853740000000002</v>
      </c>
      <c r="BR13" s="324">
        <v>6.336309</v>
      </c>
      <c r="BS13" s="324">
        <v>6.2694130000000001</v>
      </c>
      <c r="BT13" s="324">
        <v>6.2559250000000004</v>
      </c>
      <c r="BU13" s="324">
        <v>6.1862259999999996</v>
      </c>
      <c r="BV13" s="324">
        <v>7.6272570000000002</v>
      </c>
    </row>
    <row r="14" spans="1:74" ht="11.1" customHeight="1" x14ac:dyDescent="0.2">
      <c r="A14" s="565" t="s">
        <v>970</v>
      </c>
      <c r="B14" s="566" t="s">
        <v>932</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8.3916422903000001</v>
      </c>
      <c r="AN14" s="208">
        <v>7.8781426207000003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8.2134189667000008</v>
      </c>
      <c r="AX14" s="208">
        <v>7.9859377742</v>
      </c>
      <c r="AY14" s="208">
        <v>8.2387259999999998</v>
      </c>
      <c r="AZ14" s="208">
        <v>8.4852170000000005</v>
      </c>
      <c r="BA14" s="324">
        <v>8.5051179999999995</v>
      </c>
      <c r="BB14" s="324">
        <v>7.8472520000000001</v>
      </c>
      <c r="BC14" s="324">
        <v>8.2317730000000005</v>
      </c>
      <c r="BD14" s="324">
        <v>8.5398599999999991</v>
      </c>
      <c r="BE14" s="324">
        <v>9.1582589999999993</v>
      </c>
      <c r="BF14" s="324">
        <v>9.1628209999999992</v>
      </c>
      <c r="BG14" s="324">
        <v>9.2596500000000006</v>
      </c>
      <c r="BH14" s="324">
        <v>9.2031349999999996</v>
      </c>
      <c r="BI14" s="324">
        <v>9.5458859999999994</v>
      </c>
      <c r="BJ14" s="324">
        <v>9.5683779999999992</v>
      </c>
      <c r="BK14" s="324">
        <v>9.2863489999999995</v>
      </c>
      <c r="BL14" s="324">
        <v>9.3240630000000007</v>
      </c>
      <c r="BM14" s="324">
        <v>9.1649619999999992</v>
      </c>
      <c r="BN14" s="324">
        <v>8.4334849999999992</v>
      </c>
      <c r="BO14" s="324">
        <v>8.6146329999999995</v>
      </c>
      <c r="BP14" s="324">
        <v>8.8171839999999992</v>
      </c>
      <c r="BQ14" s="324">
        <v>9.4441699999999997</v>
      </c>
      <c r="BR14" s="324">
        <v>9.3757429999999999</v>
      </c>
      <c r="BS14" s="324">
        <v>9.2597079999999998</v>
      </c>
      <c r="BT14" s="324">
        <v>9.2765939999999993</v>
      </c>
      <c r="BU14" s="324">
        <v>9.3936410000000006</v>
      </c>
      <c r="BV14" s="324">
        <v>9.4417869999999997</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0.18716129032000001</v>
      </c>
      <c r="AP15" s="208">
        <v>0.19089999999999999</v>
      </c>
      <c r="AQ15" s="208">
        <v>0.15938709676999999</v>
      </c>
      <c r="AR15" s="208">
        <v>0.17269999999999999</v>
      </c>
      <c r="AS15" s="208">
        <v>0.17996774194000001</v>
      </c>
      <c r="AT15" s="208">
        <v>0.11996774194</v>
      </c>
      <c r="AU15" s="208">
        <v>0.14910000000000001</v>
      </c>
      <c r="AV15" s="208">
        <v>0.16558064516000001</v>
      </c>
      <c r="AW15" s="208">
        <v>0.1807</v>
      </c>
      <c r="AX15" s="208">
        <v>0.18574193548000001</v>
      </c>
      <c r="AY15" s="208">
        <v>0.17525979999999999</v>
      </c>
      <c r="AZ15" s="208">
        <v>0.16692650000000001</v>
      </c>
      <c r="BA15" s="324">
        <v>0.17372460000000001</v>
      </c>
      <c r="BB15" s="324">
        <v>0.17309240000000001</v>
      </c>
      <c r="BC15" s="324">
        <v>0.1730151</v>
      </c>
      <c r="BD15" s="324">
        <v>0.1733663</v>
      </c>
      <c r="BE15" s="324">
        <v>0.17375260000000001</v>
      </c>
      <c r="BF15" s="324">
        <v>0.17450860000000001</v>
      </c>
      <c r="BG15" s="324">
        <v>0.17505039999999999</v>
      </c>
      <c r="BH15" s="324">
        <v>0.17514370000000001</v>
      </c>
      <c r="BI15" s="324">
        <v>0.1754676</v>
      </c>
      <c r="BJ15" s="324">
        <v>0.1750775</v>
      </c>
      <c r="BK15" s="324">
        <v>0.1747667</v>
      </c>
      <c r="BL15" s="324">
        <v>0.17463329999999999</v>
      </c>
      <c r="BM15" s="324">
        <v>0.17477509999999999</v>
      </c>
      <c r="BN15" s="324">
        <v>0.1750544</v>
      </c>
      <c r="BO15" s="324">
        <v>0.1754057</v>
      </c>
      <c r="BP15" s="324">
        <v>0.17594499999999999</v>
      </c>
      <c r="BQ15" s="324">
        <v>0.17666809999999999</v>
      </c>
      <c r="BR15" s="324">
        <v>0.17738329999999999</v>
      </c>
      <c r="BS15" s="324">
        <v>0.17823269999999999</v>
      </c>
      <c r="BT15" s="324">
        <v>0.17845359999999999</v>
      </c>
      <c r="BU15" s="324">
        <v>0.1788428</v>
      </c>
      <c r="BV15" s="324">
        <v>0.178508</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18.422129032000001</v>
      </c>
      <c r="AN16" s="208">
        <v>18.498551723999999</v>
      </c>
      <c r="AO16" s="208">
        <v>1.657516129</v>
      </c>
      <c r="AP16" s="208">
        <v>-10.260333333</v>
      </c>
      <c r="AQ16" s="208">
        <v>-14.444612902999999</v>
      </c>
      <c r="AR16" s="208">
        <v>-11.932700000000001</v>
      </c>
      <c r="AS16" s="208">
        <v>-5.2030000000000003</v>
      </c>
      <c r="AT16" s="208">
        <v>-7.3582580645000002</v>
      </c>
      <c r="AU16" s="208">
        <v>-10.5617</v>
      </c>
      <c r="AV16" s="208">
        <v>-2.9866129032000002</v>
      </c>
      <c r="AW16" s="208">
        <v>-0.13676666667000001</v>
      </c>
      <c r="AX16" s="208">
        <v>19.032967742</v>
      </c>
      <c r="AY16" s="208">
        <v>21.825824884999999</v>
      </c>
      <c r="AZ16" s="208">
        <v>29.61380102</v>
      </c>
      <c r="BA16" s="324">
        <v>7.8627900000000004</v>
      </c>
      <c r="BB16" s="324">
        <v>-7.6969219999999998</v>
      </c>
      <c r="BC16" s="324">
        <v>-13.848979999999999</v>
      </c>
      <c r="BD16" s="324">
        <v>-11.054029999999999</v>
      </c>
      <c r="BE16" s="324">
        <v>-7.459562</v>
      </c>
      <c r="BF16" s="324">
        <v>-8.1569040000000008</v>
      </c>
      <c r="BG16" s="324">
        <v>-11.49986</v>
      </c>
      <c r="BH16" s="324">
        <v>-8.7496369999999999</v>
      </c>
      <c r="BI16" s="324">
        <v>5.6842059999999996</v>
      </c>
      <c r="BJ16" s="324">
        <v>18.41968</v>
      </c>
      <c r="BK16" s="324">
        <v>27.19257</v>
      </c>
      <c r="BL16" s="324">
        <v>22.731560000000002</v>
      </c>
      <c r="BM16" s="324">
        <v>7.0711959999999996</v>
      </c>
      <c r="BN16" s="324">
        <v>-7.7911279999999996</v>
      </c>
      <c r="BO16" s="324">
        <v>-15.05898</v>
      </c>
      <c r="BP16" s="324">
        <v>-12.777049999999999</v>
      </c>
      <c r="BQ16" s="324">
        <v>-7.2544639999999996</v>
      </c>
      <c r="BR16" s="324">
        <v>-8.3381629999999998</v>
      </c>
      <c r="BS16" s="324">
        <v>-13.17475</v>
      </c>
      <c r="BT16" s="324">
        <v>-9.0172709999999991</v>
      </c>
      <c r="BU16" s="324">
        <v>3.989115</v>
      </c>
      <c r="BV16" s="324">
        <v>17.514150000000001</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105.68716594</v>
      </c>
      <c r="AN17" s="208">
        <v>105.98430986</v>
      </c>
      <c r="AO17" s="208">
        <v>87.231331710000006</v>
      </c>
      <c r="AP17" s="208">
        <v>75.185081366999995</v>
      </c>
      <c r="AQ17" s="208">
        <v>66.774899484000002</v>
      </c>
      <c r="AR17" s="208">
        <v>71.557126767</v>
      </c>
      <c r="AS17" s="208">
        <v>80.266150870999994</v>
      </c>
      <c r="AT17" s="208">
        <v>78.227760032000006</v>
      </c>
      <c r="AU17" s="208">
        <v>71.680256533000005</v>
      </c>
      <c r="AV17" s="208">
        <v>77.019320452000002</v>
      </c>
      <c r="AW17" s="208">
        <v>81.436231733</v>
      </c>
      <c r="AX17" s="208">
        <v>102.44024374</v>
      </c>
      <c r="AY17" s="208">
        <v>104.90478868</v>
      </c>
      <c r="AZ17" s="208">
        <v>110.29740552</v>
      </c>
      <c r="BA17" s="324">
        <v>89.904780000000002</v>
      </c>
      <c r="BB17" s="324">
        <v>75.390870000000007</v>
      </c>
      <c r="BC17" s="324">
        <v>68.052180000000007</v>
      </c>
      <c r="BD17" s="324">
        <v>70.286540000000002</v>
      </c>
      <c r="BE17" s="324">
        <v>74.248580000000004</v>
      </c>
      <c r="BF17" s="324">
        <v>73.3339</v>
      </c>
      <c r="BG17" s="324">
        <v>71.030420000000007</v>
      </c>
      <c r="BH17" s="324">
        <v>72.88391</v>
      </c>
      <c r="BI17" s="324">
        <v>85.559529999999995</v>
      </c>
      <c r="BJ17" s="324">
        <v>98.587220000000002</v>
      </c>
      <c r="BK17" s="324">
        <v>108.2188</v>
      </c>
      <c r="BL17" s="324">
        <v>103.6412</v>
      </c>
      <c r="BM17" s="324">
        <v>86.562740000000005</v>
      </c>
      <c r="BN17" s="324">
        <v>73.908709999999999</v>
      </c>
      <c r="BO17" s="324">
        <v>66.435339999999997</v>
      </c>
      <c r="BP17" s="324">
        <v>68.566339999999997</v>
      </c>
      <c r="BQ17" s="324">
        <v>74.18835</v>
      </c>
      <c r="BR17" s="324">
        <v>74.025989999999993</v>
      </c>
      <c r="BS17" s="324">
        <v>69.99709</v>
      </c>
      <c r="BT17" s="324">
        <v>72.992869999999996</v>
      </c>
      <c r="BU17" s="324">
        <v>85.388670000000005</v>
      </c>
      <c r="BV17" s="324">
        <v>99.550719999999998</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0.15409600483999999</v>
      </c>
      <c r="AB18" s="208">
        <v>0.62247814000000001</v>
      </c>
      <c r="AC18" s="208">
        <v>-0.57003922547999997</v>
      </c>
      <c r="AD18" s="208">
        <v>-0.40069422999999998</v>
      </c>
      <c r="AE18" s="208">
        <v>-2.5632268345</v>
      </c>
      <c r="AF18" s="208">
        <v>-1.9418174699999999</v>
      </c>
      <c r="AG18" s="208">
        <v>-2.1588940629</v>
      </c>
      <c r="AH18" s="208">
        <v>-2.0433895806</v>
      </c>
      <c r="AI18" s="208">
        <v>-1.2592787032999999</v>
      </c>
      <c r="AJ18" s="208">
        <v>-3.6914902261</v>
      </c>
      <c r="AK18" s="208">
        <v>-2.0829319033</v>
      </c>
      <c r="AL18" s="208">
        <v>-1.5050475155</v>
      </c>
      <c r="AM18" s="208">
        <v>0.63766619354999998</v>
      </c>
      <c r="AN18" s="208">
        <v>-1.4063098275999999</v>
      </c>
      <c r="AO18" s="208">
        <v>0.13823325806</v>
      </c>
      <c r="AP18" s="208">
        <v>-0.41888116667000003</v>
      </c>
      <c r="AQ18" s="208">
        <v>-2.3705645160999999E-2</v>
      </c>
      <c r="AR18" s="208">
        <v>-0.43040853333000001</v>
      </c>
      <c r="AS18" s="208">
        <v>0.12695758065000001</v>
      </c>
      <c r="AT18" s="208">
        <v>-0.69969129031999999</v>
      </c>
      <c r="AU18" s="208">
        <v>0.77507720000000002</v>
      </c>
      <c r="AV18" s="208">
        <v>-2.1124295484000002</v>
      </c>
      <c r="AW18" s="208">
        <v>-0.10316953332999999</v>
      </c>
      <c r="AX18" s="208">
        <v>-0.66920258065000005</v>
      </c>
      <c r="AY18" s="208">
        <v>1.9966133152000001</v>
      </c>
      <c r="AZ18" s="208">
        <v>1.4750364796</v>
      </c>
      <c r="BA18" s="324">
        <v>0.11130139999999999</v>
      </c>
      <c r="BB18" s="324">
        <v>-1.2514369999999999</v>
      </c>
      <c r="BC18" s="324">
        <v>-0.48346919999999999</v>
      </c>
      <c r="BD18" s="324">
        <v>-1.1422289999999999</v>
      </c>
      <c r="BE18" s="324">
        <v>-0.80596049999999997</v>
      </c>
      <c r="BF18" s="324">
        <v>-1.042394</v>
      </c>
      <c r="BG18" s="324">
        <v>-0.93800629999999996</v>
      </c>
      <c r="BH18" s="324">
        <v>-0.45512910000000001</v>
      </c>
      <c r="BI18" s="324">
        <v>-0.62213229999999997</v>
      </c>
      <c r="BJ18" s="324">
        <v>0.73605229999999999</v>
      </c>
      <c r="BK18" s="324">
        <v>0.20040549999999999</v>
      </c>
      <c r="BL18" s="324">
        <v>-0.42285270000000003</v>
      </c>
      <c r="BM18" s="324">
        <v>6.1454399999999999E-2</v>
      </c>
      <c r="BN18" s="324">
        <v>-0.88973749999999996</v>
      </c>
      <c r="BO18" s="324">
        <v>-0.25497930000000002</v>
      </c>
      <c r="BP18" s="324">
        <v>8.4032300000000004E-2</v>
      </c>
      <c r="BQ18" s="324">
        <v>0.231351</v>
      </c>
      <c r="BR18" s="324">
        <v>-0.66620559999999995</v>
      </c>
      <c r="BS18" s="324">
        <v>0.14396490000000001</v>
      </c>
      <c r="BT18" s="324">
        <v>-0.4326084</v>
      </c>
      <c r="BU18" s="324">
        <v>-1.132971</v>
      </c>
      <c r="BV18" s="324">
        <v>-2.7416200000000002E-2</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110.23224591</v>
      </c>
      <c r="AB19" s="208">
        <v>107.61261557</v>
      </c>
      <c r="AC19" s="208">
        <v>94.265529258000001</v>
      </c>
      <c r="AD19" s="208">
        <v>73.630576970000007</v>
      </c>
      <c r="AE19" s="208">
        <v>68.739434488000001</v>
      </c>
      <c r="AF19" s="208">
        <v>70.554730097000004</v>
      </c>
      <c r="AG19" s="208">
        <v>77.123005355999993</v>
      </c>
      <c r="AH19" s="208">
        <v>78.392581581000002</v>
      </c>
      <c r="AI19" s="208">
        <v>73.437921063000005</v>
      </c>
      <c r="AJ19" s="208">
        <v>74.344429224999999</v>
      </c>
      <c r="AK19" s="208">
        <v>92.595998363000007</v>
      </c>
      <c r="AL19" s="208">
        <v>102.02933271000001</v>
      </c>
      <c r="AM19" s="208">
        <v>106.32483213</v>
      </c>
      <c r="AN19" s="208">
        <v>104.57800003</v>
      </c>
      <c r="AO19" s="208">
        <v>87.369564968000006</v>
      </c>
      <c r="AP19" s="208">
        <v>74.7662002</v>
      </c>
      <c r="AQ19" s="208">
        <v>66.751193838999995</v>
      </c>
      <c r="AR19" s="208">
        <v>71.126718233000005</v>
      </c>
      <c r="AS19" s="208">
        <v>80.393108452000007</v>
      </c>
      <c r="AT19" s="208">
        <v>77.528068742000002</v>
      </c>
      <c r="AU19" s="208">
        <v>72.455333733000003</v>
      </c>
      <c r="AV19" s="208">
        <v>74.906890903000004</v>
      </c>
      <c r="AW19" s="208">
        <v>81.333062200000001</v>
      </c>
      <c r="AX19" s="208">
        <v>101.77104116</v>
      </c>
      <c r="AY19" s="208">
        <v>106.901402</v>
      </c>
      <c r="AZ19" s="208">
        <v>111.772442</v>
      </c>
      <c r="BA19" s="324">
        <v>90.016080000000002</v>
      </c>
      <c r="BB19" s="324">
        <v>74.139430000000004</v>
      </c>
      <c r="BC19" s="324">
        <v>67.568709999999996</v>
      </c>
      <c r="BD19" s="324">
        <v>69.144310000000004</v>
      </c>
      <c r="BE19" s="324">
        <v>73.442620000000005</v>
      </c>
      <c r="BF19" s="324">
        <v>72.291510000000002</v>
      </c>
      <c r="BG19" s="324">
        <v>70.092410000000001</v>
      </c>
      <c r="BH19" s="324">
        <v>72.428790000000006</v>
      </c>
      <c r="BI19" s="324">
        <v>84.937399999999997</v>
      </c>
      <c r="BJ19" s="324">
        <v>99.323269999999994</v>
      </c>
      <c r="BK19" s="324">
        <v>108.4192</v>
      </c>
      <c r="BL19" s="324">
        <v>103.2183</v>
      </c>
      <c r="BM19" s="324">
        <v>86.624200000000002</v>
      </c>
      <c r="BN19" s="324">
        <v>73.018979999999999</v>
      </c>
      <c r="BO19" s="324">
        <v>66.180359999999993</v>
      </c>
      <c r="BP19" s="324">
        <v>68.650369999999995</v>
      </c>
      <c r="BQ19" s="324">
        <v>74.419700000000006</v>
      </c>
      <c r="BR19" s="324">
        <v>73.359790000000004</v>
      </c>
      <c r="BS19" s="324">
        <v>70.141050000000007</v>
      </c>
      <c r="BT19" s="324">
        <v>72.56026</v>
      </c>
      <c r="BU19" s="324">
        <v>84.255700000000004</v>
      </c>
      <c r="BV19" s="324">
        <v>99.523309999999995</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324"/>
      <c r="BB20" s="324"/>
      <c r="BC20" s="324"/>
      <c r="BD20" s="324"/>
      <c r="BE20" s="324"/>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3.8038709677</v>
      </c>
      <c r="AT22" s="208">
        <v>3.5109032257999999</v>
      </c>
      <c r="AU22" s="208">
        <v>4.1825333333000003</v>
      </c>
      <c r="AV22" s="208">
        <v>7.744516129</v>
      </c>
      <c r="AW22" s="208">
        <v>14.634</v>
      </c>
      <c r="AX22" s="208">
        <v>25.540193548000001</v>
      </c>
      <c r="AY22" s="208">
        <v>28.005179999999999</v>
      </c>
      <c r="AZ22" s="208">
        <v>31.424659999999999</v>
      </c>
      <c r="BA22" s="324">
        <v>19.92605</v>
      </c>
      <c r="BB22" s="324">
        <v>11.058249999999999</v>
      </c>
      <c r="BC22" s="324">
        <v>6.5762999999999998</v>
      </c>
      <c r="BD22" s="324">
        <v>4.1187050000000003</v>
      </c>
      <c r="BE22" s="324">
        <v>3.5254449999999999</v>
      </c>
      <c r="BF22" s="324">
        <v>3.0037609999999999</v>
      </c>
      <c r="BG22" s="324">
        <v>3.7995519999999998</v>
      </c>
      <c r="BH22" s="324">
        <v>7.2827510000000002</v>
      </c>
      <c r="BI22" s="324">
        <v>16.178509999999999</v>
      </c>
      <c r="BJ22" s="324">
        <v>23.769590000000001</v>
      </c>
      <c r="BK22" s="324">
        <v>29.571670000000001</v>
      </c>
      <c r="BL22" s="324">
        <v>26.562639999999998</v>
      </c>
      <c r="BM22" s="324">
        <v>19.407710000000002</v>
      </c>
      <c r="BN22" s="324">
        <v>12.29148</v>
      </c>
      <c r="BO22" s="324">
        <v>7.1809950000000002</v>
      </c>
      <c r="BP22" s="324">
        <v>4.267474</v>
      </c>
      <c r="BQ22" s="324">
        <v>3.532092</v>
      </c>
      <c r="BR22" s="324">
        <v>3.1871659999999999</v>
      </c>
      <c r="BS22" s="324">
        <v>3.7396240000000001</v>
      </c>
      <c r="BT22" s="324">
        <v>7.108924</v>
      </c>
      <c r="BU22" s="324">
        <v>15.86875</v>
      </c>
      <c r="BV22" s="324">
        <v>23.59413</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4.1470967741999996</v>
      </c>
      <c r="AT23" s="208">
        <v>4.2141612902999999</v>
      </c>
      <c r="AU23" s="208">
        <v>4.7389000000000001</v>
      </c>
      <c r="AV23" s="208">
        <v>6.6780322581</v>
      </c>
      <c r="AW23" s="208">
        <v>9.7631333333000008</v>
      </c>
      <c r="AX23" s="208">
        <v>14.43983871</v>
      </c>
      <c r="AY23" s="208">
        <v>15.607379999999999</v>
      </c>
      <c r="AZ23" s="208">
        <v>17.65194</v>
      </c>
      <c r="BA23" s="324">
        <v>12.62853</v>
      </c>
      <c r="BB23" s="324">
        <v>8.6896529999999998</v>
      </c>
      <c r="BC23" s="324">
        <v>6.0643289999999999</v>
      </c>
      <c r="BD23" s="324">
        <v>4.8533569999999999</v>
      </c>
      <c r="BE23" s="324">
        <v>4.4799100000000003</v>
      </c>
      <c r="BF23" s="324">
        <v>4.6902840000000001</v>
      </c>
      <c r="BG23" s="324">
        <v>5.0635479999999999</v>
      </c>
      <c r="BH23" s="324">
        <v>6.794149</v>
      </c>
      <c r="BI23" s="324">
        <v>11.03613</v>
      </c>
      <c r="BJ23" s="324">
        <v>14.42895</v>
      </c>
      <c r="BK23" s="324">
        <v>16.717420000000001</v>
      </c>
      <c r="BL23" s="324">
        <v>15.77467</v>
      </c>
      <c r="BM23" s="324">
        <v>12.1021</v>
      </c>
      <c r="BN23" s="324">
        <v>8.1955039999999997</v>
      </c>
      <c r="BO23" s="324">
        <v>5.7885660000000003</v>
      </c>
      <c r="BP23" s="324">
        <v>4.6832659999999997</v>
      </c>
      <c r="BQ23" s="324">
        <v>4.4122199999999996</v>
      </c>
      <c r="BR23" s="324">
        <v>4.573753</v>
      </c>
      <c r="BS23" s="324">
        <v>4.9972779999999997</v>
      </c>
      <c r="BT23" s="324">
        <v>6.8917260000000002</v>
      </c>
      <c r="BU23" s="324">
        <v>10.657439999999999</v>
      </c>
      <c r="BV23" s="324">
        <v>14.746259999999999</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22.416774193999998</v>
      </c>
      <c r="AW24" s="208">
        <v>23.719133332999998</v>
      </c>
      <c r="AX24" s="208">
        <v>25.372129032</v>
      </c>
      <c r="AY24" s="208">
        <v>25.967890000000001</v>
      </c>
      <c r="AZ24" s="208">
        <v>26.177140000000001</v>
      </c>
      <c r="BA24" s="324">
        <v>24.34825</v>
      </c>
      <c r="BB24" s="324">
        <v>23.577539999999999</v>
      </c>
      <c r="BC24" s="324">
        <v>22.293379999999999</v>
      </c>
      <c r="BD24" s="324">
        <v>22.20872</v>
      </c>
      <c r="BE24" s="324">
        <v>21.73612</v>
      </c>
      <c r="BF24" s="324">
        <v>22.058119999999999</v>
      </c>
      <c r="BG24" s="324">
        <v>22.718830000000001</v>
      </c>
      <c r="BH24" s="324">
        <v>23.548950000000001</v>
      </c>
      <c r="BI24" s="324">
        <v>25.00149</v>
      </c>
      <c r="BJ24" s="324">
        <v>26.302990000000001</v>
      </c>
      <c r="BK24" s="324">
        <v>26.537700000000001</v>
      </c>
      <c r="BL24" s="324">
        <v>25.823709999999998</v>
      </c>
      <c r="BM24" s="324">
        <v>24.67906</v>
      </c>
      <c r="BN24" s="324">
        <v>23.711089999999999</v>
      </c>
      <c r="BO24" s="324">
        <v>22.63589</v>
      </c>
      <c r="BP24" s="324">
        <v>22.56776</v>
      </c>
      <c r="BQ24" s="324">
        <v>21.976890000000001</v>
      </c>
      <c r="BR24" s="324">
        <v>22.33859</v>
      </c>
      <c r="BS24" s="324">
        <v>22.593679999999999</v>
      </c>
      <c r="BT24" s="324">
        <v>23.286249999999999</v>
      </c>
      <c r="BU24" s="324">
        <v>25.066179999999999</v>
      </c>
      <c r="BV24" s="324">
        <v>25.941690000000001</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27.369213649999999</v>
      </c>
      <c r="AB25" s="208">
        <v>27.830044139999998</v>
      </c>
      <c r="AC25" s="208">
        <v>26.24033571</v>
      </c>
      <c r="AD25" s="208">
        <v>24.654076969999998</v>
      </c>
      <c r="AE25" s="208">
        <v>26.968402229999999</v>
      </c>
      <c r="AF25" s="208">
        <v>33.01576343</v>
      </c>
      <c r="AG25" s="208">
        <v>40.468779550000001</v>
      </c>
      <c r="AH25" s="208">
        <v>41.218259000000003</v>
      </c>
      <c r="AI25" s="208">
        <v>36.022487730000002</v>
      </c>
      <c r="AJ25" s="208">
        <v>30.212687290000002</v>
      </c>
      <c r="AK25" s="208">
        <v>27.293265030000001</v>
      </c>
      <c r="AL25" s="208">
        <v>29.401171420000001</v>
      </c>
      <c r="AM25" s="208">
        <v>30.042638580999999</v>
      </c>
      <c r="AN25" s="208">
        <v>30.302344862000002</v>
      </c>
      <c r="AO25" s="208">
        <v>28.35185529</v>
      </c>
      <c r="AP25" s="208">
        <v>25.464171199999999</v>
      </c>
      <c r="AQ25" s="208">
        <v>26.901742257999999</v>
      </c>
      <c r="AR25" s="208">
        <v>34.852389232999997</v>
      </c>
      <c r="AS25" s="208">
        <v>44.261398806000003</v>
      </c>
      <c r="AT25" s="208">
        <v>41.28281071</v>
      </c>
      <c r="AU25" s="208">
        <v>34.591638066999998</v>
      </c>
      <c r="AV25" s="208">
        <v>30.774471581</v>
      </c>
      <c r="AW25" s="208">
        <v>25.574495533</v>
      </c>
      <c r="AX25" s="208">
        <v>28.150847644999999</v>
      </c>
      <c r="AY25" s="208">
        <v>28.967549999999999</v>
      </c>
      <c r="AZ25" s="208">
        <v>28.736689999999999</v>
      </c>
      <c r="BA25" s="324">
        <v>25.260870000000001</v>
      </c>
      <c r="BB25" s="324">
        <v>23.46124</v>
      </c>
      <c r="BC25" s="324">
        <v>25.298729999999999</v>
      </c>
      <c r="BD25" s="324">
        <v>30.500830000000001</v>
      </c>
      <c r="BE25" s="324">
        <v>36.214080000000003</v>
      </c>
      <c r="BF25" s="324">
        <v>35.013640000000002</v>
      </c>
      <c r="BG25" s="324">
        <v>31.149149999999999</v>
      </c>
      <c r="BH25" s="324">
        <v>27.288460000000001</v>
      </c>
      <c r="BI25" s="324">
        <v>24.68563</v>
      </c>
      <c r="BJ25" s="324">
        <v>26.496259999999999</v>
      </c>
      <c r="BK25" s="324">
        <v>27.20927</v>
      </c>
      <c r="BL25" s="324">
        <v>26.74325</v>
      </c>
      <c r="BM25" s="324">
        <v>22.297409999999999</v>
      </c>
      <c r="BN25" s="324">
        <v>21.151869999999999</v>
      </c>
      <c r="BO25" s="324">
        <v>22.960609999999999</v>
      </c>
      <c r="BP25" s="324">
        <v>29.400569999999998</v>
      </c>
      <c r="BQ25" s="324">
        <v>36.71378</v>
      </c>
      <c r="BR25" s="324">
        <v>35.569859999999998</v>
      </c>
      <c r="BS25" s="324">
        <v>31.224900000000002</v>
      </c>
      <c r="BT25" s="324">
        <v>27.4314</v>
      </c>
      <c r="BU25" s="324">
        <v>24.510200000000001</v>
      </c>
      <c r="BV25" s="324">
        <v>26.762899999999998</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4.8866774193999998</v>
      </c>
      <c r="AW26" s="208">
        <v>5.0360333332999998</v>
      </c>
      <c r="AX26" s="208">
        <v>5.0410645160999996</v>
      </c>
      <c r="AY26" s="208">
        <v>5.0475919999999999</v>
      </c>
      <c r="AZ26" s="208">
        <v>4.8030689999999998</v>
      </c>
      <c r="BA26" s="324">
        <v>4.9964500000000003</v>
      </c>
      <c r="BB26" s="324">
        <v>4.9830959999999997</v>
      </c>
      <c r="BC26" s="324">
        <v>4.9801799999999998</v>
      </c>
      <c r="BD26" s="324">
        <v>4.9909270000000001</v>
      </c>
      <c r="BE26" s="324">
        <v>5.0036480000000001</v>
      </c>
      <c r="BF26" s="324">
        <v>5.0259400000000003</v>
      </c>
      <c r="BG26" s="324">
        <v>5.0424720000000001</v>
      </c>
      <c r="BH26" s="324">
        <v>5.0461879999999999</v>
      </c>
      <c r="BI26" s="324">
        <v>5.0563580000000004</v>
      </c>
      <c r="BJ26" s="324">
        <v>5.0460630000000002</v>
      </c>
      <c r="BK26" s="324">
        <v>5.0361960000000003</v>
      </c>
      <c r="BL26" s="324">
        <v>5.0326420000000001</v>
      </c>
      <c r="BM26" s="324">
        <v>5.0368389999999996</v>
      </c>
      <c r="BN26" s="324">
        <v>5.0447189999999997</v>
      </c>
      <c r="BO26" s="324">
        <v>5.0549200000000001</v>
      </c>
      <c r="BP26" s="324">
        <v>5.070468</v>
      </c>
      <c r="BQ26" s="324">
        <v>5.0912759999999997</v>
      </c>
      <c r="BR26" s="324">
        <v>5.111904</v>
      </c>
      <c r="BS26" s="324">
        <v>5.1363810000000001</v>
      </c>
      <c r="BT26" s="324">
        <v>5.142741</v>
      </c>
      <c r="BU26" s="324">
        <v>5.1539599999999997</v>
      </c>
      <c r="BV26" s="324">
        <v>5.1443120000000002</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2.4421935484000001</v>
      </c>
      <c r="AT27" s="208">
        <v>2.3549032258000002</v>
      </c>
      <c r="AU27" s="208">
        <v>2.2005666666999999</v>
      </c>
      <c r="AV27" s="208">
        <v>2.2752903226000001</v>
      </c>
      <c r="AW27" s="208">
        <v>2.4702666667000002</v>
      </c>
      <c r="AX27" s="208">
        <v>3.0908387096999999</v>
      </c>
      <c r="AY27" s="208">
        <v>3.1616810000000002</v>
      </c>
      <c r="AZ27" s="208">
        <v>2.8348140000000002</v>
      </c>
      <c r="BA27" s="324">
        <v>2.7118039999999999</v>
      </c>
      <c r="BB27" s="324">
        <v>2.2235279999999999</v>
      </c>
      <c r="BC27" s="324">
        <v>2.2096659999999999</v>
      </c>
      <c r="BD27" s="324">
        <v>2.325637</v>
      </c>
      <c r="BE27" s="324">
        <v>2.3372929999999998</v>
      </c>
      <c r="BF27" s="324">
        <v>2.3536359999999998</v>
      </c>
      <c r="BG27" s="324">
        <v>2.1727270000000001</v>
      </c>
      <c r="BH27" s="324">
        <v>2.3221620000000001</v>
      </c>
      <c r="BI27" s="324">
        <v>2.8331469999999999</v>
      </c>
      <c r="BJ27" s="324">
        <v>3.1332909999999998</v>
      </c>
      <c r="BK27" s="324">
        <v>3.1856439999999999</v>
      </c>
      <c r="BL27" s="324">
        <v>3.1201349999999999</v>
      </c>
      <c r="BM27" s="324">
        <v>2.9397720000000001</v>
      </c>
      <c r="BN27" s="324">
        <v>2.4630200000000002</v>
      </c>
      <c r="BO27" s="324">
        <v>2.3980769999999998</v>
      </c>
      <c r="BP27" s="324">
        <v>2.4995310000000002</v>
      </c>
      <c r="BQ27" s="324">
        <v>2.5321400000000001</v>
      </c>
      <c r="BR27" s="324">
        <v>2.417214</v>
      </c>
      <c r="BS27" s="324">
        <v>2.287887</v>
      </c>
      <c r="BT27" s="324">
        <v>2.5379209999999999</v>
      </c>
      <c r="BU27" s="324">
        <v>2.8378709999999998</v>
      </c>
      <c r="BV27" s="324">
        <v>3.1727080000000001</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324">
        <v>0.14412900000000001</v>
      </c>
      <c r="BB28" s="324">
        <v>0.14612900000000001</v>
      </c>
      <c r="BC28" s="324">
        <v>0.14612900000000001</v>
      </c>
      <c r="BD28" s="324">
        <v>0.14612900000000001</v>
      </c>
      <c r="BE28" s="324">
        <v>0.14612900000000001</v>
      </c>
      <c r="BF28" s="324">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110.23224591</v>
      </c>
      <c r="AB29" s="208">
        <v>107.61261557</v>
      </c>
      <c r="AC29" s="208">
        <v>94.265529258000001</v>
      </c>
      <c r="AD29" s="208">
        <v>73.630576970000007</v>
      </c>
      <c r="AE29" s="208">
        <v>68.739434488000001</v>
      </c>
      <c r="AF29" s="208">
        <v>70.554730097000004</v>
      </c>
      <c r="AG29" s="208">
        <v>77.123005355999993</v>
      </c>
      <c r="AH29" s="208">
        <v>78.392581581000002</v>
      </c>
      <c r="AI29" s="208">
        <v>73.437921063000005</v>
      </c>
      <c r="AJ29" s="208">
        <v>74.344429224999999</v>
      </c>
      <c r="AK29" s="208">
        <v>92.595998363000007</v>
      </c>
      <c r="AL29" s="208">
        <v>102.02933271000001</v>
      </c>
      <c r="AM29" s="208">
        <v>106.32483213</v>
      </c>
      <c r="AN29" s="208">
        <v>104.57800003</v>
      </c>
      <c r="AO29" s="208">
        <v>87.369564968000006</v>
      </c>
      <c r="AP29" s="208">
        <v>74.7662002</v>
      </c>
      <c r="AQ29" s="208">
        <v>66.751193838999995</v>
      </c>
      <c r="AR29" s="208">
        <v>71.126718233000005</v>
      </c>
      <c r="AS29" s="208">
        <v>80.393108452000007</v>
      </c>
      <c r="AT29" s="208">
        <v>77.528068742000002</v>
      </c>
      <c r="AU29" s="208">
        <v>72.455333733000003</v>
      </c>
      <c r="AV29" s="208">
        <v>74.906890903000004</v>
      </c>
      <c r="AW29" s="208">
        <v>81.333062200000001</v>
      </c>
      <c r="AX29" s="208">
        <v>101.77104116</v>
      </c>
      <c r="AY29" s="208">
        <v>106.901402</v>
      </c>
      <c r="AZ29" s="208">
        <v>111.772442</v>
      </c>
      <c r="BA29" s="324">
        <v>90.016080000000002</v>
      </c>
      <c r="BB29" s="324">
        <v>74.139430000000004</v>
      </c>
      <c r="BC29" s="324">
        <v>67.568709999999996</v>
      </c>
      <c r="BD29" s="324">
        <v>69.144310000000004</v>
      </c>
      <c r="BE29" s="324">
        <v>73.442620000000005</v>
      </c>
      <c r="BF29" s="324">
        <v>72.291510000000002</v>
      </c>
      <c r="BG29" s="324">
        <v>70.092410000000001</v>
      </c>
      <c r="BH29" s="324">
        <v>72.428790000000006</v>
      </c>
      <c r="BI29" s="324">
        <v>84.937399999999997</v>
      </c>
      <c r="BJ29" s="324">
        <v>99.323269999999994</v>
      </c>
      <c r="BK29" s="324">
        <v>108.4192</v>
      </c>
      <c r="BL29" s="324">
        <v>103.2183</v>
      </c>
      <c r="BM29" s="324">
        <v>86.624200000000002</v>
      </c>
      <c r="BN29" s="324">
        <v>73.018979999999999</v>
      </c>
      <c r="BO29" s="324">
        <v>66.180359999999993</v>
      </c>
      <c r="BP29" s="324">
        <v>68.650369999999995</v>
      </c>
      <c r="BQ29" s="324">
        <v>74.419700000000006</v>
      </c>
      <c r="BR29" s="324">
        <v>73.359790000000004</v>
      </c>
      <c r="BS29" s="324">
        <v>70.141050000000007</v>
      </c>
      <c r="BT29" s="324">
        <v>72.56026</v>
      </c>
      <c r="BU29" s="324">
        <v>84.255700000000004</v>
      </c>
      <c r="BV29" s="324">
        <v>99.523309999999995</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356"/>
      <c r="BB31" s="356"/>
      <c r="BC31" s="356"/>
      <c r="BD31" s="356"/>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2616.3850000000002</v>
      </c>
      <c r="AN32" s="251">
        <v>2081.136</v>
      </c>
      <c r="AO32" s="251">
        <v>2029.6320000000001</v>
      </c>
      <c r="AP32" s="251">
        <v>2332.797</v>
      </c>
      <c r="AQ32" s="251">
        <v>2777.8890000000001</v>
      </c>
      <c r="AR32" s="251">
        <v>3133.0949999999998</v>
      </c>
      <c r="AS32" s="251">
        <v>3293.549</v>
      </c>
      <c r="AT32" s="251">
        <v>3522.2159999999999</v>
      </c>
      <c r="AU32" s="251">
        <v>3839.8359999999998</v>
      </c>
      <c r="AV32" s="251">
        <v>3928.5030000000002</v>
      </c>
      <c r="AW32" s="251">
        <v>3931.616</v>
      </c>
      <c r="AX32" s="251">
        <v>3340.9740000000002</v>
      </c>
      <c r="AY32" s="251">
        <v>2664.3734285999999</v>
      </c>
      <c r="AZ32" s="251">
        <v>1835.1869999999999</v>
      </c>
      <c r="BA32" s="340">
        <v>1591.441</v>
      </c>
      <c r="BB32" s="340">
        <v>1822.348</v>
      </c>
      <c r="BC32" s="340">
        <v>2251.6669999999999</v>
      </c>
      <c r="BD32" s="340">
        <v>2583.288</v>
      </c>
      <c r="BE32" s="340">
        <v>2814.5340000000001</v>
      </c>
      <c r="BF32" s="340">
        <v>3067.3980000000001</v>
      </c>
      <c r="BG32" s="340">
        <v>3412.3939999999998</v>
      </c>
      <c r="BH32" s="340">
        <v>3683.6320000000001</v>
      </c>
      <c r="BI32" s="340">
        <v>3513.1060000000002</v>
      </c>
      <c r="BJ32" s="340">
        <v>2942.096</v>
      </c>
      <c r="BK32" s="340">
        <v>2099.1260000000002</v>
      </c>
      <c r="BL32" s="340">
        <v>1462.643</v>
      </c>
      <c r="BM32" s="340">
        <v>1243.4359999999999</v>
      </c>
      <c r="BN32" s="340">
        <v>1477.17</v>
      </c>
      <c r="BO32" s="340">
        <v>1943.998</v>
      </c>
      <c r="BP32" s="340">
        <v>2327.3090000000002</v>
      </c>
      <c r="BQ32" s="340">
        <v>2552.1979999999999</v>
      </c>
      <c r="BR32" s="340">
        <v>2810.681</v>
      </c>
      <c r="BS32" s="340">
        <v>3205.9229999999998</v>
      </c>
      <c r="BT32" s="340">
        <v>3485.4589999999998</v>
      </c>
      <c r="BU32" s="340">
        <v>3365.7849999999999</v>
      </c>
      <c r="BV32" s="340">
        <v>2822.8470000000002</v>
      </c>
    </row>
    <row r="33" spans="1:74" ht="11.1" customHeight="1" x14ac:dyDescent="0.2">
      <c r="A33" s="565" t="s">
        <v>1005</v>
      </c>
      <c r="B33" s="566" t="s">
        <v>1010</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566.85714285999995</v>
      </c>
      <c r="AZ33" s="251">
        <v>372.37142856999998</v>
      </c>
      <c r="BA33" s="340">
        <v>260.63290000000001</v>
      </c>
      <c r="BB33" s="340">
        <v>309.03550000000001</v>
      </c>
      <c r="BC33" s="340">
        <v>433.04070000000002</v>
      </c>
      <c r="BD33" s="340">
        <v>538.00080000000003</v>
      </c>
      <c r="BE33" s="340">
        <v>623.30669999999998</v>
      </c>
      <c r="BF33" s="340">
        <v>723.83010000000002</v>
      </c>
      <c r="BG33" s="340">
        <v>816.07050000000004</v>
      </c>
      <c r="BH33" s="340">
        <v>860.63160000000005</v>
      </c>
      <c r="BI33" s="340">
        <v>796.17280000000005</v>
      </c>
      <c r="BJ33" s="340">
        <v>614.8288</v>
      </c>
      <c r="BK33" s="340">
        <v>369.94290000000001</v>
      </c>
      <c r="BL33" s="340">
        <v>191.8193</v>
      </c>
      <c r="BM33" s="340">
        <v>92.600880000000004</v>
      </c>
      <c r="BN33" s="340">
        <v>161.4143</v>
      </c>
      <c r="BO33" s="340">
        <v>284.01960000000003</v>
      </c>
      <c r="BP33" s="340">
        <v>395.53980000000001</v>
      </c>
      <c r="BQ33" s="340">
        <v>469.8664</v>
      </c>
      <c r="BR33" s="340">
        <v>566.14739999999995</v>
      </c>
      <c r="BS33" s="340">
        <v>667.4067</v>
      </c>
      <c r="BT33" s="340">
        <v>708.70910000000003</v>
      </c>
      <c r="BU33" s="340">
        <v>652.2133</v>
      </c>
      <c r="BV33" s="340">
        <v>487.86930000000001</v>
      </c>
    </row>
    <row r="34" spans="1:74" ht="11.1" customHeight="1" x14ac:dyDescent="0.2">
      <c r="A34" s="565" t="s">
        <v>1006</v>
      </c>
      <c r="B34" s="566" t="s">
        <v>1011</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717.29200000000003</v>
      </c>
      <c r="AN34" s="251">
        <v>541.32799999999997</v>
      </c>
      <c r="AO34" s="251">
        <v>471.60899999999998</v>
      </c>
      <c r="AP34" s="251">
        <v>523.59299999999996</v>
      </c>
      <c r="AQ34" s="251">
        <v>640.82799999999997</v>
      </c>
      <c r="AR34" s="251">
        <v>746.98599999999999</v>
      </c>
      <c r="AS34" s="251">
        <v>827.11599999999999</v>
      </c>
      <c r="AT34" s="251">
        <v>934.70100000000002</v>
      </c>
      <c r="AU34" s="251">
        <v>1052.6420000000001</v>
      </c>
      <c r="AV34" s="251">
        <v>1113.2</v>
      </c>
      <c r="AW34" s="251">
        <v>1107.643</v>
      </c>
      <c r="AX34" s="251">
        <v>917.51599999999996</v>
      </c>
      <c r="AY34" s="251">
        <v>703.85714285999995</v>
      </c>
      <c r="AZ34" s="251">
        <v>455.22857142999999</v>
      </c>
      <c r="BA34" s="340">
        <v>359.93209999999999</v>
      </c>
      <c r="BB34" s="340">
        <v>415.96339999999998</v>
      </c>
      <c r="BC34" s="340">
        <v>530.64859999999999</v>
      </c>
      <c r="BD34" s="340">
        <v>619.69500000000005</v>
      </c>
      <c r="BE34" s="340">
        <v>733.49570000000006</v>
      </c>
      <c r="BF34" s="340">
        <v>860.09460000000001</v>
      </c>
      <c r="BG34" s="340">
        <v>990.32539999999995</v>
      </c>
      <c r="BH34" s="340">
        <v>1081.3409999999999</v>
      </c>
      <c r="BI34" s="340">
        <v>1020.576</v>
      </c>
      <c r="BJ34" s="340">
        <v>841.19069999999999</v>
      </c>
      <c r="BK34" s="340">
        <v>554.90250000000003</v>
      </c>
      <c r="BL34" s="340">
        <v>319.75</v>
      </c>
      <c r="BM34" s="340">
        <v>206.1584</v>
      </c>
      <c r="BN34" s="340">
        <v>262.80630000000002</v>
      </c>
      <c r="BO34" s="340">
        <v>388.23009999999999</v>
      </c>
      <c r="BP34" s="340">
        <v>505.53609999999998</v>
      </c>
      <c r="BQ34" s="340">
        <v>610.48379999999997</v>
      </c>
      <c r="BR34" s="340">
        <v>735.81190000000004</v>
      </c>
      <c r="BS34" s="340">
        <v>882.92700000000002</v>
      </c>
      <c r="BT34" s="340">
        <v>982.91330000000005</v>
      </c>
      <c r="BU34" s="340">
        <v>940.59450000000004</v>
      </c>
      <c r="BV34" s="340">
        <v>764.64919999999995</v>
      </c>
    </row>
    <row r="35" spans="1:74" ht="11.1" customHeight="1" x14ac:dyDescent="0.2">
      <c r="A35" s="565" t="s">
        <v>1007</v>
      </c>
      <c r="B35" s="566" t="s">
        <v>1012</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1155.1279999999999</v>
      </c>
      <c r="AY35" s="251">
        <v>954.28571428999999</v>
      </c>
      <c r="AZ35" s="251">
        <v>661.77142857000001</v>
      </c>
      <c r="BA35" s="340">
        <v>654.40139999999997</v>
      </c>
      <c r="BB35" s="340">
        <v>761.61850000000004</v>
      </c>
      <c r="BC35" s="340">
        <v>897.32590000000005</v>
      </c>
      <c r="BD35" s="340">
        <v>984.54290000000003</v>
      </c>
      <c r="BE35" s="340">
        <v>988.41449999999998</v>
      </c>
      <c r="BF35" s="340">
        <v>997.93809999999996</v>
      </c>
      <c r="BG35" s="340">
        <v>1086.4870000000001</v>
      </c>
      <c r="BH35" s="340">
        <v>1199.7909999999999</v>
      </c>
      <c r="BI35" s="340">
        <v>1166.095</v>
      </c>
      <c r="BJ35" s="340">
        <v>1041.164</v>
      </c>
      <c r="BK35" s="340">
        <v>818.32619999999997</v>
      </c>
      <c r="BL35" s="340">
        <v>630.96010000000001</v>
      </c>
      <c r="BM35" s="340">
        <v>625.07039999999995</v>
      </c>
      <c r="BN35" s="340">
        <v>697.31910000000005</v>
      </c>
      <c r="BO35" s="340">
        <v>847.00609999999995</v>
      </c>
      <c r="BP35" s="340">
        <v>936.42859999999996</v>
      </c>
      <c r="BQ35" s="340">
        <v>940.45050000000003</v>
      </c>
      <c r="BR35" s="340">
        <v>948.52009999999996</v>
      </c>
      <c r="BS35" s="340">
        <v>1056.2760000000001</v>
      </c>
      <c r="BT35" s="340">
        <v>1158.501</v>
      </c>
      <c r="BU35" s="340">
        <v>1152.865</v>
      </c>
      <c r="BV35" s="340">
        <v>1015.4</v>
      </c>
    </row>
    <row r="36" spans="1:74" ht="11.1" customHeight="1" x14ac:dyDescent="0.2">
      <c r="A36" s="565" t="s">
        <v>1008</v>
      </c>
      <c r="B36" s="653" t="s">
        <v>1013</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155.71428571000001</v>
      </c>
      <c r="AZ36" s="251">
        <v>115.91428571</v>
      </c>
      <c r="BA36" s="340">
        <v>98.737570000000005</v>
      </c>
      <c r="BB36" s="340">
        <v>99.35181</v>
      </c>
      <c r="BC36" s="340">
        <v>113.1948</v>
      </c>
      <c r="BD36" s="340">
        <v>130.2397</v>
      </c>
      <c r="BE36" s="340">
        <v>145.7424</v>
      </c>
      <c r="BF36" s="340">
        <v>160.197</v>
      </c>
      <c r="BG36" s="340">
        <v>177.11750000000001</v>
      </c>
      <c r="BH36" s="340">
        <v>188.36529999999999</v>
      </c>
      <c r="BI36" s="340">
        <v>183.27889999999999</v>
      </c>
      <c r="BJ36" s="340">
        <v>147.95050000000001</v>
      </c>
      <c r="BK36" s="340">
        <v>123.4007</v>
      </c>
      <c r="BL36" s="340">
        <v>104.77800000000001</v>
      </c>
      <c r="BM36" s="340">
        <v>99.703109999999995</v>
      </c>
      <c r="BN36" s="340">
        <v>105.4939</v>
      </c>
      <c r="BO36" s="340">
        <v>126.73439999999999</v>
      </c>
      <c r="BP36" s="340">
        <v>152.40520000000001</v>
      </c>
      <c r="BQ36" s="340">
        <v>175.4975</v>
      </c>
      <c r="BR36" s="340">
        <v>197.81970000000001</v>
      </c>
      <c r="BS36" s="340">
        <v>219.2039</v>
      </c>
      <c r="BT36" s="340">
        <v>232.5103</v>
      </c>
      <c r="BU36" s="340">
        <v>225.85589999999999</v>
      </c>
      <c r="BV36" s="340">
        <v>201.33750000000001</v>
      </c>
    </row>
    <row r="37" spans="1:74" ht="11.1" customHeight="1" x14ac:dyDescent="0.2">
      <c r="A37" s="565" t="s">
        <v>1009</v>
      </c>
      <c r="B37" s="653" t="s">
        <v>1014</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259.85714286000001</v>
      </c>
      <c r="AZ37" s="251">
        <v>208.51428571</v>
      </c>
      <c r="BA37" s="340">
        <v>196.34950000000001</v>
      </c>
      <c r="BB37" s="340">
        <v>214.99199999999999</v>
      </c>
      <c r="BC37" s="340">
        <v>256.06959999999998</v>
      </c>
      <c r="BD37" s="340">
        <v>289.4221</v>
      </c>
      <c r="BE37" s="340">
        <v>302.18770000000001</v>
      </c>
      <c r="BF37" s="340">
        <v>303.9511</v>
      </c>
      <c r="BG37" s="340">
        <v>321.00619999999998</v>
      </c>
      <c r="BH37" s="340">
        <v>332.11599999999999</v>
      </c>
      <c r="BI37" s="340">
        <v>325.59699999999998</v>
      </c>
      <c r="BJ37" s="340">
        <v>275.57479999999998</v>
      </c>
      <c r="BK37" s="340">
        <v>211.167</v>
      </c>
      <c r="BL37" s="340">
        <v>193.94839999999999</v>
      </c>
      <c r="BM37" s="340">
        <v>198.51589999999999</v>
      </c>
      <c r="BN37" s="340">
        <v>228.74889999999999</v>
      </c>
      <c r="BO37" s="340">
        <v>276.62049999999999</v>
      </c>
      <c r="BP37" s="340">
        <v>316.01249999999999</v>
      </c>
      <c r="BQ37" s="340">
        <v>334.51240000000001</v>
      </c>
      <c r="BR37" s="340">
        <v>340.99459999999999</v>
      </c>
      <c r="BS37" s="340">
        <v>358.7226</v>
      </c>
      <c r="BT37" s="340">
        <v>381.43810000000002</v>
      </c>
      <c r="BU37" s="340">
        <v>372.86919999999998</v>
      </c>
      <c r="BV37" s="340">
        <v>332.20389999999998</v>
      </c>
    </row>
    <row r="38" spans="1:74" ht="11.1" customHeight="1" x14ac:dyDescent="0.2">
      <c r="A38" s="565" t="s">
        <v>1015</v>
      </c>
      <c r="B38" s="652"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23.802</v>
      </c>
      <c r="AZ38" s="247">
        <v>21.387</v>
      </c>
      <c r="BA38" s="313">
        <v>21.387</v>
      </c>
      <c r="BB38" s="313">
        <v>21.387</v>
      </c>
      <c r="BC38" s="313">
        <v>21.387</v>
      </c>
      <c r="BD38" s="313">
        <v>21.387</v>
      </c>
      <c r="BE38" s="313">
        <v>21.387</v>
      </c>
      <c r="BF38" s="313">
        <v>21.387</v>
      </c>
      <c r="BG38" s="313">
        <v>21.387</v>
      </c>
      <c r="BH38" s="313">
        <v>21.387</v>
      </c>
      <c r="BI38" s="313">
        <v>21.387</v>
      </c>
      <c r="BJ38" s="313">
        <v>21.387</v>
      </c>
      <c r="BK38" s="313">
        <v>21.387</v>
      </c>
      <c r="BL38" s="313">
        <v>21.387</v>
      </c>
      <c r="BM38" s="313">
        <v>21.387</v>
      </c>
      <c r="BN38" s="313">
        <v>21.387</v>
      </c>
      <c r="BO38" s="313">
        <v>21.387</v>
      </c>
      <c r="BP38" s="313">
        <v>21.387</v>
      </c>
      <c r="BQ38" s="313">
        <v>21.387</v>
      </c>
      <c r="BR38" s="313">
        <v>21.387</v>
      </c>
      <c r="BS38" s="313">
        <v>21.387</v>
      </c>
      <c r="BT38" s="313">
        <v>21.387</v>
      </c>
      <c r="BU38" s="313">
        <v>21.387</v>
      </c>
      <c r="BV38" s="313">
        <v>21.387</v>
      </c>
    </row>
    <row r="39" spans="1:74" s="406" customFormat="1" ht="12" customHeight="1" x14ac:dyDescent="0.2">
      <c r="A39" s="405"/>
      <c r="B39" s="796" t="s">
        <v>857</v>
      </c>
      <c r="C39" s="763"/>
      <c r="D39" s="763"/>
      <c r="E39" s="763"/>
      <c r="F39" s="763"/>
      <c r="G39" s="763"/>
      <c r="H39" s="763"/>
      <c r="I39" s="763"/>
      <c r="J39" s="763"/>
      <c r="K39" s="763"/>
      <c r="L39" s="763"/>
      <c r="M39" s="763"/>
      <c r="N39" s="763"/>
      <c r="O39" s="763"/>
      <c r="P39" s="763"/>
      <c r="Q39" s="760"/>
      <c r="AY39" s="477"/>
      <c r="AZ39" s="477"/>
      <c r="BA39" s="477"/>
      <c r="BB39" s="577"/>
      <c r="BC39" s="477"/>
      <c r="BD39" s="599"/>
      <c r="BE39" s="599"/>
      <c r="BF39" s="599"/>
      <c r="BG39" s="477"/>
      <c r="BH39" s="477"/>
      <c r="BI39" s="477"/>
      <c r="BJ39" s="477"/>
    </row>
    <row r="40" spans="1:74" s="406" customFormat="1" ht="12" customHeight="1" x14ac:dyDescent="0.2">
      <c r="A40" s="405"/>
      <c r="B40" s="805" t="s">
        <v>861</v>
      </c>
      <c r="C40" s="763"/>
      <c r="D40" s="763"/>
      <c r="E40" s="763"/>
      <c r="F40" s="763"/>
      <c r="G40" s="763"/>
      <c r="H40" s="763"/>
      <c r="I40" s="763"/>
      <c r="J40" s="763"/>
      <c r="K40" s="763"/>
      <c r="L40" s="763"/>
      <c r="M40" s="763"/>
      <c r="N40" s="763"/>
      <c r="O40" s="763"/>
      <c r="P40" s="763"/>
      <c r="Q40" s="760"/>
      <c r="Y40" s="654"/>
      <c r="Z40" s="654"/>
      <c r="AA40" s="654"/>
      <c r="AB40" s="654"/>
      <c r="AY40" s="477"/>
      <c r="AZ40" s="477"/>
      <c r="BA40" s="477"/>
      <c r="BB40" s="477"/>
      <c r="BC40" s="477"/>
      <c r="BD40" s="599"/>
      <c r="BE40" s="599"/>
      <c r="BF40" s="599"/>
      <c r="BG40" s="477"/>
      <c r="BH40" s="477"/>
      <c r="BI40" s="477"/>
      <c r="BJ40" s="477"/>
    </row>
    <row r="41" spans="1:74" s="406" customFormat="1" ht="12" customHeight="1" x14ac:dyDescent="0.2">
      <c r="A41" s="405"/>
      <c r="B41" s="805" t="s">
        <v>862</v>
      </c>
      <c r="C41" s="763"/>
      <c r="D41" s="763"/>
      <c r="E41" s="763"/>
      <c r="F41" s="763"/>
      <c r="G41" s="763"/>
      <c r="H41" s="763"/>
      <c r="I41" s="763"/>
      <c r="J41" s="763"/>
      <c r="K41" s="763"/>
      <c r="L41" s="763"/>
      <c r="M41" s="763"/>
      <c r="N41" s="763"/>
      <c r="O41" s="763"/>
      <c r="P41" s="763"/>
      <c r="Q41" s="760"/>
      <c r="AY41" s="477"/>
      <c r="AZ41" s="477"/>
      <c r="BA41" s="477"/>
      <c r="BB41" s="477"/>
      <c r="BC41" s="477"/>
      <c r="BD41" s="599"/>
      <c r="BE41" s="599"/>
      <c r="BF41" s="599"/>
      <c r="BG41" s="477"/>
      <c r="BH41" s="477"/>
      <c r="BI41" s="477"/>
      <c r="BJ41" s="477"/>
    </row>
    <row r="42" spans="1:74" s="406" customFormat="1" ht="12" customHeight="1" x14ac:dyDescent="0.2">
      <c r="A42" s="405"/>
      <c r="B42" s="803" t="s">
        <v>1016</v>
      </c>
      <c r="C42" s="760"/>
      <c r="D42" s="760"/>
      <c r="E42" s="760"/>
      <c r="F42" s="760"/>
      <c r="G42" s="760"/>
      <c r="H42" s="760"/>
      <c r="I42" s="760"/>
      <c r="J42" s="760"/>
      <c r="K42" s="760"/>
      <c r="L42" s="760"/>
      <c r="M42" s="760"/>
      <c r="N42" s="760"/>
      <c r="O42" s="760"/>
      <c r="P42" s="760"/>
      <c r="Q42" s="760"/>
      <c r="AY42" s="477"/>
      <c r="AZ42" s="477"/>
      <c r="BA42" s="477"/>
      <c r="BB42" s="477"/>
      <c r="BC42" s="477"/>
      <c r="BD42" s="599"/>
      <c r="BE42" s="599"/>
      <c r="BF42" s="599"/>
      <c r="BG42" s="477"/>
      <c r="BH42" s="477"/>
      <c r="BI42" s="477"/>
      <c r="BJ42" s="477"/>
    </row>
    <row r="43" spans="1:74" s="268" customFormat="1" ht="12" customHeight="1" x14ac:dyDescent="0.2">
      <c r="A43" s="76"/>
      <c r="B43" s="753" t="s">
        <v>815</v>
      </c>
      <c r="C43" s="745"/>
      <c r="D43" s="745"/>
      <c r="E43" s="745"/>
      <c r="F43" s="745"/>
      <c r="G43" s="745"/>
      <c r="H43" s="745"/>
      <c r="I43" s="745"/>
      <c r="J43" s="745"/>
      <c r="K43" s="745"/>
      <c r="L43" s="745"/>
      <c r="M43" s="745"/>
      <c r="N43" s="745"/>
      <c r="O43" s="745"/>
      <c r="P43" s="745"/>
      <c r="Q43" s="745"/>
      <c r="AY43" s="476"/>
      <c r="AZ43" s="476"/>
      <c r="BA43" s="476"/>
      <c r="BB43" s="476"/>
      <c r="BC43" s="476"/>
      <c r="BD43" s="598"/>
      <c r="BE43" s="598"/>
      <c r="BF43" s="598"/>
      <c r="BG43" s="476"/>
      <c r="BH43" s="476"/>
      <c r="BI43" s="476"/>
      <c r="BJ43" s="476"/>
    </row>
    <row r="44" spans="1:74" s="406" customFormat="1" ht="12" customHeight="1" x14ac:dyDescent="0.2">
      <c r="A44" s="405"/>
      <c r="B44" s="806" t="s">
        <v>866</v>
      </c>
      <c r="C44" s="806"/>
      <c r="D44" s="806"/>
      <c r="E44" s="806"/>
      <c r="F44" s="806"/>
      <c r="G44" s="806"/>
      <c r="H44" s="806"/>
      <c r="I44" s="806"/>
      <c r="J44" s="806"/>
      <c r="K44" s="806"/>
      <c r="L44" s="806"/>
      <c r="M44" s="806"/>
      <c r="N44" s="806"/>
      <c r="O44" s="806"/>
      <c r="P44" s="806"/>
      <c r="Q44" s="760"/>
      <c r="AY44" s="477"/>
      <c r="AZ44" s="477"/>
      <c r="BA44" s="477"/>
      <c r="BB44" s="477"/>
      <c r="BC44" s="477"/>
      <c r="BD44" s="599"/>
      <c r="BE44" s="599"/>
      <c r="BF44" s="599"/>
      <c r="BG44" s="477"/>
      <c r="BH44" s="477"/>
      <c r="BI44" s="477"/>
      <c r="BJ44" s="477"/>
    </row>
    <row r="45" spans="1:74" s="406" customFormat="1" ht="12" customHeight="1" x14ac:dyDescent="0.2">
      <c r="A45" s="405"/>
      <c r="B45" s="781" t="str">
        <f>"Notes: "&amp;"EIA completed modeling and analysis for this report on " &amp;Dates!D2&amp;"."</f>
        <v>Notes: EIA completed modeling and analysis for this report on Thursday March 4, 2021.</v>
      </c>
      <c r="C45" s="804"/>
      <c r="D45" s="804"/>
      <c r="E45" s="804"/>
      <c r="F45" s="804"/>
      <c r="G45" s="804"/>
      <c r="H45" s="804"/>
      <c r="I45" s="804"/>
      <c r="J45" s="804"/>
      <c r="K45" s="804"/>
      <c r="L45" s="804"/>
      <c r="M45" s="804"/>
      <c r="N45" s="804"/>
      <c r="O45" s="804"/>
      <c r="P45" s="804"/>
      <c r="Q45" s="782"/>
      <c r="AY45" s="477"/>
      <c r="AZ45" s="477"/>
      <c r="BA45" s="477"/>
      <c r="BB45" s="477"/>
      <c r="BC45" s="477"/>
      <c r="BD45" s="599"/>
      <c r="BE45" s="599"/>
      <c r="BF45" s="599"/>
      <c r="BG45" s="477"/>
      <c r="BH45" s="477"/>
      <c r="BI45" s="477"/>
      <c r="BJ45" s="477"/>
    </row>
    <row r="46" spans="1:74" s="406" customFormat="1" ht="12" customHeight="1" x14ac:dyDescent="0.2">
      <c r="A46" s="405"/>
      <c r="B46" s="771" t="s">
        <v>353</v>
      </c>
      <c r="C46" s="770"/>
      <c r="D46" s="770"/>
      <c r="E46" s="770"/>
      <c r="F46" s="770"/>
      <c r="G46" s="770"/>
      <c r="H46" s="770"/>
      <c r="I46" s="770"/>
      <c r="J46" s="770"/>
      <c r="K46" s="770"/>
      <c r="L46" s="770"/>
      <c r="M46" s="770"/>
      <c r="N46" s="770"/>
      <c r="O46" s="770"/>
      <c r="P46" s="770"/>
      <c r="Q46" s="770"/>
      <c r="AY46" s="477"/>
      <c r="AZ46" s="477"/>
      <c r="BA46" s="477"/>
      <c r="BB46" s="477"/>
      <c r="BC46" s="477"/>
      <c r="BD46" s="599"/>
      <c r="BE46" s="599"/>
      <c r="BF46" s="599"/>
      <c r="BG46" s="477"/>
      <c r="BH46" s="477"/>
      <c r="BI46" s="477"/>
      <c r="BJ46" s="477"/>
    </row>
    <row r="47" spans="1:74" s="406" customFormat="1" ht="12" customHeight="1" x14ac:dyDescent="0.2">
      <c r="A47" s="405"/>
      <c r="B47" s="764" t="s">
        <v>867</v>
      </c>
      <c r="C47" s="763"/>
      <c r="D47" s="763"/>
      <c r="E47" s="763"/>
      <c r="F47" s="763"/>
      <c r="G47" s="763"/>
      <c r="H47" s="763"/>
      <c r="I47" s="763"/>
      <c r="J47" s="763"/>
      <c r="K47" s="763"/>
      <c r="L47" s="763"/>
      <c r="M47" s="763"/>
      <c r="N47" s="763"/>
      <c r="O47" s="763"/>
      <c r="P47" s="763"/>
      <c r="Q47" s="760"/>
      <c r="AY47" s="477"/>
      <c r="AZ47" s="477"/>
      <c r="BA47" s="477"/>
      <c r="BB47" s="477"/>
      <c r="BC47" s="477"/>
      <c r="BD47" s="599"/>
      <c r="BE47" s="599"/>
      <c r="BF47" s="599"/>
      <c r="BG47" s="477"/>
      <c r="BH47" s="477"/>
      <c r="BI47" s="477"/>
      <c r="BJ47" s="477"/>
    </row>
    <row r="48" spans="1:74" s="406" customFormat="1" ht="12" customHeight="1" x14ac:dyDescent="0.2">
      <c r="A48" s="405"/>
      <c r="B48" s="766" t="s">
        <v>838</v>
      </c>
      <c r="C48" s="767"/>
      <c r="D48" s="767"/>
      <c r="E48" s="767"/>
      <c r="F48" s="767"/>
      <c r="G48" s="767"/>
      <c r="H48" s="767"/>
      <c r="I48" s="767"/>
      <c r="J48" s="767"/>
      <c r="K48" s="767"/>
      <c r="L48" s="767"/>
      <c r="M48" s="767"/>
      <c r="N48" s="767"/>
      <c r="O48" s="767"/>
      <c r="P48" s="767"/>
      <c r="Q48" s="760"/>
      <c r="AY48" s="477"/>
      <c r="AZ48" s="477"/>
      <c r="BA48" s="477"/>
      <c r="BB48" s="477"/>
      <c r="BC48" s="477"/>
      <c r="BD48" s="599"/>
      <c r="BE48" s="599"/>
      <c r="BF48" s="599"/>
      <c r="BG48" s="477"/>
      <c r="BH48" s="477"/>
      <c r="BI48" s="477"/>
      <c r="BJ48" s="477"/>
    </row>
    <row r="49" spans="1:74" s="407" customFormat="1" ht="12" customHeight="1" x14ac:dyDescent="0.2">
      <c r="A49" s="393"/>
      <c r="B49" s="772" t="s">
        <v>1391</v>
      </c>
      <c r="C49" s="760"/>
      <c r="D49" s="760"/>
      <c r="E49" s="760"/>
      <c r="F49" s="760"/>
      <c r="G49" s="760"/>
      <c r="H49" s="760"/>
      <c r="I49" s="760"/>
      <c r="J49" s="760"/>
      <c r="K49" s="760"/>
      <c r="L49" s="760"/>
      <c r="M49" s="760"/>
      <c r="N49" s="760"/>
      <c r="O49" s="760"/>
      <c r="P49" s="760"/>
      <c r="Q49" s="760"/>
      <c r="AY49" s="478"/>
      <c r="AZ49" s="478"/>
      <c r="BA49" s="478"/>
      <c r="BB49" s="478"/>
      <c r="BC49" s="478"/>
      <c r="BD49" s="600"/>
      <c r="BE49" s="600"/>
      <c r="BF49" s="600"/>
      <c r="BG49" s="478"/>
      <c r="BH49" s="478"/>
      <c r="BI49" s="478"/>
      <c r="BJ49" s="478"/>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9"/>
      <c r="AZ183" s="479"/>
      <c r="BA183" s="479"/>
      <c r="BB183" s="479"/>
      <c r="BC183" s="479"/>
      <c r="BD183" s="601"/>
      <c r="BE183" s="601"/>
      <c r="BF183" s="601"/>
      <c r="BG183" s="479"/>
      <c r="BH183" s="479"/>
      <c r="BI183" s="479"/>
      <c r="BJ183" s="47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54" customWidth="1"/>
    <col min="56" max="59" width="6.5703125" style="602" customWidth="1"/>
    <col min="60" max="62" width="6.5703125" style="354" customWidth="1"/>
    <col min="63" max="74" width="6.5703125" style="6" customWidth="1"/>
    <col min="75" max="16384" width="9.5703125" style="6"/>
  </cols>
  <sheetData>
    <row r="1" spans="1:74" ht="13.35" customHeight="1" x14ac:dyDescent="0.2">
      <c r="A1" s="742" t="s">
        <v>798</v>
      </c>
      <c r="B1" s="809" t="s">
        <v>1369</v>
      </c>
      <c r="C1" s="745"/>
      <c r="D1" s="745"/>
      <c r="E1" s="745"/>
      <c r="F1" s="745"/>
      <c r="G1" s="745"/>
      <c r="H1" s="745"/>
      <c r="I1" s="745"/>
      <c r="J1" s="745"/>
      <c r="K1" s="745"/>
      <c r="L1" s="745"/>
      <c r="M1" s="745"/>
      <c r="N1" s="745"/>
      <c r="O1" s="745"/>
      <c r="P1" s="745"/>
      <c r="Q1" s="745"/>
      <c r="R1" s="745"/>
      <c r="S1" s="745"/>
      <c r="T1" s="745"/>
      <c r="U1" s="745"/>
      <c r="V1" s="745"/>
      <c r="W1" s="745"/>
      <c r="X1" s="745"/>
      <c r="Y1" s="745"/>
      <c r="Z1" s="745"/>
      <c r="AA1" s="745"/>
      <c r="AB1" s="745"/>
      <c r="AC1" s="745"/>
      <c r="AD1" s="745"/>
      <c r="AE1" s="745"/>
      <c r="AF1" s="745"/>
      <c r="AG1" s="745"/>
      <c r="AH1" s="745"/>
      <c r="AI1" s="745"/>
      <c r="AJ1" s="745"/>
      <c r="AK1" s="745"/>
      <c r="AL1" s="745"/>
      <c r="AM1" s="85"/>
    </row>
    <row r="2" spans="1:74" s="72" customFormat="1"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c r="AY2" s="357"/>
      <c r="AZ2" s="357"/>
      <c r="BA2" s="357"/>
      <c r="BB2" s="357"/>
      <c r="BC2" s="357"/>
      <c r="BD2" s="597"/>
      <c r="BE2" s="597"/>
      <c r="BF2" s="597"/>
      <c r="BG2" s="597"/>
      <c r="BH2" s="357"/>
      <c r="BI2" s="357"/>
      <c r="BJ2" s="357"/>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324">
        <v>2.9819300000000002</v>
      </c>
      <c r="BB6" s="324">
        <v>2.9611499999999999</v>
      </c>
      <c r="BC6" s="324">
        <v>2.9611499999999999</v>
      </c>
      <c r="BD6" s="324">
        <v>3.04427</v>
      </c>
      <c r="BE6" s="324">
        <v>3.1066099999999999</v>
      </c>
      <c r="BF6" s="324">
        <v>3.117</v>
      </c>
      <c r="BG6" s="324">
        <v>3.1066099999999999</v>
      </c>
      <c r="BH6" s="324">
        <v>3.1481699999999999</v>
      </c>
      <c r="BI6" s="324">
        <v>3.1689500000000002</v>
      </c>
      <c r="BJ6" s="324">
        <v>3.2208999999999999</v>
      </c>
      <c r="BK6" s="324">
        <v>3.34558</v>
      </c>
      <c r="BL6" s="324">
        <v>3.30402</v>
      </c>
      <c r="BM6" s="324">
        <v>3.2520699999999998</v>
      </c>
      <c r="BN6" s="324">
        <v>3.2208999999999999</v>
      </c>
      <c r="BO6" s="324">
        <v>3.2105100000000002</v>
      </c>
      <c r="BP6" s="324">
        <v>3.2520699999999998</v>
      </c>
      <c r="BQ6" s="324">
        <v>3.2624599999999999</v>
      </c>
      <c r="BR6" s="324">
        <v>3.2624599999999999</v>
      </c>
      <c r="BS6" s="324">
        <v>3.2416800000000001</v>
      </c>
      <c r="BT6" s="324">
        <v>3.2936299999999998</v>
      </c>
      <c r="BU6" s="324">
        <v>3.34558</v>
      </c>
      <c r="BV6" s="324">
        <v>3.38714</v>
      </c>
    </row>
    <row r="7" spans="1:74" ht="11.1" customHeight="1" x14ac:dyDescent="0.2">
      <c r="A7" s="84"/>
      <c r="B7" s="88" t="s">
        <v>1021</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352"/>
      <c r="BB7" s="352"/>
      <c r="BC7" s="352"/>
      <c r="BD7" s="352"/>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14.84364491</v>
      </c>
      <c r="AW8" s="208">
        <v>14.017520319999999</v>
      </c>
      <c r="AX8" s="208">
        <v>14.91049215</v>
      </c>
      <c r="AY8" s="208">
        <v>14.417</v>
      </c>
      <c r="AZ8" s="208">
        <v>13.92994</v>
      </c>
      <c r="BA8" s="324">
        <v>14.346690000000001</v>
      </c>
      <c r="BB8" s="324">
        <v>14.48394</v>
      </c>
      <c r="BC8" s="324">
        <v>15.035170000000001</v>
      </c>
      <c r="BD8" s="324">
        <v>15.81934</v>
      </c>
      <c r="BE8" s="324">
        <v>17.399000000000001</v>
      </c>
      <c r="BF8" s="324">
        <v>17.810220000000001</v>
      </c>
      <c r="BG8" s="324">
        <v>17.09394</v>
      </c>
      <c r="BH8" s="324">
        <v>14.26896</v>
      </c>
      <c r="BI8" s="324">
        <v>13.36069</v>
      </c>
      <c r="BJ8" s="324">
        <v>13.180400000000001</v>
      </c>
      <c r="BK8" s="324">
        <v>12.99014</v>
      </c>
      <c r="BL8" s="324">
        <v>13.01122</v>
      </c>
      <c r="BM8" s="324">
        <v>13.07808</v>
      </c>
      <c r="BN8" s="324">
        <v>13.463419999999999</v>
      </c>
      <c r="BO8" s="324">
        <v>14.20825</v>
      </c>
      <c r="BP8" s="324">
        <v>15.164820000000001</v>
      </c>
      <c r="BQ8" s="324">
        <v>16.87257</v>
      </c>
      <c r="BR8" s="324">
        <v>17.376139999999999</v>
      </c>
      <c r="BS8" s="324">
        <v>16.731100000000001</v>
      </c>
      <c r="BT8" s="324">
        <v>13.965299999999999</v>
      </c>
      <c r="BU8" s="324">
        <v>13.106579999999999</v>
      </c>
      <c r="BV8" s="324">
        <v>12.97317</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10.42029</v>
      </c>
      <c r="AZ9" s="208">
        <v>10.263730000000001</v>
      </c>
      <c r="BA9" s="324">
        <v>10.83244</v>
      </c>
      <c r="BB9" s="324">
        <v>11.13829</v>
      </c>
      <c r="BC9" s="324">
        <v>12.978210000000001</v>
      </c>
      <c r="BD9" s="324">
        <v>15.68469</v>
      </c>
      <c r="BE9" s="324">
        <v>16.799520000000001</v>
      </c>
      <c r="BF9" s="324">
        <v>17.366599999999998</v>
      </c>
      <c r="BG9" s="324">
        <v>16.692430000000002</v>
      </c>
      <c r="BH9" s="324">
        <v>14.006360000000001</v>
      </c>
      <c r="BI9" s="324">
        <v>11.3012</v>
      </c>
      <c r="BJ9" s="324">
        <v>10.12622</v>
      </c>
      <c r="BK9" s="324">
        <v>9.9122719999999997</v>
      </c>
      <c r="BL9" s="324">
        <v>10.05345</v>
      </c>
      <c r="BM9" s="324">
        <v>10.447380000000001</v>
      </c>
      <c r="BN9" s="324">
        <v>11.00595</v>
      </c>
      <c r="BO9" s="324">
        <v>13.00488</v>
      </c>
      <c r="BP9" s="324">
        <v>15.849690000000001</v>
      </c>
      <c r="BQ9" s="324">
        <v>17.052510000000002</v>
      </c>
      <c r="BR9" s="324">
        <v>17.678049999999999</v>
      </c>
      <c r="BS9" s="324">
        <v>17.047879999999999</v>
      </c>
      <c r="BT9" s="324">
        <v>14.38584</v>
      </c>
      <c r="BU9" s="324">
        <v>11.70351</v>
      </c>
      <c r="BV9" s="324">
        <v>10.54829</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6.9451145390000004</v>
      </c>
      <c r="AY10" s="208">
        <v>6.9765930000000003</v>
      </c>
      <c r="AZ10" s="208">
        <v>7.449211</v>
      </c>
      <c r="BA10" s="324">
        <v>8.4432170000000006</v>
      </c>
      <c r="BB10" s="324">
        <v>9.5670629999999992</v>
      </c>
      <c r="BC10" s="324">
        <v>11.859</v>
      </c>
      <c r="BD10" s="324">
        <v>15.029909999999999</v>
      </c>
      <c r="BE10" s="324">
        <v>17.08353</v>
      </c>
      <c r="BF10" s="324">
        <v>17.62716</v>
      </c>
      <c r="BG10" s="324">
        <v>15.75412</v>
      </c>
      <c r="BH10" s="324">
        <v>10.95318</v>
      </c>
      <c r="BI10" s="324">
        <v>8.4881200000000003</v>
      </c>
      <c r="BJ10" s="324">
        <v>7.6851099999999999</v>
      </c>
      <c r="BK10" s="324">
        <v>7.603631</v>
      </c>
      <c r="BL10" s="324">
        <v>7.7301609999999998</v>
      </c>
      <c r="BM10" s="324">
        <v>8.1617680000000004</v>
      </c>
      <c r="BN10" s="324">
        <v>9.1577040000000007</v>
      </c>
      <c r="BO10" s="324">
        <v>11.48254</v>
      </c>
      <c r="BP10" s="324">
        <v>14.72179</v>
      </c>
      <c r="BQ10" s="324">
        <v>16.793030000000002</v>
      </c>
      <c r="BR10" s="324">
        <v>17.34639</v>
      </c>
      <c r="BS10" s="324">
        <v>15.479710000000001</v>
      </c>
      <c r="BT10" s="324">
        <v>10.694800000000001</v>
      </c>
      <c r="BU10" s="324">
        <v>8.2573969999999992</v>
      </c>
      <c r="BV10" s="324">
        <v>7.4808820000000003</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7.7598960000000003</v>
      </c>
      <c r="AZ11" s="208">
        <v>7.3140830000000001</v>
      </c>
      <c r="BA11" s="324">
        <v>8.7403530000000007</v>
      </c>
      <c r="BB11" s="324">
        <v>9.8179870000000005</v>
      </c>
      <c r="BC11" s="324">
        <v>11.68858</v>
      </c>
      <c r="BD11" s="324">
        <v>15.248810000000001</v>
      </c>
      <c r="BE11" s="324">
        <v>17.479120000000002</v>
      </c>
      <c r="BF11" s="324">
        <v>18.023489999999999</v>
      </c>
      <c r="BG11" s="324">
        <v>16.444749999999999</v>
      </c>
      <c r="BH11" s="324">
        <v>12.515079999999999</v>
      </c>
      <c r="BI11" s="324">
        <v>9.3835259999999998</v>
      </c>
      <c r="BJ11" s="324">
        <v>8.2012520000000002</v>
      </c>
      <c r="BK11" s="324">
        <v>7.8499270000000001</v>
      </c>
      <c r="BL11" s="324">
        <v>8.0605729999999998</v>
      </c>
      <c r="BM11" s="324">
        <v>8.375019</v>
      </c>
      <c r="BN11" s="324">
        <v>9.3632120000000008</v>
      </c>
      <c r="BO11" s="324">
        <v>11.310499999999999</v>
      </c>
      <c r="BP11" s="324">
        <v>14.955249999999999</v>
      </c>
      <c r="BQ11" s="324">
        <v>17.236650000000001</v>
      </c>
      <c r="BR11" s="324">
        <v>17.807649999999999</v>
      </c>
      <c r="BS11" s="324">
        <v>16.248709999999999</v>
      </c>
      <c r="BT11" s="324">
        <v>12.33789</v>
      </c>
      <c r="BU11" s="324">
        <v>9.2283200000000001</v>
      </c>
      <c r="BV11" s="324">
        <v>8.0768079999999998</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11.495139999999999</v>
      </c>
      <c r="AZ12" s="208">
        <v>11.071210000000001</v>
      </c>
      <c r="BA12" s="324">
        <v>12.19689</v>
      </c>
      <c r="BB12" s="324">
        <v>14.12772</v>
      </c>
      <c r="BC12" s="324">
        <v>17.668379999999999</v>
      </c>
      <c r="BD12" s="324">
        <v>21.066510000000001</v>
      </c>
      <c r="BE12" s="324">
        <v>22.68601</v>
      </c>
      <c r="BF12" s="324">
        <v>23.091809999999999</v>
      </c>
      <c r="BG12" s="324">
        <v>22.39293</v>
      </c>
      <c r="BH12" s="324">
        <v>17.567</v>
      </c>
      <c r="BI12" s="324">
        <v>12.738329999999999</v>
      </c>
      <c r="BJ12" s="324">
        <v>11.365259999999999</v>
      </c>
      <c r="BK12" s="324">
        <v>11.094379999999999</v>
      </c>
      <c r="BL12" s="324">
        <v>11.148160000000001</v>
      </c>
      <c r="BM12" s="324">
        <v>11.622199999999999</v>
      </c>
      <c r="BN12" s="324">
        <v>13.71181</v>
      </c>
      <c r="BO12" s="324">
        <v>17.380269999999999</v>
      </c>
      <c r="BP12" s="324">
        <v>20.897310000000001</v>
      </c>
      <c r="BQ12" s="324">
        <v>22.589210000000001</v>
      </c>
      <c r="BR12" s="324">
        <v>23.041070000000001</v>
      </c>
      <c r="BS12" s="324">
        <v>22.375920000000001</v>
      </c>
      <c r="BT12" s="324">
        <v>17.575099999999999</v>
      </c>
      <c r="BU12" s="324">
        <v>12.768689999999999</v>
      </c>
      <c r="BV12" s="324">
        <v>11.41967</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9.1431050000000003</v>
      </c>
      <c r="AZ13" s="208">
        <v>8.3219410000000007</v>
      </c>
      <c r="BA13" s="324">
        <v>11.27998</v>
      </c>
      <c r="BB13" s="324">
        <v>12.78349</v>
      </c>
      <c r="BC13" s="324">
        <v>16.3659</v>
      </c>
      <c r="BD13" s="324">
        <v>19.839210000000001</v>
      </c>
      <c r="BE13" s="324">
        <v>21.709389999999999</v>
      </c>
      <c r="BF13" s="324">
        <v>22.638829999999999</v>
      </c>
      <c r="BG13" s="324">
        <v>22.102309999999999</v>
      </c>
      <c r="BH13" s="324">
        <v>18.796379999999999</v>
      </c>
      <c r="BI13" s="324">
        <v>14.086370000000001</v>
      </c>
      <c r="BJ13" s="324">
        <v>11.976129999999999</v>
      </c>
      <c r="BK13" s="324">
        <v>10.565329999999999</v>
      </c>
      <c r="BL13" s="324">
        <v>10.3161</v>
      </c>
      <c r="BM13" s="324">
        <v>10.89353</v>
      </c>
      <c r="BN13" s="324">
        <v>12.34219</v>
      </c>
      <c r="BO13" s="324">
        <v>16.545210000000001</v>
      </c>
      <c r="BP13" s="324">
        <v>19.60276</v>
      </c>
      <c r="BQ13" s="324">
        <v>21.484069999999999</v>
      </c>
      <c r="BR13" s="324">
        <v>22.915130000000001</v>
      </c>
      <c r="BS13" s="324">
        <v>22.246079999999999</v>
      </c>
      <c r="BT13" s="324">
        <v>18.971969999999999</v>
      </c>
      <c r="BU13" s="324">
        <v>14.016640000000001</v>
      </c>
      <c r="BV13" s="324">
        <v>11.990030000000001</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19.08318598</v>
      </c>
      <c r="AT14" s="208">
        <v>21.569366089999999</v>
      </c>
      <c r="AU14" s="208">
        <v>21.268658930000001</v>
      </c>
      <c r="AV14" s="208">
        <v>16.456724349999998</v>
      </c>
      <c r="AW14" s="208">
        <v>13.005759080000001</v>
      </c>
      <c r="AX14" s="208">
        <v>10.0333573</v>
      </c>
      <c r="AY14" s="208">
        <v>8.9263449999999995</v>
      </c>
      <c r="AZ14" s="208">
        <v>6.7594390000000004</v>
      </c>
      <c r="BA14" s="324">
        <v>10.793139999999999</v>
      </c>
      <c r="BB14" s="324">
        <v>12.77814</v>
      </c>
      <c r="BC14" s="324">
        <v>15.71358</v>
      </c>
      <c r="BD14" s="324">
        <v>18.06391</v>
      </c>
      <c r="BE14" s="324">
        <v>19.75301</v>
      </c>
      <c r="BF14" s="324">
        <v>21.443249999999999</v>
      </c>
      <c r="BG14" s="324">
        <v>20.57517</v>
      </c>
      <c r="BH14" s="324">
        <v>18.671759999999999</v>
      </c>
      <c r="BI14" s="324">
        <v>13.0829</v>
      </c>
      <c r="BJ14" s="324">
        <v>9.6158129999999993</v>
      </c>
      <c r="BK14" s="324">
        <v>8.6936699999999991</v>
      </c>
      <c r="BL14" s="324">
        <v>8.7104839999999992</v>
      </c>
      <c r="BM14" s="324">
        <v>9.6596879999999992</v>
      </c>
      <c r="BN14" s="324">
        <v>12.203849999999999</v>
      </c>
      <c r="BO14" s="324">
        <v>15.41882</v>
      </c>
      <c r="BP14" s="324">
        <v>17.945550000000001</v>
      </c>
      <c r="BQ14" s="324">
        <v>19.70224</v>
      </c>
      <c r="BR14" s="324">
        <v>21.370950000000001</v>
      </c>
      <c r="BS14" s="324">
        <v>20.47728</v>
      </c>
      <c r="BT14" s="324">
        <v>18.553570000000001</v>
      </c>
      <c r="BU14" s="324">
        <v>12.93638</v>
      </c>
      <c r="BV14" s="324">
        <v>9.5191520000000001</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9.6032476849999995</v>
      </c>
      <c r="AW15" s="208">
        <v>8.0408512489999993</v>
      </c>
      <c r="AX15" s="208">
        <v>7.739775378</v>
      </c>
      <c r="AY15" s="208">
        <v>7.5600420000000002</v>
      </c>
      <c r="AZ15" s="208">
        <v>7.259023</v>
      </c>
      <c r="BA15" s="324">
        <v>8.4715279999999993</v>
      </c>
      <c r="BB15" s="324">
        <v>8.9935550000000006</v>
      </c>
      <c r="BC15" s="324">
        <v>9.9909739999999996</v>
      </c>
      <c r="BD15" s="324">
        <v>12.15714</v>
      </c>
      <c r="BE15" s="324">
        <v>13.76789</v>
      </c>
      <c r="BF15" s="324">
        <v>14.06184</v>
      </c>
      <c r="BG15" s="324">
        <v>13.018549999999999</v>
      </c>
      <c r="BH15" s="324">
        <v>10.106999999999999</v>
      </c>
      <c r="BI15" s="324">
        <v>8.1973249999999993</v>
      </c>
      <c r="BJ15" s="324">
        <v>7.8368010000000004</v>
      </c>
      <c r="BK15" s="324">
        <v>7.6501720000000004</v>
      </c>
      <c r="BL15" s="324">
        <v>7.9631569999999998</v>
      </c>
      <c r="BM15" s="324">
        <v>8.1885680000000001</v>
      </c>
      <c r="BN15" s="324">
        <v>8.7752409999999994</v>
      </c>
      <c r="BO15" s="324">
        <v>9.8323140000000002</v>
      </c>
      <c r="BP15" s="324">
        <v>12.11703</v>
      </c>
      <c r="BQ15" s="324">
        <v>13.813739999999999</v>
      </c>
      <c r="BR15" s="324">
        <v>14.171200000000001</v>
      </c>
      <c r="BS15" s="324">
        <v>13.18927</v>
      </c>
      <c r="BT15" s="324">
        <v>10.32959</v>
      </c>
      <c r="BU15" s="324">
        <v>8.4614329999999995</v>
      </c>
      <c r="BV15" s="324">
        <v>8.1379570000000001</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13.991619999999999</v>
      </c>
      <c r="AZ16" s="208">
        <v>13.879670000000001</v>
      </c>
      <c r="BA16" s="324">
        <v>14.206799999999999</v>
      </c>
      <c r="BB16" s="324">
        <v>14.159549999999999</v>
      </c>
      <c r="BC16" s="324">
        <v>14.816079999999999</v>
      </c>
      <c r="BD16" s="324">
        <v>14.998100000000001</v>
      </c>
      <c r="BE16" s="324">
        <v>15.04396</v>
      </c>
      <c r="BF16" s="324">
        <v>15.14151</v>
      </c>
      <c r="BG16" s="324">
        <v>14.861179999999999</v>
      </c>
      <c r="BH16" s="324">
        <v>14.39719</v>
      </c>
      <c r="BI16" s="324">
        <v>13.474589999999999</v>
      </c>
      <c r="BJ16" s="324">
        <v>13.778180000000001</v>
      </c>
      <c r="BK16" s="324">
        <v>13.94436</v>
      </c>
      <c r="BL16" s="324">
        <v>13.872730000000001</v>
      </c>
      <c r="BM16" s="324">
        <v>13.91025</v>
      </c>
      <c r="BN16" s="324">
        <v>14.07273</v>
      </c>
      <c r="BO16" s="324">
        <v>14.90006</v>
      </c>
      <c r="BP16" s="324">
        <v>15.23352</v>
      </c>
      <c r="BQ16" s="324">
        <v>15.387230000000001</v>
      </c>
      <c r="BR16" s="324">
        <v>15.55744</v>
      </c>
      <c r="BS16" s="324">
        <v>15.33703</v>
      </c>
      <c r="BT16" s="324">
        <v>14.91911</v>
      </c>
      <c r="BU16" s="324">
        <v>14.04519</v>
      </c>
      <c r="BV16" s="324">
        <v>14.387370000000001</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17.57</v>
      </c>
      <c r="AT17" s="208">
        <v>18.420000000000002</v>
      </c>
      <c r="AU17" s="208">
        <v>16.989999999999998</v>
      </c>
      <c r="AV17" s="208">
        <v>12.35</v>
      </c>
      <c r="AW17" s="208">
        <v>11.07</v>
      </c>
      <c r="AX17" s="208">
        <v>9.73</v>
      </c>
      <c r="AY17" s="208">
        <v>9.5360720000000008</v>
      </c>
      <c r="AZ17" s="208">
        <v>9.0587940000000007</v>
      </c>
      <c r="BA17" s="324">
        <v>10.587490000000001</v>
      </c>
      <c r="BB17" s="324">
        <v>11.54876</v>
      </c>
      <c r="BC17" s="324">
        <v>13.575900000000001</v>
      </c>
      <c r="BD17" s="324">
        <v>16.00891</v>
      </c>
      <c r="BE17" s="324">
        <v>17.371130000000001</v>
      </c>
      <c r="BF17" s="324">
        <v>17.955590000000001</v>
      </c>
      <c r="BG17" s="324">
        <v>16.944590000000002</v>
      </c>
      <c r="BH17" s="324">
        <v>13.473420000000001</v>
      </c>
      <c r="BI17" s="324">
        <v>10.705920000000001</v>
      </c>
      <c r="BJ17" s="324">
        <v>9.8759639999999997</v>
      </c>
      <c r="BK17" s="324">
        <v>9.5314589999999999</v>
      </c>
      <c r="BL17" s="324">
        <v>9.6210839999999997</v>
      </c>
      <c r="BM17" s="324">
        <v>10.11989</v>
      </c>
      <c r="BN17" s="324">
        <v>11.117610000000001</v>
      </c>
      <c r="BO17" s="324">
        <v>13.293799999999999</v>
      </c>
      <c r="BP17" s="324">
        <v>15.93252</v>
      </c>
      <c r="BQ17" s="324">
        <v>17.3947</v>
      </c>
      <c r="BR17" s="324">
        <v>18.03886</v>
      </c>
      <c r="BS17" s="324">
        <v>17.043610000000001</v>
      </c>
      <c r="BT17" s="324">
        <v>13.53628</v>
      </c>
      <c r="BU17" s="324">
        <v>10.763059999999999</v>
      </c>
      <c r="BV17" s="324">
        <v>9.9692439999999998</v>
      </c>
    </row>
    <row r="18" spans="1:74" ht="11.1" customHeight="1" x14ac:dyDescent="0.2">
      <c r="A18" s="84"/>
      <c r="B18" s="88" t="s">
        <v>1022</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353"/>
      <c r="BB18" s="353"/>
      <c r="BC18" s="353"/>
      <c r="BD18" s="353"/>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10.19215</v>
      </c>
      <c r="AZ19" s="208">
        <v>9.9369309999999995</v>
      </c>
      <c r="BA19" s="324">
        <v>10.08732</v>
      </c>
      <c r="BB19" s="324">
        <v>10.384080000000001</v>
      </c>
      <c r="BC19" s="324">
        <v>10.50806</v>
      </c>
      <c r="BD19" s="324">
        <v>10.625830000000001</v>
      </c>
      <c r="BE19" s="324">
        <v>10.7841</v>
      </c>
      <c r="BF19" s="324">
        <v>10.91869</v>
      </c>
      <c r="BG19" s="324">
        <v>10.682130000000001</v>
      </c>
      <c r="BH19" s="324">
        <v>10.058730000000001</v>
      </c>
      <c r="BI19" s="324">
        <v>9.874981</v>
      </c>
      <c r="BJ19" s="324">
        <v>10.450950000000001</v>
      </c>
      <c r="BK19" s="324">
        <v>10.556089999999999</v>
      </c>
      <c r="BL19" s="324">
        <v>10.532909999999999</v>
      </c>
      <c r="BM19" s="324">
        <v>10.490119999999999</v>
      </c>
      <c r="BN19" s="324">
        <v>10.69444</v>
      </c>
      <c r="BO19" s="324">
        <v>10.641640000000001</v>
      </c>
      <c r="BP19" s="324">
        <v>10.42812</v>
      </c>
      <c r="BQ19" s="324">
        <v>10.41367</v>
      </c>
      <c r="BR19" s="324">
        <v>10.405659999999999</v>
      </c>
      <c r="BS19" s="324">
        <v>10.3575</v>
      </c>
      <c r="BT19" s="324">
        <v>9.8752639999999996</v>
      </c>
      <c r="BU19" s="324">
        <v>10.10468</v>
      </c>
      <c r="BV19" s="324">
        <v>10.405810000000001</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7.7238369999999996</v>
      </c>
      <c r="AZ20" s="208">
        <v>7.9016929999999999</v>
      </c>
      <c r="BA20" s="324">
        <v>8.0746800000000007</v>
      </c>
      <c r="BB20" s="324">
        <v>7.7552260000000004</v>
      </c>
      <c r="BC20" s="324">
        <v>7.719195</v>
      </c>
      <c r="BD20" s="324">
        <v>7.5482050000000003</v>
      </c>
      <c r="BE20" s="324">
        <v>7.2257119999999997</v>
      </c>
      <c r="BF20" s="324">
        <v>6.9715530000000001</v>
      </c>
      <c r="BG20" s="324">
        <v>7.0006149999999998</v>
      </c>
      <c r="BH20" s="324">
        <v>7.275239</v>
      </c>
      <c r="BI20" s="324">
        <v>7.4481000000000002</v>
      </c>
      <c r="BJ20" s="324">
        <v>7.6814590000000003</v>
      </c>
      <c r="BK20" s="324">
        <v>7.7132909999999999</v>
      </c>
      <c r="BL20" s="324">
        <v>7.8823379999999998</v>
      </c>
      <c r="BM20" s="324">
        <v>8.0777800000000006</v>
      </c>
      <c r="BN20" s="324">
        <v>7.7245920000000003</v>
      </c>
      <c r="BO20" s="324">
        <v>7.7524369999999996</v>
      </c>
      <c r="BP20" s="324">
        <v>7.6419969999999999</v>
      </c>
      <c r="BQ20" s="324">
        <v>7.3568519999999999</v>
      </c>
      <c r="BR20" s="324">
        <v>7.2308909999999997</v>
      </c>
      <c r="BS20" s="324">
        <v>7.2666690000000003</v>
      </c>
      <c r="BT20" s="324">
        <v>7.5451259999999998</v>
      </c>
      <c r="BU20" s="324">
        <v>7.7252869999999998</v>
      </c>
      <c r="BV20" s="324">
        <v>7.9647930000000002</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5.9836039999999997</v>
      </c>
      <c r="AZ21" s="208">
        <v>5.712485</v>
      </c>
      <c r="BA21" s="324">
        <v>7.5572239999999997</v>
      </c>
      <c r="BB21" s="324">
        <v>7.7337400000000001</v>
      </c>
      <c r="BC21" s="324">
        <v>8.5055139999999998</v>
      </c>
      <c r="BD21" s="324">
        <v>9.1988679999999992</v>
      </c>
      <c r="BE21" s="324">
        <v>9.6051280000000006</v>
      </c>
      <c r="BF21" s="324">
        <v>9.7848480000000002</v>
      </c>
      <c r="BG21" s="324">
        <v>9.1718600000000006</v>
      </c>
      <c r="BH21" s="324">
        <v>7.8207440000000004</v>
      </c>
      <c r="BI21" s="324">
        <v>7.2076330000000004</v>
      </c>
      <c r="BJ21" s="324">
        <v>7.0369869999999999</v>
      </c>
      <c r="BK21" s="324">
        <v>6.9554830000000001</v>
      </c>
      <c r="BL21" s="324">
        <v>6.9042870000000001</v>
      </c>
      <c r="BM21" s="324">
        <v>6.9252989999999999</v>
      </c>
      <c r="BN21" s="324">
        <v>7.1665999999999999</v>
      </c>
      <c r="BO21" s="324">
        <v>7.968572</v>
      </c>
      <c r="BP21" s="324">
        <v>8.7919680000000007</v>
      </c>
      <c r="BQ21" s="324">
        <v>9.0772510000000004</v>
      </c>
      <c r="BR21" s="324">
        <v>8.9488059999999994</v>
      </c>
      <c r="BS21" s="324">
        <v>8.3159659999999995</v>
      </c>
      <c r="BT21" s="324">
        <v>6.9596819999999999</v>
      </c>
      <c r="BU21" s="324">
        <v>6.5577329999999998</v>
      </c>
      <c r="BV21" s="324">
        <v>6.5578620000000001</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6.638547</v>
      </c>
      <c r="AZ22" s="208">
        <v>6.9032749999999998</v>
      </c>
      <c r="BA22" s="324">
        <v>7.8913529999999996</v>
      </c>
      <c r="BB22" s="324">
        <v>7.7847609999999996</v>
      </c>
      <c r="BC22" s="324">
        <v>7.977932</v>
      </c>
      <c r="BD22" s="324">
        <v>8.7373989999999999</v>
      </c>
      <c r="BE22" s="324">
        <v>9.1246679999999998</v>
      </c>
      <c r="BF22" s="324">
        <v>9.3328930000000003</v>
      </c>
      <c r="BG22" s="324">
        <v>8.7974689999999995</v>
      </c>
      <c r="BH22" s="324">
        <v>7.6563549999999996</v>
      </c>
      <c r="BI22" s="324">
        <v>7.3846800000000004</v>
      </c>
      <c r="BJ22" s="324">
        <v>7.208075</v>
      </c>
      <c r="BK22" s="324">
        <v>7.0970380000000004</v>
      </c>
      <c r="BL22" s="324">
        <v>7.1240379999999996</v>
      </c>
      <c r="BM22" s="324">
        <v>7.2865729999999997</v>
      </c>
      <c r="BN22" s="324">
        <v>7.320646</v>
      </c>
      <c r="BO22" s="324">
        <v>7.6073370000000002</v>
      </c>
      <c r="BP22" s="324">
        <v>8.7350910000000006</v>
      </c>
      <c r="BQ22" s="324">
        <v>9.1517199999999992</v>
      </c>
      <c r="BR22" s="324">
        <v>9.1679840000000006</v>
      </c>
      <c r="BS22" s="324">
        <v>8.5976750000000006</v>
      </c>
      <c r="BT22" s="324">
        <v>7.4358279999999999</v>
      </c>
      <c r="BU22" s="324">
        <v>7.1596099999999998</v>
      </c>
      <c r="BV22" s="324">
        <v>6.9869279999999998</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9.3265262940000007</v>
      </c>
      <c r="AU23" s="208">
        <v>9.4937627229999997</v>
      </c>
      <c r="AV23" s="208">
        <v>9.5899276540000002</v>
      </c>
      <c r="AW23" s="208">
        <v>9.3957010620000005</v>
      </c>
      <c r="AX23" s="208">
        <v>8.3115914740000001</v>
      </c>
      <c r="AY23" s="208">
        <v>8.4225329999999996</v>
      </c>
      <c r="AZ23" s="208">
        <v>8.4722279999999994</v>
      </c>
      <c r="BA23" s="324">
        <v>9.3117160000000005</v>
      </c>
      <c r="BB23" s="324">
        <v>9.600975</v>
      </c>
      <c r="BC23" s="324">
        <v>9.8971739999999997</v>
      </c>
      <c r="BD23" s="324">
        <v>10.13456</v>
      </c>
      <c r="BE23" s="324">
        <v>10.15184</v>
      </c>
      <c r="BF23" s="324">
        <v>10.048629999999999</v>
      </c>
      <c r="BG23" s="324">
        <v>9.9512169999999998</v>
      </c>
      <c r="BH23" s="324">
        <v>9.4895499999999995</v>
      </c>
      <c r="BI23" s="324">
        <v>9.0521729999999998</v>
      </c>
      <c r="BJ23" s="324">
        <v>8.717981</v>
      </c>
      <c r="BK23" s="324">
        <v>8.6107750000000003</v>
      </c>
      <c r="BL23" s="324">
        <v>8.5230999999999995</v>
      </c>
      <c r="BM23" s="324">
        <v>8.4558400000000002</v>
      </c>
      <c r="BN23" s="324">
        <v>8.9565680000000008</v>
      </c>
      <c r="BO23" s="324">
        <v>9.4026390000000006</v>
      </c>
      <c r="BP23" s="324">
        <v>9.7445129999999995</v>
      </c>
      <c r="BQ23" s="324">
        <v>9.7226079999999993</v>
      </c>
      <c r="BR23" s="324">
        <v>9.5762239999999998</v>
      </c>
      <c r="BS23" s="324">
        <v>9.5411280000000005</v>
      </c>
      <c r="BT23" s="324">
        <v>9.0327610000000007</v>
      </c>
      <c r="BU23" s="324">
        <v>8.6670409999999993</v>
      </c>
      <c r="BV23" s="324">
        <v>8.3910540000000005</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8.0012150000000002</v>
      </c>
      <c r="AZ24" s="208">
        <v>7.9224589999999999</v>
      </c>
      <c r="BA24" s="324">
        <v>8.804983</v>
      </c>
      <c r="BB24" s="324">
        <v>9.3560929999999995</v>
      </c>
      <c r="BC24" s="324">
        <v>9.7149249999999991</v>
      </c>
      <c r="BD24" s="324">
        <v>10.011189999999999</v>
      </c>
      <c r="BE24" s="324">
        <v>10.22748</v>
      </c>
      <c r="BF24" s="324">
        <v>10.53922</v>
      </c>
      <c r="BG24" s="324">
        <v>10.294919999999999</v>
      </c>
      <c r="BH24" s="324">
        <v>9.9934130000000003</v>
      </c>
      <c r="BI24" s="324">
        <v>9.3481640000000006</v>
      </c>
      <c r="BJ24" s="324">
        <v>8.7038810000000009</v>
      </c>
      <c r="BK24" s="324">
        <v>8.4387889999999999</v>
      </c>
      <c r="BL24" s="324">
        <v>8.4761249999999997</v>
      </c>
      <c r="BM24" s="324">
        <v>8.5583209999999994</v>
      </c>
      <c r="BN24" s="324">
        <v>9.122439</v>
      </c>
      <c r="BO24" s="324">
        <v>9.6029630000000008</v>
      </c>
      <c r="BP24" s="324">
        <v>9.8930050000000005</v>
      </c>
      <c r="BQ24" s="324">
        <v>10.09369</v>
      </c>
      <c r="BR24" s="324">
        <v>10.18197</v>
      </c>
      <c r="BS24" s="324">
        <v>9.967454</v>
      </c>
      <c r="BT24" s="324">
        <v>9.6858959999999996</v>
      </c>
      <c r="BU24" s="324">
        <v>9.1591850000000008</v>
      </c>
      <c r="BV24" s="324">
        <v>8.6098669999999995</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7.5071628459999999</v>
      </c>
      <c r="AT25" s="208">
        <v>8.1517777720000009</v>
      </c>
      <c r="AU25" s="208">
        <v>8.5173412929999994</v>
      </c>
      <c r="AV25" s="208">
        <v>7.5584233579999998</v>
      </c>
      <c r="AW25" s="208">
        <v>7.9115139839999999</v>
      </c>
      <c r="AX25" s="208">
        <v>7.1545073160000001</v>
      </c>
      <c r="AY25" s="208">
        <v>6.9681410000000001</v>
      </c>
      <c r="AZ25" s="208">
        <v>6.4207159999999996</v>
      </c>
      <c r="BA25" s="324">
        <v>7.7478899999999999</v>
      </c>
      <c r="BB25" s="324">
        <v>7.8219760000000003</v>
      </c>
      <c r="BC25" s="324">
        <v>8.0722819999999995</v>
      </c>
      <c r="BD25" s="324">
        <v>8.2685040000000001</v>
      </c>
      <c r="BE25" s="324">
        <v>8.6198610000000002</v>
      </c>
      <c r="BF25" s="324">
        <v>8.8694319999999998</v>
      </c>
      <c r="BG25" s="324">
        <v>8.675986</v>
      </c>
      <c r="BH25" s="324">
        <v>8.6529500000000006</v>
      </c>
      <c r="BI25" s="324">
        <v>8.1697319999999998</v>
      </c>
      <c r="BJ25" s="324">
        <v>7.6639400000000002</v>
      </c>
      <c r="BK25" s="324">
        <v>7.2255539999999998</v>
      </c>
      <c r="BL25" s="324">
        <v>7.1141610000000002</v>
      </c>
      <c r="BM25" s="324">
        <v>7.1184500000000002</v>
      </c>
      <c r="BN25" s="324">
        <v>7.4328219999999998</v>
      </c>
      <c r="BO25" s="324">
        <v>7.7533329999999996</v>
      </c>
      <c r="BP25" s="324">
        <v>7.9040660000000003</v>
      </c>
      <c r="BQ25" s="324">
        <v>8.1112529999999996</v>
      </c>
      <c r="BR25" s="324">
        <v>8.2381530000000005</v>
      </c>
      <c r="BS25" s="324">
        <v>8.1538380000000004</v>
      </c>
      <c r="BT25" s="324">
        <v>8.1032489999999999</v>
      </c>
      <c r="BU25" s="324">
        <v>7.5989839999999997</v>
      </c>
      <c r="BV25" s="324">
        <v>7.0971929999999999</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6.6027469999999999</v>
      </c>
      <c r="AZ26" s="208">
        <v>6.5822690000000001</v>
      </c>
      <c r="BA26" s="324">
        <v>7.038805</v>
      </c>
      <c r="BB26" s="324">
        <v>7.1414020000000002</v>
      </c>
      <c r="BC26" s="324">
        <v>7.2613580000000004</v>
      </c>
      <c r="BD26" s="324">
        <v>7.6439440000000003</v>
      </c>
      <c r="BE26" s="324">
        <v>8.0721860000000003</v>
      </c>
      <c r="BF26" s="324">
        <v>8.32822</v>
      </c>
      <c r="BG26" s="324">
        <v>8.2905890000000007</v>
      </c>
      <c r="BH26" s="324">
        <v>7.7161759999999999</v>
      </c>
      <c r="BI26" s="324">
        <v>7.1519490000000001</v>
      </c>
      <c r="BJ26" s="324">
        <v>6.9443739999999998</v>
      </c>
      <c r="BK26" s="324">
        <v>6.8587879999999997</v>
      </c>
      <c r="BL26" s="324">
        <v>6.9762250000000003</v>
      </c>
      <c r="BM26" s="324">
        <v>7.029191</v>
      </c>
      <c r="BN26" s="324">
        <v>7.1454490000000002</v>
      </c>
      <c r="BO26" s="324">
        <v>7.3291539999999999</v>
      </c>
      <c r="BP26" s="324">
        <v>7.7870460000000001</v>
      </c>
      <c r="BQ26" s="324">
        <v>8.2309590000000004</v>
      </c>
      <c r="BR26" s="324">
        <v>8.2958540000000003</v>
      </c>
      <c r="BS26" s="324">
        <v>8.1907130000000006</v>
      </c>
      <c r="BT26" s="324">
        <v>7.6065290000000001</v>
      </c>
      <c r="BU26" s="324">
        <v>7.0845649999999996</v>
      </c>
      <c r="BV26" s="324">
        <v>6.9168839999999996</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9.7293210000000006</v>
      </c>
      <c r="AZ27" s="208">
        <v>9.8671340000000001</v>
      </c>
      <c r="BA27" s="324">
        <v>10.076040000000001</v>
      </c>
      <c r="BB27" s="324">
        <v>9.7181040000000003</v>
      </c>
      <c r="BC27" s="324">
        <v>9.7473320000000001</v>
      </c>
      <c r="BD27" s="324">
        <v>10.03675</v>
      </c>
      <c r="BE27" s="324">
        <v>10.102510000000001</v>
      </c>
      <c r="BF27" s="324">
        <v>10.09981</v>
      </c>
      <c r="BG27" s="324">
        <v>9.9234109999999998</v>
      </c>
      <c r="BH27" s="324">
        <v>9.4930570000000003</v>
      </c>
      <c r="BI27" s="324">
        <v>9.2876840000000005</v>
      </c>
      <c r="BJ27" s="324">
        <v>9.4178049999999995</v>
      </c>
      <c r="BK27" s="324">
        <v>9.2343899999999994</v>
      </c>
      <c r="BL27" s="324">
        <v>9.2834669999999999</v>
      </c>
      <c r="BM27" s="324">
        <v>9.3583029999999994</v>
      </c>
      <c r="BN27" s="324">
        <v>9.0574100000000008</v>
      </c>
      <c r="BO27" s="324">
        <v>8.8757859999999997</v>
      </c>
      <c r="BP27" s="324">
        <v>9.5708769999999994</v>
      </c>
      <c r="BQ27" s="324">
        <v>9.6633779999999998</v>
      </c>
      <c r="BR27" s="324">
        <v>9.7751800000000006</v>
      </c>
      <c r="BS27" s="324">
        <v>9.4927630000000001</v>
      </c>
      <c r="BT27" s="324">
        <v>9.2727459999999997</v>
      </c>
      <c r="BU27" s="324">
        <v>9.1454160000000009</v>
      </c>
      <c r="BV27" s="324">
        <v>9.4613110000000002</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8.4700000000000006</v>
      </c>
      <c r="AT28" s="208">
        <v>8.5</v>
      </c>
      <c r="AU28" s="208">
        <v>8.4700000000000006</v>
      </c>
      <c r="AV28" s="208">
        <v>7.62</v>
      </c>
      <c r="AW28" s="208">
        <v>7.66</v>
      </c>
      <c r="AX28" s="208">
        <v>7.42</v>
      </c>
      <c r="AY28" s="208">
        <v>7.3809709999999997</v>
      </c>
      <c r="AZ28" s="208">
        <v>7.2629609999999998</v>
      </c>
      <c r="BA28" s="324">
        <v>8.2419530000000005</v>
      </c>
      <c r="BB28" s="324">
        <v>8.2754560000000001</v>
      </c>
      <c r="BC28" s="324">
        <v>8.5750039999999998</v>
      </c>
      <c r="BD28" s="324">
        <v>8.8817179999999993</v>
      </c>
      <c r="BE28" s="324">
        <v>8.9890939999999997</v>
      </c>
      <c r="BF28" s="324">
        <v>9.0341170000000002</v>
      </c>
      <c r="BG28" s="324">
        <v>8.8390039999999992</v>
      </c>
      <c r="BH28" s="324">
        <v>8.3435889999999997</v>
      </c>
      <c r="BI28" s="324">
        <v>7.9793079999999996</v>
      </c>
      <c r="BJ28" s="324">
        <v>7.8721560000000004</v>
      </c>
      <c r="BK28" s="324">
        <v>7.7369870000000001</v>
      </c>
      <c r="BL28" s="324">
        <v>7.7448759999999996</v>
      </c>
      <c r="BM28" s="324">
        <v>7.8565880000000003</v>
      </c>
      <c r="BN28" s="324">
        <v>7.9555730000000002</v>
      </c>
      <c r="BO28" s="324">
        <v>8.2796789999999998</v>
      </c>
      <c r="BP28" s="324">
        <v>8.6950629999999993</v>
      </c>
      <c r="BQ28" s="324">
        <v>8.7600259999999999</v>
      </c>
      <c r="BR28" s="324">
        <v>8.7431140000000003</v>
      </c>
      <c r="BS28" s="324">
        <v>8.5487730000000006</v>
      </c>
      <c r="BT28" s="324">
        <v>8.0387780000000006</v>
      </c>
      <c r="BU28" s="324">
        <v>7.7802170000000004</v>
      </c>
      <c r="BV28" s="324">
        <v>7.724634</v>
      </c>
    </row>
    <row r="29" spans="1:74" ht="11.1" customHeight="1" x14ac:dyDescent="0.2">
      <c r="A29" s="84"/>
      <c r="B29" s="88" t="s">
        <v>1023</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353"/>
      <c r="BB29" s="353"/>
      <c r="BC29" s="353"/>
      <c r="BD29" s="353"/>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6.1973886570000003</v>
      </c>
      <c r="AW30" s="253">
        <v>7.5849282459999996</v>
      </c>
      <c r="AX30" s="253">
        <v>8.4884071199999998</v>
      </c>
      <c r="AY30" s="253">
        <v>8.4396559999999994</v>
      </c>
      <c r="AZ30" s="253">
        <v>8.3846349999999994</v>
      </c>
      <c r="BA30" s="348">
        <v>8.7908629999999999</v>
      </c>
      <c r="BB30" s="348">
        <v>8.5533619999999999</v>
      </c>
      <c r="BC30" s="348">
        <v>7.5517989999999999</v>
      </c>
      <c r="BD30" s="348">
        <v>6.9800129999999996</v>
      </c>
      <c r="BE30" s="348">
        <v>6.9131130000000001</v>
      </c>
      <c r="BF30" s="348">
        <v>6.8374439999999996</v>
      </c>
      <c r="BG30" s="348">
        <v>6.7798970000000001</v>
      </c>
      <c r="BH30" s="348">
        <v>6.6671120000000004</v>
      </c>
      <c r="BI30" s="348">
        <v>7.7271520000000002</v>
      </c>
      <c r="BJ30" s="348">
        <v>8.4753109999999996</v>
      </c>
      <c r="BK30" s="348">
        <v>8.2659739999999999</v>
      </c>
      <c r="BL30" s="348">
        <v>8.2474070000000008</v>
      </c>
      <c r="BM30" s="348">
        <v>8.1391399999999994</v>
      </c>
      <c r="BN30" s="348">
        <v>8.2073909999999994</v>
      </c>
      <c r="BO30" s="348">
        <v>7.6211349999999998</v>
      </c>
      <c r="BP30" s="348">
        <v>6.9254470000000001</v>
      </c>
      <c r="BQ30" s="348">
        <v>6.8645680000000002</v>
      </c>
      <c r="BR30" s="348">
        <v>6.7761829999999996</v>
      </c>
      <c r="BS30" s="348">
        <v>6.703856</v>
      </c>
      <c r="BT30" s="348">
        <v>6.6356400000000004</v>
      </c>
      <c r="BU30" s="348">
        <v>7.729978</v>
      </c>
      <c r="BV30" s="348">
        <v>8.5112729999999992</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7.4528544710000002</v>
      </c>
      <c r="AX31" s="253">
        <v>7.8556010470000004</v>
      </c>
      <c r="AY31" s="253">
        <v>7.7736700000000001</v>
      </c>
      <c r="AZ31" s="253">
        <v>8.0699970000000008</v>
      </c>
      <c r="BA31" s="348">
        <v>8.3994420000000005</v>
      </c>
      <c r="BB31" s="348">
        <v>7.7754580000000004</v>
      </c>
      <c r="BC31" s="348">
        <v>7.4554359999999997</v>
      </c>
      <c r="BD31" s="348">
        <v>7.2635839999999998</v>
      </c>
      <c r="BE31" s="348">
        <v>7.5695389999999998</v>
      </c>
      <c r="BF31" s="348">
        <v>7.3692399999999996</v>
      </c>
      <c r="BG31" s="348">
        <v>7.1623080000000003</v>
      </c>
      <c r="BH31" s="348">
        <v>7.1312569999999997</v>
      </c>
      <c r="BI31" s="348">
        <v>7.5350330000000003</v>
      </c>
      <c r="BJ31" s="348">
        <v>7.6959210000000002</v>
      </c>
      <c r="BK31" s="348">
        <v>7.8683560000000003</v>
      </c>
      <c r="BL31" s="348">
        <v>8.0822749999999992</v>
      </c>
      <c r="BM31" s="348">
        <v>8.2386859999999995</v>
      </c>
      <c r="BN31" s="348">
        <v>7.826111</v>
      </c>
      <c r="BO31" s="348">
        <v>7.7894030000000001</v>
      </c>
      <c r="BP31" s="348">
        <v>7.8449330000000002</v>
      </c>
      <c r="BQ31" s="348">
        <v>7.7999460000000003</v>
      </c>
      <c r="BR31" s="348">
        <v>7.6496149999999998</v>
      </c>
      <c r="BS31" s="348">
        <v>7.7284940000000004</v>
      </c>
      <c r="BT31" s="348">
        <v>7.8319510000000001</v>
      </c>
      <c r="BU31" s="348">
        <v>8.1846969999999999</v>
      </c>
      <c r="BV31" s="348">
        <v>8.263223</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5.6672370000000001</v>
      </c>
      <c r="AZ32" s="253">
        <v>6.068085</v>
      </c>
      <c r="BA32" s="348">
        <v>6.6144239999999996</v>
      </c>
      <c r="BB32" s="348">
        <v>6.2292459999999998</v>
      </c>
      <c r="BC32" s="348">
        <v>5.7488330000000003</v>
      </c>
      <c r="BD32" s="348">
        <v>5.7058710000000001</v>
      </c>
      <c r="BE32" s="348">
        <v>5.7150069999999999</v>
      </c>
      <c r="BF32" s="348">
        <v>5.8594160000000004</v>
      </c>
      <c r="BG32" s="348">
        <v>5.8475349999999997</v>
      </c>
      <c r="BH32" s="348">
        <v>5.544842</v>
      </c>
      <c r="BI32" s="348">
        <v>5.7185180000000004</v>
      </c>
      <c r="BJ32" s="348">
        <v>5.7371800000000004</v>
      </c>
      <c r="BK32" s="348">
        <v>5.9163399999999999</v>
      </c>
      <c r="BL32" s="348">
        <v>5.9805320000000002</v>
      </c>
      <c r="BM32" s="348">
        <v>5.9920869999999997</v>
      </c>
      <c r="BN32" s="348">
        <v>5.9480519999999997</v>
      </c>
      <c r="BO32" s="348">
        <v>5.6001060000000003</v>
      </c>
      <c r="BP32" s="348">
        <v>5.7759749999999999</v>
      </c>
      <c r="BQ32" s="348">
        <v>5.7874340000000002</v>
      </c>
      <c r="BR32" s="348">
        <v>5.8674179999999998</v>
      </c>
      <c r="BS32" s="348">
        <v>5.5636229999999998</v>
      </c>
      <c r="BT32" s="348">
        <v>5.3550829999999996</v>
      </c>
      <c r="BU32" s="348">
        <v>5.7395050000000003</v>
      </c>
      <c r="BV32" s="348">
        <v>5.8797879999999996</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4.708907</v>
      </c>
      <c r="AZ33" s="253">
        <v>5.401688</v>
      </c>
      <c r="BA33" s="348">
        <v>5.4038009999999996</v>
      </c>
      <c r="BB33" s="348">
        <v>4.8457280000000003</v>
      </c>
      <c r="BC33" s="348">
        <v>4.440029</v>
      </c>
      <c r="BD33" s="348">
        <v>4.4529100000000001</v>
      </c>
      <c r="BE33" s="348">
        <v>4.5154670000000001</v>
      </c>
      <c r="BF33" s="348">
        <v>4.5144979999999997</v>
      </c>
      <c r="BG33" s="348">
        <v>4.5587580000000001</v>
      </c>
      <c r="BH33" s="348">
        <v>4.7226800000000004</v>
      </c>
      <c r="BI33" s="348">
        <v>4.8961800000000002</v>
      </c>
      <c r="BJ33" s="348">
        <v>5.298953</v>
      </c>
      <c r="BK33" s="348">
        <v>5.2510620000000001</v>
      </c>
      <c r="BL33" s="348">
        <v>5.3836700000000004</v>
      </c>
      <c r="BM33" s="348">
        <v>5.1214399999999998</v>
      </c>
      <c r="BN33" s="348">
        <v>4.8468809999999998</v>
      </c>
      <c r="BO33" s="348">
        <v>4.5630819999999996</v>
      </c>
      <c r="BP33" s="348">
        <v>4.542008</v>
      </c>
      <c r="BQ33" s="348">
        <v>4.5600370000000003</v>
      </c>
      <c r="BR33" s="348">
        <v>4.5236980000000004</v>
      </c>
      <c r="BS33" s="348">
        <v>4.5923990000000003</v>
      </c>
      <c r="BT33" s="348">
        <v>4.6696689999999998</v>
      </c>
      <c r="BU33" s="348">
        <v>4.9979480000000001</v>
      </c>
      <c r="BV33" s="348">
        <v>5.3931139999999997</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5.3526600000000002</v>
      </c>
      <c r="AZ34" s="253">
        <v>5.7833009999999998</v>
      </c>
      <c r="BA34" s="348">
        <v>6.3649129999999996</v>
      </c>
      <c r="BB34" s="348">
        <v>5.2178399999999998</v>
      </c>
      <c r="BC34" s="348">
        <v>4.8839990000000002</v>
      </c>
      <c r="BD34" s="348">
        <v>4.8619019999999997</v>
      </c>
      <c r="BE34" s="348">
        <v>4.9308730000000001</v>
      </c>
      <c r="BF34" s="348">
        <v>4.8982809999999999</v>
      </c>
      <c r="BG34" s="348">
        <v>4.9642499999999998</v>
      </c>
      <c r="BH34" s="348">
        <v>4.9417530000000003</v>
      </c>
      <c r="BI34" s="348">
        <v>5.1977700000000002</v>
      </c>
      <c r="BJ34" s="348">
        <v>5.4636100000000001</v>
      </c>
      <c r="BK34" s="348">
        <v>5.5167330000000003</v>
      </c>
      <c r="BL34" s="348">
        <v>5.4418059999999997</v>
      </c>
      <c r="BM34" s="348">
        <v>5.1734859999999996</v>
      </c>
      <c r="BN34" s="348">
        <v>4.9567240000000004</v>
      </c>
      <c r="BO34" s="348">
        <v>4.9268530000000004</v>
      </c>
      <c r="BP34" s="348">
        <v>4.8217689999999997</v>
      </c>
      <c r="BQ34" s="348">
        <v>4.8893589999999998</v>
      </c>
      <c r="BR34" s="348">
        <v>4.8269520000000004</v>
      </c>
      <c r="BS34" s="348">
        <v>4.8245639999999996</v>
      </c>
      <c r="BT34" s="348">
        <v>4.8371300000000002</v>
      </c>
      <c r="BU34" s="348">
        <v>5.0150819999999996</v>
      </c>
      <c r="BV34" s="348">
        <v>5.4727920000000001</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4.5912300000000004</v>
      </c>
      <c r="AZ35" s="253">
        <v>5.4816929999999999</v>
      </c>
      <c r="BA35" s="348">
        <v>5.9882410000000004</v>
      </c>
      <c r="BB35" s="348">
        <v>4.8589589999999996</v>
      </c>
      <c r="BC35" s="348">
        <v>4.5164169999999997</v>
      </c>
      <c r="BD35" s="348">
        <v>4.4362000000000004</v>
      </c>
      <c r="BE35" s="348">
        <v>4.4655940000000003</v>
      </c>
      <c r="BF35" s="348">
        <v>4.4997749999999996</v>
      </c>
      <c r="BG35" s="348">
        <v>4.6223679999999998</v>
      </c>
      <c r="BH35" s="348">
        <v>4.7219759999999997</v>
      </c>
      <c r="BI35" s="348">
        <v>4.9151689999999997</v>
      </c>
      <c r="BJ35" s="348">
        <v>5.1369569999999998</v>
      </c>
      <c r="BK35" s="348">
        <v>5.1523070000000004</v>
      </c>
      <c r="BL35" s="348">
        <v>5.1614959999999996</v>
      </c>
      <c r="BM35" s="348">
        <v>4.9426819999999996</v>
      </c>
      <c r="BN35" s="348">
        <v>4.7054600000000004</v>
      </c>
      <c r="BO35" s="348">
        <v>4.6189609999999997</v>
      </c>
      <c r="BP35" s="348">
        <v>4.6056299999999997</v>
      </c>
      <c r="BQ35" s="348">
        <v>4.52372</v>
      </c>
      <c r="BR35" s="348">
        <v>4.4451429999999998</v>
      </c>
      <c r="BS35" s="348">
        <v>4.4230150000000004</v>
      </c>
      <c r="BT35" s="348">
        <v>4.5421829999999996</v>
      </c>
      <c r="BU35" s="348">
        <v>4.7475630000000004</v>
      </c>
      <c r="BV35" s="348">
        <v>5.1147109999999998</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3.0152299999999999</v>
      </c>
      <c r="AZ36" s="253">
        <v>3.8999350000000002</v>
      </c>
      <c r="BA36" s="348">
        <v>4.8248410000000002</v>
      </c>
      <c r="BB36" s="348">
        <v>2.874285</v>
      </c>
      <c r="BC36" s="348">
        <v>3.1736520000000001</v>
      </c>
      <c r="BD36" s="348">
        <v>3.2282380000000002</v>
      </c>
      <c r="BE36" s="348">
        <v>3.3919890000000001</v>
      </c>
      <c r="BF36" s="348">
        <v>3.3935819999999999</v>
      </c>
      <c r="BG36" s="348">
        <v>3.3184990000000001</v>
      </c>
      <c r="BH36" s="348">
        <v>3.4162789999999998</v>
      </c>
      <c r="BI36" s="348">
        <v>3.2383250000000001</v>
      </c>
      <c r="BJ36" s="348">
        <v>3.539844</v>
      </c>
      <c r="BK36" s="348">
        <v>3.459517</v>
      </c>
      <c r="BL36" s="348">
        <v>3.523082</v>
      </c>
      <c r="BM36" s="348">
        <v>3.3197950000000001</v>
      </c>
      <c r="BN36" s="348">
        <v>3.3953380000000002</v>
      </c>
      <c r="BO36" s="348">
        <v>3.4035150000000001</v>
      </c>
      <c r="BP36" s="348">
        <v>3.3747699999999998</v>
      </c>
      <c r="BQ36" s="348">
        <v>3.4491900000000002</v>
      </c>
      <c r="BR36" s="348">
        <v>3.473827</v>
      </c>
      <c r="BS36" s="348">
        <v>3.3846090000000002</v>
      </c>
      <c r="BT36" s="348">
        <v>3.4309479999999999</v>
      </c>
      <c r="BU36" s="348">
        <v>3.383372</v>
      </c>
      <c r="BV36" s="348">
        <v>3.6798410000000001</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5.1346730000000003</v>
      </c>
      <c r="AZ37" s="253">
        <v>5.45397</v>
      </c>
      <c r="BA37" s="348">
        <v>5.7510500000000002</v>
      </c>
      <c r="BB37" s="348">
        <v>5.6507969999999998</v>
      </c>
      <c r="BC37" s="348">
        <v>5.5274580000000002</v>
      </c>
      <c r="BD37" s="348">
        <v>5.78904</v>
      </c>
      <c r="BE37" s="348">
        <v>5.9839849999999997</v>
      </c>
      <c r="BF37" s="348">
        <v>6.046869</v>
      </c>
      <c r="BG37" s="348">
        <v>6.0635450000000004</v>
      </c>
      <c r="BH37" s="348">
        <v>6.1243970000000001</v>
      </c>
      <c r="BI37" s="348">
        <v>5.9791290000000004</v>
      </c>
      <c r="BJ37" s="348">
        <v>5.8455000000000004</v>
      </c>
      <c r="BK37" s="348">
        <v>5.8064390000000001</v>
      </c>
      <c r="BL37" s="348">
        <v>5.9384459999999999</v>
      </c>
      <c r="BM37" s="348">
        <v>5.9513379999999998</v>
      </c>
      <c r="BN37" s="348">
        <v>5.635421</v>
      </c>
      <c r="BO37" s="348">
        <v>5.5457090000000004</v>
      </c>
      <c r="BP37" s="348">
        <v>5.6991670000000001</v>
      </c>
      <c r="BQ37" s="348">
        <v>5.8358840000000001</v>
      </c>
      <c r="BR37" s="348">
        <v>5.7743630000000001</v>
      </c>
      <c r="BS37" s="348">
        <v>5.718299</v>
      </c>
      <c r="BT37" s="348">
        <v>5.8060349999999996</v>
      </c>
      <c r="BU37" s="348">
        <v>5.5144039999999999</v>
      </c>
      <c r="BV37" s="348">
        <v>5.5650219999999999</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7.7975289999999999</v>
      </c>
      <c r="AZ38" s="253">
        <v>7.6272469999999997</v>
      </c>
      <c r="BA38" s="348">
        <v>7.9450799999999999</v>
      </c>
      <c r="BB38" s="348">
        <v>7.1720810000000004</v>
      </c>
      <c r="BC38" s="348">
        <v>6.9266379999999996</v>
      </c>
      <c r="BD38" s="348">
        <v>7.0079419999999999</v>
      </c>
      <c r="BE38" s="348">
        <v>7.050459</v>
      </c>
      <c r="BF38" s="348">
        <v>7.137734</v>
      </c>
      <c r="BG38" s="348">
        <v>7.1476959999999998</v>
      </c>
      <c r="BH38" s="348">
        <v>6.8895280000000003</v>
      </c>
      <c r="BI38" s="348">
        <v>7.0498060000000002</v>
      </c>
      <c r="BJ38" s="348">
        <v>7.4016900000000003</v>
      </c>
      <c r="BK38" s="348">
        <v>7.2958170000000004</v>
      </c>
      <c r="BL38" s="348">
        <v>7.1094650000000001</v>
      </c>
      <c r="BM38" s="348">
        <v>7.055771</v>
      </c>
      <c r="BN38" s="348">
        <v>6.7304589999999997</v>
      </c>
      <c r="BO38" s="348">
        <v>6.5820860000000003</v>
      </c>
      <c r="BP38" s="348">
        <v>6.6676789999999997</v>
      </c>
      <c r="BQ38" s="348">
        <v>6.8788010000000002</v>
      </c>
      <c r="BR38" s="348">
        <v>6.907807</v>
      </c>
      <c r="BS38" s="348">
        <v>7.0353659999999998</v>
      </c>
      <c r="BT38" s="348">
        <v>6.7272800000000004</v>
      </c>
      <c r="BU38" s="348">
        <v>6.9816190000000002</v>
      </c>
      <c r="BV38" s="348">
        <v>7.2737730000000003</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4.2313729999999996</v>
      </c>
      <c r="AZ39" s="209">
        <v>4.9866080000000004</v>
      </c>
      <c r="BA39" s="350">
        <v>5.5972369999999998</v>
      </c>
      <c r="BB39" s="350">
        <v>4.0148349999999997</v>
      </c>
      <c r="BC39" s="350">
        <v>3.9768409999999998</v>
      </c>
      <c r="BD39" s="350">
        <v>3.9286620000000001</v>
      </c>
      <c r="BE39" s="350">
        <v>4.0441989999999999</v>
      </c>
      <c r="BF39" s="350">
        <v>4.0505110000000002</v>
      </c>
      <c r="BG39" s="350">
        <v>4.0465</v>
      </c>
      <c r="BH39" s="350">
        <v>4.2021860000000002</v>
      </c>
      <c r="BI39" s="350">
        <v>4.2636690000000002</v>
      </c>
      <c r="BJ39" s="350">
        <v>4.6252750000000002</v>
      </c>
      <c r="BK39" s="350">
        <v>4.62317</v>
      </c>
      <c r="BL39" s="350">
        <v>4.7169549999999996</v>
      </c>
      <c r="BM39" s="350">
        <v>4.4577169999999997</v>
      </c>
      <c r="BN39" s="350">
        <v>4.2925930000000001</v>
      </c>
      <c r="BO39" s="350">
        <v>4.146916</v>
      </c>
      <c r="BP39" s="350">
        <v>4.0502969999999996</v>
      </c>
      <c r="BQ39" s="350">
        <v>4.1083850000000002</v>
      </c>
      <c r="BR39" s="350">
        <v>4.1044640000000001</v>
      </c>
      <c r="BS39" s="350">
        <v>4.0697950000000001</v>
      </c>
      <c r="BT39" s="350">
        <v>4.18804</v>
      </c>
      <c r="BU39" s="350">
        <v>4.3450920000000002</v>
      </c>
      <c r="BV39" s="350">
        <v>4.7329939999999997</v>
      </c>
    </row>
    <row r="40" spans="1:74" s="269" customFormat="1" ht="12" customHeight="1" x14ac:dyDescent="0.2">
      <c r="A40" s="193"/>
      <c r="B40" s="753" t="s">
        <v>815</v>
      </c>
      <c r="C40" s="745"/>
      <c r="D40" s="745"/>
      <c r="E40" s="745"/>
      <c r="F40" s="745"/>
      <c r="G40" s="745"/>
      <c r="H40" s="745"/>
      <c r="I40" s="745"/>
      <c r="J40" s="745"/>
      <c r="K40" s="745"/>
      <c r="L40" s="745"/>
      <c r="M40" s="745"/>
      <c r="N40" s="745"/>
      <c r="O40" s="745"/>
      <c r="P40" s="745"/>
      <c r="Q40" s="745"/>
      <c r="AY40" s="473"/>
      <c r="AZ40" s="473"/>
      <c r="BA40" s="473"/>
      <c r="BB40" s="473"/>
      <c r="BC40" s="473"/>
      <c r="BD40" s="603"/>
      <c r="BE40" s="603"/>
      <c r="BF40" s="603"/>
      <c r="BG40" s="603"/>
      <c r="BH40" s="473"/>
      <c r="BI40" s="473"/>
      <c r="BJ40" s="473"/>
    </row>
    <row r="41" spans="1:74" s="409" customFormat="1" ht="12" customHeight="1" x14ac:dyDescent="0.2">
      <c r="A41" s="408"/>
      <c r="B41" s="781" t="str">
        <f>"Notes: "&amp;"EIA completed modeling and analysis for this report on " &amp;Dates!D2&amp;"."</f>
        <v>Notes: EIA completed modeling and analysis for this report on Thursday March 4, 2021.</v>
      </c>
      <c r="C41" s="804"/>
      <c r="D41" s="804"/>
      <c r="E41" s="804"/>
      <c r="F41" s="804"/>
      <c r="G41" s="804"/>
      <c r="H41" s="804"/>
      <c r="I41" s="804"/>
      <c r="J41" s="804"/>
      <c r="K41" s="804"/>
      <c r="L41" s="804"/>
      <c r="M41" s="804"/>
      <c r="N41" s="804"/>
      <c r="O41" s="804"/>
      <c r="P41" s="804"/>
      <c r="Q41" s="782"/>
      <c r="AY41" s="474"/>
      <c r="AZ41" s="474"/>
      <c r="BA41" s="474"/>
      <c r="BB41" s="474"/>
      <c r="BC41" s="474"/>
      <c r="BD41" s="604"/>
      <c r="BE41" s="604"/>
      <c r="BF41" s="604"/>
      <c r="BG41" s="604"/>
      <c r="BH41" s="474"/>
      <c r="BI41" s="474"/>
      <c r="BJ41" s="474"/>
    </row>
    <row r="42" spans="1:74" s="409" customFormat="1" ht="12" customHeight="1" x14ac:dyDescent="0.2">
      <c r="A42" s="408"/>
      <c r="B42" s="771" t="s">
        <v>353</v>
      </c>
      <c r="C42" s="770"/>
      <c r="D42" s="770"/>
      <c r="E42" s="770"/>
      <c r="F42" s="770"/>
      <c r="G42" s="770"/>
      <c r="H42" s="770"/>
      <c r="I42" s="770"/>
      <c r="J42" s="770"/>
      <c r="K42" s="770"/>
      <c r="L42" s="770"/>
      <c r="M42" s="770"/>
      <c r="N42" s="770"/>
      <c r="O42" s="770"/>
      <c r="P42" s="770"/>
      <c r="Q42" s="770"/>
      <c r="AY42" s="474"/>
      <c r="AZ42" s="474"/>
      <c r="BA42" s="474"/>
      <c r="BB42" s="474"/>
      <c r="BC42" s="474"/>
      <c r="BD42" s="604"/>
      <c r="BE42" s="604"/>
      <c r="BF42" s="604"/>
      <c r="BG42" s="604"/>
      <c r="BH42" s="474"/>
      <c r="BI42" s="474"/>
      <c r="BJ42" s="474"/>
    </row>
    <row r="43" spans="1:74" s="269" customFormat="1" ht="12" customHeight="1" x14ac:dyDescent="0.2">
      <c r="A43" s="193"/>
      <c r="B43" s="754" t="s">
        <v>129</v>
      </c>
      <c r="C43" s="745"/>
      <c r="D43" s="745"/>
      <c r="E43" s="745"/>
      <c r="F43" s="745"/>
      <c r="G43" s="745"/>
      <c r="H43" s="745"/>
      <c r="I43" s="745"/>
      <c r="J43" s="745"/>
      <c r="K43" s="745"/>
      <c r="L43" s="745"/>
      <c r="M43" s="745"/>
      <c r="N43" s="745"/>
      <c r="O43" s="745"/>
      <c r="P43" s="745"/>
      <c r="Q43" s="745"/>
      <c r="AY43" s="473"/>
      <c r="AZ43" s="473"/>
      <c r="BA43" s="473"/>
      <c r="BB43" s="473"/>
      <c r="BC43" s="473"/>
      <c r="BD43" s="603"/>
      <c r="BE43" s="603"/>
      <c r="BF43" s="603"/>
      <c r="BG43" s="603"/>
      <c r="BH43" s="473"/>
      <c r="BI43" s="473"/>
      <c r="BJ43" s="473"/>
    </row>
    <row r="44" spans="1:74" s="409" customFormat="1" ht="12" customHeight="1" x14ac:dyDescent="0.2">
      <c r="A44" s="408"/>
      <c r="B44" s="766" t="s">
        <v>868</v>
      </c>
      <c r="C44" s="763"/>
      <c r="D44" s="763"/>
      <c r="E44" s="763"/>
      <c r="F44" s="763"/>
      <c r="G44" s="763"/>
      <c r="H44" s="763"/>
      <c r="I44" s="763"/>
      <c r="J44" s="763"/>
      <c r="K44" s="763"/>
      <c r="L44" s="763"/>
      <c r="M44" s="763"/>
      <c r="N44" s="763"/>
      <c r="O44" s="763"/>
      <c r="P44" s="763"/>
      <c r="Q44" s="760"/>
      <c r="AY44" s="474"/>
      <c r="AZ44" s="474"/>
      <c r="BA44" s="474"/>
      <c r="BB44" s="474"/>
      <c r="BC44" s="474"/>
      <c r="BD44" s="604"/>
      <c r="BE44" s="604"/>
      <c r="BF44" s="604"/>
      <c r="BG44" s="604"/>
      <c r="BH44" s="474"/>
      <c r="BI44" s="474"/>
      <c r="BJ44" s="474"/>
    </row>
    <row r="45" spans="1:74" s="409" customFormat="1" ht="12" customHeight="1" x14ac:dyDescent="0.2">
      <c r="A45" s="408"/>
      <c r="B45" s="801" t="s">
        <v>869</v>
      </c>
      <c r="C45" s="760"/>
      <c r="D45" s="760"/>
      <c r="E45" s="760"/>
      <c r="F45" s="760"/>
      <c r="G45" s="760"/>
      <c r="H45" s="760"/>
      <c r="I45" s="760"/>
      <c r="J45" s="760"/>
      <c r="K45" s="760"/>
      <c r="L45" s="760"/>
      <c r="M45" s="760"/>
      <c r="N45" s="760"/>
      <c r="O45" s="760"/>
      <c r="P45" s="760"/>
      <c r="Q45" s="760"/>
      <c r="AY45" s="474"/>
      <c r="AZ45" s="474"/>
      <c r="BA45" s="474"/>
      <c r="BB45" s="474"/>
      <c r="BC45" s="474"/>
      <c r="BD45" s="604"/>
      <c r="BE45" s="604"/>
      <c r="BF45" s="604"/>
      <c r="BG45" s="604"/>
      <c r="BH45" s="474"/>
      <c r="BI45" s="474"/>
      <c r="BJ45" s="474"/>
    </row>
    <row r="46" spans="1:74" s="409" customFormat="1" ht="12" customHeight="1" x14ac:dyDescent="0.2">
      <c r="A46" s="410"/>
      <c r="B46" s="764" t="s">
        <v>870</v>
      </c>
      <c r="C46" s="763"/>
      <c r="D46" s="763"/>
      <c r="E46" s="763"/>
      <c r="F46" s="763"/>
      <c r="G46" s="763"/>
      <c r="H46" s="763"/>
      <c r="I46" s="763"/>
      <c r="J46" s="763"/>
      <c r="K46" s="763"/>
      <c r="L46" s="763"/>
      <c r="M46" s="763"/>
      <c r="N46" s="763"/>
      <c r="O46" s="763"/>
      <c r="P46" s="763"/>
      <c r="Q46" s="760"/>
      <c r="AY46" s="474"/>
      <c r="AZ46" s="474"/>
      <c r="BA46" s="474"/>
      <c r="BB46" s="474"/>
      <c r="BC46" s="474"/>
      <c r="BD46" s="604"/>
      <c r="BE46" s="604"/>
      <c r="BF46" s="604"/>
      <c r="BG46" s="604"/>
      <c r="BH46" s="474"/>
      <c r="BI46" s="474"/>
      <c r="BJ46" s="474"/>
    </row>
    <row r="47" spans="1:74" s="409" customFormat="1" ht="12" customHeight="1" x14ac:dyDescent="0.2">
      <c r="A47" s="410"/>
      <c r="B47" s="775" t="s">
        <v>178</v>
      </c>
      <c r="C47" s="760"/>
      <c r="D47" s="760"/>
      <c r="E47" s="760"/>
      <c r="F47" s="760"/>
      <c r="G47" s="760"/>
      <c r="H47" s="760"/>
      <c r="I47" s="760"/>
      <c r="J47" s="760"/>
      <c r="K47" s="760"/>
      <c r="L47" s="760"/>
      <c r="M47" s="760"/>
      <c r="N47" s="760"/>
      <c r="O47" s="760"/>
      <c r="P47" s="760"/>
      <c r="Q47" s="760"/>
      <c r="AY47" s="474"/>
      <c r="AZ47" s="474"/>
      <c r="BA47" s="474"/>
      <c r="BB47" s="474"/>
      <c r="BC47" s="474"/>
      <c r="BD47" s="604"/>
      <c r="BE47" s="604"/>
      <c r="BF47" s="604"/>
      <c r="BG47" s="604"/>
      <c r="BH47" s="474"/>
      <c r="BI47" s="474"/>
      <c r="BJ47" s="474"/>
    </row>
    <row r="48" spans="1:74" s="409" customFormat="1" ht="12" customHeight="1" x14ac:dyDescent="0.2">
      <c r="A48" s="410"/>
      <c r="B48" s="766" t="s">
        <v>838</v>
      </c>
      <c r="C48" s="767"/>
      <c r="D48" s="767"/>
      <c r="E48" s="767"/>
      <c r="F48" s="767"/>
      <c r="G48" s="767"/>
      <c r="H48" s="767"/>
      <c r="I48" s="767"/>
      <c r="J48" s="767"/>
      <c r="K48" s="767"/>
      <c r="L48" s="767"/>
      <c r="M48" s="767"/>
      <c r="N48" s="767"/>
      <c r="O48" s="767"/>
      <c r="P48" s="767"/>
      <c r="Q48" s="760"/>
      <c r="AY48" s="474"/>
      <c r="AZ48" s="474"/>
      <c r="BA48" s="474"/>
      <c r="BB48" s="474"/>
      <c r="BC48" s="474"/>
      <c r="BD48" s="604"/>
      <c r="BE48" s="604"/>
      <c r="BF48" s="604"/>
      <c r="BG48" s="604"/>
      <c r="BH48" s="474"/>
      <c r="BI48" s="474"/>
      <c r="BJ48" s="474"/>
    </row>
    <row r="49" spans="1:74" s="411" customFormat="1" ht="12" customHeight="1" x14ac:dyDescent="0.2">
      <c r="A49" s="393"/>
      <c r="B49" s="772" t="s">
        <v>1391</v>
      </c>
      <c r="C49" s="760"/>
      <c r="D49" s="760"/>
      <c r="E49" s="760"/>
      <c r="F49" s="760"/>
      <c r="G49" s="760"/>
      <c r="H49" s="760"/>
      <c r="I49" s="760"/>
      <c r="J49" s="760"/>
      <c r="K49" s="760"/>
      <c r="L49" s="760"/>
      <c r="M49" s="760"/>
      <c r="N49" s="760"/>
      <c r="O49" s="760"/>
      <c r="P49" s="760"/>
      <c r="Q49" s="760"/>
      <c r="AY49" s="475"/>
      <c r="AZ49" s="475"/>
      <c r="BA49" s="475"/>
      <c r="BB49" s="475"/>
      <c r="BC49" s="475"/>
      <c r="BD49" s="605"/>
      <c r="BE49" s="605"/>
      <c r="BF49" s="605"/>
      <c r="BG49" s="605"/>
      <c r="BH49" s="475"/>
      <c r="BI49" s="475"/>
      <c r="BJ49" s="475"/>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51" customWidth="1"/>
    <col min="56" max="58" width="6.5703125" style="606" customWidth="1"/>
    <col min="59" max="62" width="6.5703125" style="351" customWidth="1"/>
    <col min="63" max="74" width="6.5703125" style="89" customWidth="1"/>
    <col min="75" max="16384" width="9.5703125" style="89"/>
  </cols>
  <sheetData>
    <row r="1" spans="1:74" ht="14.85" customHeight="1" x14ac:dyDescent="0.2">
      <c r="A1" s="742" t="s">
        <v>798</v>
      </c>
      <c r="B1" s="811" t="s">
        <v>237</v>
      </c>
      <c r="C1" s="812"/>
      <c r="D1" s="812"/>
      <c r="E1" s="812"/>
      <c r="F1" s="812"/>
      <c r="G1" s="812"/>
      <c r="H1" s="812"/>
      <c r="I1" s="812"/>
      <c r="J1" s="812"/>
      <c r="K1" s="812"/>
      <c r="L1" s="812"/>
      <c r="M1" s="812"/>
      <c r="N1" s="812"/>
      <c r="O1" s="812"/>
      <c r="P1" s="812"/>
      <c r="Q1" s="812"/>
      <c r="R1" s="812"/>
      <c r="S1" s="812"/>
      <c r="T1" s="812"/>
      <c r="U1" s="812"/>
      <c r="V1" s="812"/>
      <c r="W1" s="812"/>
      <c r="X1" s="812"/>
      <c r="Y1" s="812"/>
      <c r="Z1" s="812"/>
      <c r="AA1" s="812"/>
      <c r="AB1" s="812"/>
      <c r="AC1" s="812"/>
      <c r="AD1" s="812"/>
      <c r="AE1" s="812"/>
      <c r="AF1" s="812"/>
      <c r="AG1" s="812"/>
      <c r="AH1" s="812"/>
      <c r="AI1" s="812"/>
      <c r="AJ1" s="812"/>
      <c r="AK1" s="812"/>
      <c r="AL1" s="812"/>
      <c r="AM1" s="277"/>
    </row>
    <row r="2" spans="1:74" s="72" customFormat="1"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8"/>
      <c r="AY2" s="357"/>
      <c r="AZ2" s="357"/>
      <c r="BA2" s="357"/>
      <c r="BB2" s="357"/>
      <c r="BC2" s="357"/>
      <c r="BD2" s="597"/>
      <c r="BE2" s="597"/>
      <c r="BF2" s="597"/>
      <c r="BG2" s="357"/>
      <c r="BH2" s="357"/>
      <c r="BI2" s="357"/>
      <c r="BJ2" s="357"/>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11"/>
      <c r="BA5" s="711"/>
      <c r="BB5" s="711"/>
      <c r="BC5" s="711"/>
      <c r="BD5" s="711"/>
      <c r="BE5" s="711"/>
      <c r="BF5" s="711"/>
      <c r="BG5" s="711"/>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61.936683000000002</v>
      </c>
      <c r="P6" s="250">
        <v>60.235142000000003</v>
      </c>
      <c r="Q6" s="250">
        <v>65.467141999999996</v>
      </c>
      <c r="R6" s="250">
        <v>58.032114</v>
      </c>
      <c r="S6" s="250">
        <v>61.195974999999997</v>
      </c>
      <c r="T6" s="250">
        <v>61.557372000000001</v>
      </c>
      <c r="U6" s="250">
        <v>62.945245999999997</v>
      </c>
      <c r="V6" s="250">
        <v>69.301237999999998</v>
      </c>
      <c r="W6" s="250">
        <v>62.416694</v>
      </c>
      <c r="X6" s="250">
        <v>66.384384999999995</v>
      </c>
      <c r="Y6" s="250">
        <v>62.717784999999999</v>
      </c>
      <c r="Z6" s="250">
        <v>63.332763999999997</v>
      </c>
      <c r="AA6" s="250">
        <v>65.732791000000006</v>
      </c>
      <c r="AB6" s="250">
        <v>58.223570000000002</v>
      </c>
      <c r="AC6" s="250">
        <v>55.580039999999997</v>
      </c>
      <c r="AD6" s="250">
        <v>61.007258999999998</v>
      </c>
      <c r="AE6" s="250">
        <v>61.653404000000002</v>
      </c>
      <c r="AF6" s="250">
        <v>56.515031</v>
      </c>
      <c r="AG6" s="250">
        <v>59.034596000000001</v>
      </c>
      <c r="AH6" s="250">
        <v>63.757680000000001</v>
      </c>
      <c r="AI6" s="250">
        <v>58.563501000000002</v>
      </c>
      <c r="AJ6" s="250">
        <v>57.142977999999999</v>
      </c>
      <c r="AK6" s="250">
        <v>54.361009000000003</v>
      </c>
      <c r="AL6" s="250">
        <v>53.699269000000001</v>
      </c>
      <c r="AM6" s="250">
        <v>55.612462000000001</v>
      </c>
      <c r="AN6" s="250">
        <v>47.378791999999997</v>
      </c>
      <c r="AO6" s="250">
        <v>46.060924999999997</v>
      </c>
      <c r="AP6" s="250">
        <v>38.999501000000002</v>
      </c>
      <c r="AQ6" s="250">
        <v>36.934071000000003</v>
      </c>
      <c r="AR6" s="250">
        <v>39.258833000000003</v>
      </c>
      <c r="AS6" s="250">
        <v>43.195796999999999</v>
      </c>
      <c r="AT6" s="250">
        <v>47.499327000000001</v>
      </c>
      <c r="AU6" s="250">
        <v>45.118958999999997</v>
      </c>
      <c r="AV6" s="250">
        <v>46.599246999999998</v>
      </c>
      <c r="AW6" s="250">
        <v>45.959758000000001</v>
      </c>
      <c r="AX6" s="250">
        <v>46.435659000000001</v>
      </c>
      <c r="AY6" s="250">
        <v>48.564743999999997</v>
      </c>
      <c r="AZ6" s="250">
        <v>39.227421200000002</v>
      </c>
      <c r="BA6" s="316">
        <v>47.233730000000001</v>
      </c>
      <c r="BB6" s="316">
        <v>43.160130000000002</v>
      </c>
      <c r="BC6" s="316">
        <v>44.4604</v>
      </c>
      <c r="BD6" s="316">
        <v>45.346220000000002</v>
      </c>
      <c r="BE6" s="316">
        <v>49.41478</v>
      </c>
      <c r="BF6" s="316">
        <v>55.777430000000003</v>
      </c>
      <c r="BG6" s="316">
        <v>51.648470000000003</v>
      </c>
      <c r="BH6" s="316">
        <v>53.37717</v>
      </c>
      <c r="BI6" s="316">
        <v>51.19218</v>
      </c>
      <c r="BJ6" s="316">
        <v>51.756590000000003</v>
      </c>
      <c r="BK6" s="316">
        <v>50.148269999999997</v>
      </c>
      <c r="BL6" s="316">
        <v>46.403649999999999</v>
      </c>
      <c r="BM6" s="316">
        <v>51.83972</v>
      </c>
      <c r="BN6" s="316">
        <v>47.89085</v>
      </c>
      <c r="BO6" s="316">
        <v>48.666559999999997</v>
      </c>
      <c r="BP6" s="316">
        <v>48.725839999999998</v>
      </c>
      <c r="BQ6" s="316">
        <v>51.620489999999997</v>
      </c>
      <c r="BR6" s="316">
        <v>56.731059999999999</v>
      </c>
      <c r="BS6" s="316">
        <v>52.363590000000002</v>
      </c>
      <c r="BT6" s="316">
        <v>53.508400000000002</v>
      </c>
      <c r="BU6" s="316">
        <v>51.171610000000001</v>
      </c>
      <c r="BV6" s="316">
        <v>51.257800000000003</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18.152909999999999</v>
      </c>
      <c r="AB7" s="250">
        <v>16.079155</v>
      </c>
      <c r="AC7" s="250">
        <v>15.349117</v>
      </c>
      <c r="AD7" s="250">
        <v>17.861619000000001</v>
      </c>
      <c r="AE7" s="250">
        <v>18.050808</v>
      </c>
      <c r="AF7" s="250">
        <v>16.546389999999999</v>
      </c>
      <c r="AG7" s="250">
        <v>15.175352</v>
      </c>
      <c r="AH7" s="250">
        <v>16.389453</v>
      </c>
      <c r="AI7" s="250">
        <v>15.054243</v>
      </c>
      <c r="AJ7" s="250">
        <v>15.201108</v>
      </c>
      <c r="AK7" s="250">
        <v>14.578358</v>
      </c>
      <c r="AL7" s="250">
        <v>14.522959999999999</v>
      </c>
      <c r="AM7" s="250">
        <v>14.806521</v>
      </c>
      <c r="AN7" s="250">
        <v>12.614367</v>
      </c>
      <c r="AO7" s="250">
        <v>12.263529</v>
      </c>
      <c r="AP7" s="250">
        <v>9.9068450000000006</v>
      </c>
      <c r="AQ7" s="250">
        <v>9.3821770000000004</v>
      </c>
      <c r="AR7" s="250">
        <v>9.9727270000000008</v>
      </c>
      <c r="AS7" s="250">
        <v>10.767115</v>
      </c>
      <c r="AT7" s="250">
        <v>11.839795000000001</v>
      </c>
      <c r="AU7" s="250">
        <v>11.246468</v>
      </c>
      <c r="AV7" s="250">
        <v>11.988507999999999</v>
      </c>
      <c r="AW7" s="250">
        <v>11.787463000000001</v>
      </c>
      <c r="AX7" s="250">
        <v>11.767117000000001</v>
      </c>
      <c r="AY7" s="250">
        <v>12.162978000000001</v>
      </c>
      <c r="AZ7" s="250">
        <v>9.8218283999999993</v>
      </c>
      <c r="BA7" s="316">
        <v>12.690939999999999</v>
      </c>
      <c r="BB7" s="316">
        <v>11.983750000000001</v>
      </c>
      <c r="BC7" s="316">
        <v>12.249180000000001</v>
      </c>
      <c r="BD7" s="316">
        <v>12.429539999999999</v>
      </c>
      <c r="BE7" s="316">
        <v>11.387840000000001</v>
      </c>
      <c r="BF7" s="316">
        <v>13.13613</v>
      </c>
      <c r="BG7" s="316">
        <v>11.98203</v>
      </c>
      <c r="BH7" s="316">
        <v>12.67272</v>
      </c>
      <c r="BI7" s="316">
        <v>12.440939999999999</v>
      </c>
      <c r="BJ7" s="316">
        <v>12.819800000000001</v>
      </c>
      <c r="BK7" s="316">
        <v>12.92862</v>
      </c>
      <c r="BL7" s="316">
        <v>12.06818</v>
      </c>
      <c r="BM7" s="316">
        <v>14.022650000000001</v>
      </c>
      <c r="BN7" s="316">
        <v>13.3856</v>
      </c>
      <c r="BO7" s="316">
        <v>13.634930000000001</v>
      </c>
      <c r="BP7" s="316">
        <v>13.713789999999999</v>
      </c>
      <c r="BQ7" s="316">
        <v>12.662979999999999</v>
      </c>
      <c r="BR7" s="316">
        <v>14.180999999999999</v>
      </c>
      <c r="BS7" s="316">
        <v>13.05916</v>
      </c>
      <c r="BT7" s="316">
        <v>13.68221</v>
      </c>
      <c r="BU7" s="316">
        <v>13.49844</v>
      </c>
      <c r="BV7" s="316">
        <v>13.8581</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12.967663</v>
      </c>
      <c r="AB8" s="250">
        <v>11.486252</v>
      </c>
      <c r="AC8" s="250">
        <v>10.964722</v>
      </c>
      <c r="AD8" s="250">
        <v>10.986751</v>
      </c>
      <c r="AE8" s="250">
        <v>11.103123</v>
      </c>
      <c r="AF8" s="250">
        <v>10.177706000000001</v>
      </c>
      <c r="AG8" s="250">
        <v>10.536974000000001</v>
      </c>
      <c r="AH8" s="250">
        <v>11.379996999999999</v>
      </c>
      <c r="AI8" s="250">
        <v>10.452914</v>
      </c>
      <c r="AJ8" s="250">
        <v>10.507319000000001</v>
      </c>
      <c r="AK8" s="250">
        <v>10.068588</v>
      </c>
      <c r="AL8" s="250">
        <v>10.018407</v>
      </c>
      <c r="AM8" s="250">
        <v>9.6096970000000006</v>
      </c>
      <c r="AN8" s="250">
        <v>8.1869239999999994</v>
      </c>
      <c r="AO8" s="250">
        <v>7.9591900000000004</v>
      </c>
      <c r="AP8" s="250">
        <v>6.5135550000000002</v>
      </c>
      <c r="AQ8" s="250">
        <v>6.1685999999999996</v>
      </c>
      <c r="AR8" s="250">
        <v>6.5568499999999998</v>
      </c>
      <c r="AS8" s="250">
        <v>7.3654719999999996</v>
      </c>
      <c r="AT8" s="250">
        <v>8.0993139999999997</v>
      </c>
      <c r="AU8" s="250">
        <v>7.6934060000000004</v>
      </c>
      <c r="AV8" s="250">
        <v>7.4648960000000004</v>
      </c>
      <c r="AW8" s="250">
        <v>7.3631580000000003</v>
      </c>
      <c r="AX8" s="250">
        <v>7.4378390000000003</v>
      </c>
      <c r="AY8" s="250">
        <v>7.7471740000000002</v>
      </c>
      <c r="AZ8" s="250">
        <v>6.2525915999999997</v>
      </c>
      <c r="BA8" s="316">
        <v>8.9602500000000003</v>
      </c>
      <c r="BB8" s="316">
        <v>8.7119809999999998</v>
      </c>
      <c r="BC8" s="316">
        <v>9.3741540000000008</v>
      </c>
      <c r="BD8" s="316">
        <v>9.5498480000000008</v>
      </c>
      <c r="BE8" s="316">
        <v>9.8954920000000008</v>
      </c>
      <c r="BF8" s="316">
        <v>11.04158</v>
      </c>
      <c r="BG8" s="316">
        <v>10.215960000000001</v>
      </c>
      <c r="BH8" s="316">
        <v>10.268980000000001</v>
      </c>
      <c r="BI8" s="316">
        <v>9.9314879999999999</v>
      </c>
      <c r="BJ8" s="316">
        <v>10.08799</v>
      </c>
      <c r="BK8" s="316">
        <v>9.8432919999999999</v>
      </c>
      <c r="BL8" s="316">
        <v>9.2240040000000008</v>
      </c>
      <c r="BM8" s="316">
        <v>10.0945</v>
      </c>
      <c r="BN8" s="316">
        <v>9.24268</v>
      </c>
      <c r="BO8" s="316">
        <v>9.4145559999999993</v>
      </c>
      <c r="BP8" s="316">
        <v>9.2627690000000005</v>
      </c>
      <c r="BQ8" s="316">
        <v>9.3905989999999999</v>
      </c>
      <c r="BR8" s="316">
        <v>10.34648</v>
      </c>
      <c r="BS8" s="316">
        <v>9.5366769999999992</v>
      </c>
      <c r="BT8" s="316">
        <v>9.5800459999999994</v>
      </c>
      <c r="BU8" s="316">
        <v>9.2993690000000004</v>
      </c>
      <c r="BV8" s="316">
        <v>9.4649809999999999</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30.658162999999998</v>
      </c>
      <c r="AC9" s="250">
        <v>29.266200999999999</v>
      </c>
      <c r="AD9" s="250">
        <v>32.158889000000002</v>
      </c>
      <c r="AE9" s="250">
        <v>32.499473000000002</v>
      </c>
      <c r="AF9" s="250">
        <v>29.790935000000001</v>
      </c>
      <c r="AG9" s="250">
        <v>33.322270000000003</v>
      </c>
      <c r="AH9" s="250">
        <v>35.988230000000001</v>
      </c>
      <c r="AI9" s="250">
        <v>33.056344000000003</v>
      </c>
      <c r="AJ9" s="250">
        <v>31.434550999999999</v>
      </c>
      <c r="AK9" s="250">
        <v>29.714062999999999</v>
      </c>
      <c r="AL9" s="250">
        <v>29.157902</v>
      </c>
      <c r="AM9" s="250">
        <v>31.196244</v>
      </c>
      <c r="AN9" s="250">
        <v>26.577501000000002</v>
      </c>
      <c r="AO9" s="250">
        <v>25.838206</v>
      </c>
      <c r="AP9" s="250">
        <v>22.579101000000001</v>
      </c>
      <c r="AQ9" s="250">
        <v>21.383293999999999</v>
      </c>
      <c r="AR9" s="250">
        <v>22.729255999999999</v>
      </c>
      <c r="AS9" s="250">
        <v>25.063210000000002</v>
      </c>
      <c r="AT9" s="250">
        <v>27.560217999999999</v>
      </c>
      <c r="AU9" s="250">
        <v>26.179085000000001</v>
      </c>
      <c r="AV9" s="250">
        <v>27.145842999999999</v>
      </c>
      <c r="AW9" s="250">
        <v>26.809137</v>
      </c>
      <c r="AX9" s="250">
        <v>27.230702999999998</v>
      </c>
      <c r="AY9" s="250">
        <v>28.654592000000001</v>
      </c>
      <c r="AZ9" s="250">
        <v>23.153001199999999</v>
      </c>
      <c r="BA9" s="316">
        <v>25.582540000000002</v>
      </c>
      <c r="BB9" s="316">
        <v>22.464400000000001</v>
      </c>
      <c r="BC9" s="316">
        <v>22.837070000000001</v>
      </c>
      <c r="BD9" s="316">
        <v>23.36683</v>
      </c>
      <c r="BE9" s="316">
        <v>28.131450000000001</v>
      </c>
      <c r="BF9" s="316">
        <v>31.599710000000002</v>
      </c>
      <c r="BG9" s="316">
        <v>29.450489999999999</v>
      </c>
      <c r="BH9" s="316">
        <v>30.435469999999999</v>
      </c>
      <c r="BI9" s="316">
        <v>28.819749999999999</v>
      </c>
      <c r="BJ9" s="316">
        <v>28.848800000000001</v>
      </c>
      <c r="BK9" s="316">
        <v>27.376359999999998</v>
      </c>
      <c r="BL9" s="316">
        <v>25.111470000000001</v>
      </c>
      <c r="BM9" s="316">
        <v>27.722560000000001</v>
      </c>
      <c r="BN9" s="316">
        <v>25.26257</v>
      </c>
      <c r="BO9" s="316">
        <v>25.617069999999998</v>
      </c>
      <c r="BP9" s="316">
        <v>25.749269999999999</v>
      </c>
      <c r="BQ9" s="316">
        <v>29.56691</v>
      </c>
      <c r="BR9" s="316">
        <v>32.203580000000002</v>
      </c>
      <c r="BS9" s="316">
        <v>29.767749999999999</v>
      </c>
      <c r="BT9" s="316">
        <v>30.24614</v>
      </c>
      <c r="BU9" s="316">
        <v>28.373799999999999</v>
      </c>
      <c r="BV9" s="316">
        <v>27.934719999999999</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0.74947339999999996</v>
      </c>
      <c r="AZ10" s="250">
        <v>-0.47490700000000002</v>
      </c>
      <c r="BA10" s="316">
        <v>0.17684739999999999</v>
      </c>
      <c r="BB10" s="316">
        <v>-0.39727020000000002</v>
      </c>
      <c r="BC10" s="316">
        <v>-0.33115739999999999</v>
      </c>
      <c r="BD10" s="316">
        <v>2.7726660000000001</v>
      </c>
      <c r="BE10" s="316">
        <v>1.8625290000000001</v>
      </c>
      <c r="BF10" s="316">
        <v>-0.39708939999999998</v>
      </c>
      <c r="BG10" s="316">
        <v>1.1196900000000001</v>
      </c>
      <c r="BH10" s="316">
        <v>-0.63348409999999999</v>
      </c>
      <c r="BI10" s="316">
        <v>0.1364737</v>
      </c>
      <c r="BJ10" s="316">
        <v>-0.20352500000000001</v>
      </c>
      <c r="BK10" s="316">
        <v>0.70755650000000003</v>
      </c>
      <c r="BL10" s="316">
        <v>-1.103313</v>
      </c>
      <c r="BM10" s="316">
        <v>-0.27144629999999997</v>
      </c>
      <c r="BN10" s="316">
        <v>-0.68647340000000001</v>
      </c>
      <c r="BO10" s="316">
        <v>-1.0628740000000001</v>
      </c>
      <c r="BP10" s="316">
        <v>1.1298870000000001</v>
      </c>
      <c r="BQ10" s="316">
        <v>1.231663</v>
      </c>
      <c r="BR10" s="316">
        <v>-1.0719320000000001</v>
      </c>
      <c r="BS10" s="316">
        <v>-0.61481600000000003</v>
      </c>
      <c r="BT10" s="316">
        <v>-1.740067</v>
      </c>
      <c r="BU10" s="316">
        <v>-0.82962380000000002</v>
      </c>
      <c r="BV10" s="316">
        <v>-1.089807</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0.83888600000000002</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0.30414999999999998</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0.51126400000000005</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0.44761780000000001</v>
      </c>
      <c r="AZ11" s="250">
        <v>0.26588349999999999</v>
      </c>
      <c r="BA11" s="316">
        <v>0.31359110000000001</v>
      </c>
      <c r="BB11" s="316">
        <v>0.2910391</v>
      </c>
      <c r="BC11" s="316">
        <v>0.34867239999999999</v>
      </c>
      <c r="BD11" s="316">
        <v>0.40327299999999999</v>
      </c>
      <c r="BE11" s="316">
        <v>0.46967049999999999</v>
      </c>
      <c r="BF11" s="316">
        <v>0.41476000000000002</v>
      </c>
      <c r="BG11" s="316">
        <v>0.41109230000000002</v>
      </c>
      <c r="BH11" s="316">
        <v>0.43402239999999997</v>
      </c>
      <c r="BI11" s="316">
        <v>0.41481089999999998</v>
      </c>
      <c r="BJ11" s="316">
        <v>0.4178713</v>
      </c>
      <c r="BK11" s="316">
        <v>0.4440133</v>
      </c>
      <c r="BL11" s="316">
        <v>0.26350269999999998</v>
      </c>
      <c r="BM11" s="316">
        <v>0.31166379999999999</v>
      </c>
      <c r="BN11" s="316">
        <v>0.28967530000000002</v>
      </c>
      <c r="BO11" s="316">
        <v>0.34764200000000001</v>
      </c>
      <c r="BP11" s="316">
        <v>0.40254380000000001</v>
      </c>
      <c r="BQ11" s="316">
        <v>0.46911960000000003</v>
      </c>
      <c r="BR11" s="316">
        <v>0.41435719999999998</v>
      </c>
      <c r="BS11" s="316">
        <v>0.41080719999999998</v>
      </c>
      <c r="BT11" s="316">
        <v>0.4338071</v>
      </c>
      <c r="BU11" s="316">
        <v>0.41465849999999999</v>
      </c>
      <c r="BV11" s="316">
        <v>0.41775610000000002</v>
      </c>
    </row>
    <row r="12" spans="1:74" ht="11.1" customHeight="1" x14ac:dyDescent="0.2">
      <c r="A12" s="93" t="s">
        <v>206</v>
      </c>
      <c r="B12" s="194" t="s">
        <v>450</v>
      </c>
      <c r="C12" s="250">
        <v>7.3854649999999999</v>
      </c>
      <c r="D12" s="250">
        <v>6.9083259999999997</v>
      </c>
      <c r="E12" s="250">
        <v>8.0131139999999998</v>
      </c>
      <c r="F12" s="250">
        <v>7.2364160000000002</v>
      </c>
      <c r="G12" s="250">
        <v>7.2428109999999997</v>
      </c>
      <c r="H12" s="250">
        <v>7.3171759999999999</v>
      </c>
      <c r="I12" s="250">
        <v>7.177251</v>
      </c>
      <c r="J12" s="250">
        <v>8.5731289999999998</v>
      </c>
      <c r="K12" s="250">
        <v>8.8937369999999998</v>
      </c>
      <c r="L12" s="250">
        <v>9.1589869999999998</v>
      </c>
      <c r="M12" s="250">
        <v>9.5521969999999996</v>
      </c>
      <c r="N12" s="250">
        <v>9.4947759999999999</v>
      </c>
      <c r="O12" s="250">
        <v>8.7722200000000008</v>
      </c>
      <c r="P12" s="250">
        <v>9.0223569999999995</v>
      </c>
      <c r="Q12" s="250">
        <v>9.4261990000000004</v>
      </c>
      <c r="R12" s="250">
        <v>11.092243</v>
      </c>
      <c r="S12" s="250">
        <v>9.6454360000000001</v>
      </c>
      <c r="T12" s="250">
        <v>10.137928</v>
      </c>
      <c r="U12" s="250">
        <v>9.5316050000000008</v>
      </c>
      <c r="V12" s="250">
        <v>10.052433000000001</v>
      </c>
      <c r="W12" s="250">
        <v>9.4826630000000005</v>
      </c>
      <c r="X12" s="250">
        <v>10.681054</v>
      </c>
      <c r="Y12" s="250">
        <v>8.872007</v>
      </c>
      <c r="Z12" s="250">
        <v>8.9159070000000007</v>
      </c>
      <c r="AA12" s="250">
        <v>9.2852569999999996</v>
      </c>
      <c r="AB12" s="250">
        <v>6.707471</v>
      </c>
      <c r="AC12" s="250">
        <v>9.2172739999999997</v>
      </c>
      <c r="AD12" s="250">
        <v>8.2852060000000005</v>
      </c>
      <c r="AE12" s="250">
        <v>9.0854660000000003</v>
      </c>
      <c r="AF12" s="250">
        <v>7.9447279999999996</v>
      </c>
      <c r="AG12" s="250">
        <v>6.4892599999999998</v>
      </c>
      <c r="AH12" s="250">
        <v>7.7058210000000003</v>
      </c>
      <c r="AI12" s="250">
        <v>7.7233239999999999</v>
      </c>
      <c r="AJ12" s="250">
        <v>6.4261270000000001</v>
      </c>
      <c r="AK12" s="250">
        <v>7.4913429999999996</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8.2221580000000003</v>
      </c>
      <c r="AZ12" s="250">
        <v>8.3339250000000007</v>
      </c>
      <c r="BA12" s="316">
        <v>8.5875179999999993</v>
      </c>
      <c r="BB12" s="316">
        <v>6.7460719999999998</v>
      </c>
      <c r="BC12" s="316">
        <v>5.668647</v>
      </c>
      <c r="BD12" s="316">
        <v>5.4281449999999998</v>
      </c>
      <c r="BE12" s="316">
        <v>6.4383650000000001</v>
      </c>
      <c r="BF12" s="316">
        <v>5.4432390000000002</v>
      </c>
      <c r="BG12" s="316">
        <v>6.5791199999999996</v>
      </c>
      <c r="BH12" s="316">
        <v>6.2732060000000001</v>
      </c>
      <c r="BI12" s="316">
        <v>8.8244480000000003</v>
      </c>
      <c r="BJ12" s="316">
        <v>7.9847549999999998</v>
      </c>
      <c r="BK12" s="316">
        <v>8.3091729999999995</v>
      </c>
      <c r="BL12" s="316">
        <v>8.7254889999999996</v>
      </c>
      <c r="BM12" s="316">
        <v>9.0972089999999994</v>
      </c>
      <c r="BN12" s="316">
        <v>7.1665349999999997</v>
      </c>
      <c r="BO12" s="316">
        <v>6.1069740000000001</v>
      </c>
      <c r="BP12" s="316">
        <v>5.8674160000000004</v>
      </c>
      <c r="BQ12" s="316">
        <v>6.8665969999999996</v>
      </c>
      <c r="BR12" s="316">
        <v>5.7205060000000003</v>
      </c>
      <c r="BS12" s="316">
        <v>6.9113920000000002</v>
      </c>
      <c r="BT12" s="316">
        <v>6.4947049999999997</v>
      </c>
      <c r="BU12" s="316">
        <v>9.1297429999999995</v>
      </c>
      <c r="BV12" s="316">
        <v>8.1927149999999997</v>
      </c>
    </row>
    <row r="13" spans="1:74" ht="11.1" customHeight="1" x14ac:dyDescent="0.2">
      <c r="A13" s="93" t="s">
        <v>207</v>
      </c>
      <c r="B13" s="195" t="s">
        <v>685</v>
      </c>
      <c r="C13" s="250">
        <v>4.315226</v>
      </c>
      <c r="D13" s="250">
        <v>3.7764669999999998</v>
      </c>
      <c r="E13" s="250">
        <v>4.0792520000000003</v>
      </c>
      <c r="F13" s="250">
        <v>4.6110239999999996</v>
      </c>
      <c r="G13" s="250">
        <v>4.5630990000000002</v>
      </c>
      <c r="H13" s="250">
        <v>4.2766669999999998</v>
      </c>
      <c r="I13" s="250">
        <v>4.2208490000000003</v>
      </c>
      <c r="J13" s="250">
        <v>5.1889710000000004</v>
      </c>
      <c r="K13" s="250">
        <v>5.4347409999999998</v>
      </c>
      <c r="L13" s="250">
        <v>4.6611219999999998</v>
      </c>
      <c r="M13" s="250">
        <v>5.1046760000000004</v>
      </c>
      <c r="N13" s="250">
        <v>5.0224719999999996</v>
      </c>
      <c r="O13" s="250">
        <v>4.5720619999999998</v>
      </c>
      <c r="P13" s="250">
        <v>5.3322390000000004</v>
      </c>
      <c r="Q13" s="250">
        <v>4.9704449999999998</v>
      </c>
      <c r="R13" s="250">
        <v>5.8902669999999997</v>
      </c>
      <c r="S13" s="250">
        <v>5.5745570000000004</v>
      </c>
      <c r="T13" s="250">
        <v>5.4803030000000001</v>
      </c>
      <c r="U13" s="250">
        <v>4.762721</v>
      </c>
      <c r="V13" s="250">
        <v>5.6725070000000004</v>
      </c>
      <c r="W13" s="250">
        <v>4.0854860000000004</v>
      </c>
      <c r="X13" s="250">
        <v>5.8357070000000002</v>
      </c>
      <c r="Y13" s="250">
        <v>4.4231559999999996</v>
      </c>
      <c r="Z13" s="250">
        <v>4.9137240000000002</v>
      </c>
      <c r="AA13" s="250">
        <v>4.7910399999999997</v>
      </c>
      <c r="AB13" s="250">
        <v>3.5839210000000001</v>
      </c>
      <c r="AC13" s="250">
        <v>5.4886010000000001</v>
      </c>
      <c r="AD13" s="250">
        <v>4.6545509999999997</v>
      </c>
      <c r="AE13" s="250">
        <v>5.2975070000000004</v>
      </c>
      <c r="AF13" s="250">
        <v>5.1891959999999999</v>
      </c>
      <c r="AG13" s="250">
        <v>3.655939</v>
      </c>
      <c r="AH13" s="250">
        <v>5.0218749999999996</v>
      </c>
      <c r="AI13" s="250">
        <v>4.7937649999999996</v>
      </c>
      <c r="AJ13" s="250">
        <v>3.8349760000000002</v>
      </c>
      <c r="AK13" s="250">
        <v>4.4904440000000001</v>
      </c>
      <c r="AL13" s="250">
        <v>4.3110889999999999</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4.9911719999999997</v>
      </c>
      <c r="AZ13" s="250">
        <v>4.3863409999999998</v>
      </c>
      <c r="BA13" s="316">
        <v>5.3738989999999998</v>
      </c>
      <c r="BB13" s="316">
        <v>4.3007679999999997</v>
      </c>
      <c r="BC13" s="316">
        <v>3.6971780000000001</v>
      </c>
      <c r="BD13" s="316">
        <v>3.1940539999999999</v>
      </c>
      <c r="BE13" s="316">
        <v>4.6445150000000002</v>
      </c>
      <c r="BF13" s="316">
        <v>3.6359149999999998</v>
      </c>
      <c r="BG13" s="316">
        <v>4.4317409999999997</v>
      </c>
      <c r="BH13" s="316">
        <v>4.3007860000000004</v>
      </c>
      <c r="BI13" s="316">
        <v>4.7372199999999998</v>
      </c>
      <c r="BJ13" s="316">
        <v>4.6826309999999998</v>
      </c>
      <c r="BK13" s="316">
        <v>5.1689990000000003</v>
      </c>
      <c r="BL13" s="316">
        <v>4.6341340000000004</v>
      </c>
      <c r="BM13" s="316">
        <v>5.7133370000000001</v>
      </c>
      <c r="BN13" s="316">
        <v>4.5475089999999998</v>
      </c>
      <c r="BO13" s="316">
        <v>3.8814030000000002</v>
      </c>
      <c r="BP13" s="316">
        <v>3.2990970000000002</v>
      </c>
      <c r="BQ13" s="316">
        <v>4.762899</v>
      </c>
      <c r="BR13" s="316">
        <v>3.6399029999999999</v>
      </c>
      <c r="BS13" s="316">
        <v>4.4802920000000004</v>
      </c>
      <c r="BT13" s="316">
        <v>4.2707750000000004</v>
      </c>
      <c r="BU13" s="316">
        <v>4.6752849999999997</v>
      </c>
      <c r="BV13" s="316">
        <v>4.5547500000000003</v>
      </c>
    </row>
    <row r="14" spans="1:74" ht="11.1" customHeight="1" x14ac:dyDescent="0.2">
      <c r="A14" s="93" t="s">
        <v>208</v>
      </c>
      <c r="B14" s="195" t="s">
        <v>686</v>
      </c>
      <c r="C14" s="250">
        <v>3.0702389999999999</v>
      </c>
      <c r="D14" s="250">
        <v>3.1318589999999999</v>
      </c>
      <c r="E14" s="250">
        <v>3.933862</v>
      </c>
      <c r="F14" s="250">
        <v>2.6253920000000002</v>
      </c>
      <c r="G14" s="250">
        <v>2.6797119999999999</v>
      </c>
      <c r="H14" s="250">
        <v>3.0405090000000001</v>
      </c>
      <c r="I14" s="250">
        <v>2.9564020000000002</v>
      </c>
      <c r="J14" s="250">
        <v>3.3841580000000002</v>
      </c>
      <c r="K14" s="250">
        <v>3.458996</v>
      </c>
      <c r="L14" s="250">
        <v>4.497865</v>
      </c>
      <c r="M14" s="250">
        <v>4.4475210000000001</v>
      </c>
      <c r="N14" s="250">
        <v>4.4723040000000003</v>
      </c>
      <c r="O14" s="250">
        <v>4.2001580000000001</v>
      </c>
      <c r="P14" s="250">
        <v>3.690118</v>
      </c>
      <c r="Q14" s="250">
        <v>4.4557539999999998</v>
      </c>
      <c r="R14" s="250">
        <v>5.2019760000000002</v>
      </c>
      <c r="S14" s="250">
        <v>4.0708789999999997</v>
      </c>
      <c r="T14" s="250">
        <v>4.6576250000000003</v>
      </c>
      <c r="U14" s="250">
        <v>4.7688839999999999</v>
      </c>
      <c r="V14" s="250">
        <v>4.3799260000000002</v>
      </c>
      <c r="W14" s="250">
        <v>5.3971770000000001</v>
      </c>
      <c r="X14" s="250">
        <v>4.8453470000000003</v>
      </c>
      <c r="Y14" s="250">
        <v>4.4488510000000003</v>
      </c>
      <c r="Z14" s="250">
        <v>4.0021829999999996</v>
      </c>
      <c r="AA14" s="250">
        <v>4.4942169999999999</v>
      </c>
      <c r="AB14" s="250">
        <v>3.1235499999999998</v>
      </c>
      <c r="AC14" s="250">
        <v>3.7286730000000001</v>
      </c>
      <c r="AD14" s="250">
        <v>3.630655</v>
      </c>
      <c r="AE14" s="250">
        <v>3.7879589999999999</v>
      </c>
      <c r="AF14" s="250">
        <v>2.7555320000000001</v>
      </c>
      <c r="AG14" s="250">
        <v>2.8333210000000002</v>
      </c>
      <c r="AH14" s="250">
        <v>2.6839460000000002</v>
      </c>
      <c r="AI14" s="250">
        <v>2.9295589999999998</v>
      </c>
      <c r="AJ14" s="250">
        <v>2.591151</v>
      </c>
      <c r="AK14" s="250">
        <v>3.000899</v>
      </c>
      <c r="AL14" s="250">
        <v>2.179751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3.2309860000000001</v>
      </c>
      <c r="AZ14" s="250">
        <v>3.947584</v>
      </c>
      <c r="BA14" s="316">
        <v>3.2136179999999999</v>
      </c>
      <c r="BB14" s="316">
        <v>2.4453040000000001</v>
      </c>
      <c r="BC14" s="316">
        <v>1.9714689999999999</v>
      </c>
      <c r="BD14" s="316">
        <v>2.2340909999999998</v>
      </c>
      <c r="BE14" s="316">
        <v>1.7938499999999999</v>
      </c>
      <c r="BF14" s="316">
        <v>1.8073239999999999</v>
      </c>
      <c r="BG14" s="316">
        <v>2.1473789999999999</v>
      </c>
      <c r="BH14" s="316">
        <v>1.9724200000000001</v>
      </c>
      <c r="BI14" s="316">
        <v>4.0872289999999998</v>
      </c>
      <c r="BJ14" s="316">
        <v>3.3021240000000001</v>
      </c>
      <c r="BK14" s="316">
        <v>3.140174</v>
      </c>
      <c r="BL14" s="316">
        <v>4.0913550000000001</v>
      </c>
      <c r="BM14" s="316">
        <v>3.3838720000000002</v>
      </c>
      <c r="BN14" s="316">
        <v>2.6190250000000002</v>
      </c>
      <c r="BO14" s="316">
        <v>2.225571</v>
      </c>
      <c r="BP14" s="316">
        <v>2.5683189999999998</v>
      </c>
      <c r="BQ14" s="316">
        <v>2.1036980000000001</v>
      </c>
      <c r="BR14" s="316">
        <v>2.080603</v>
      </c>
      <c r="BS14" s="316">
        <v>2.4310999999999998</v>
      </c>
      <c r="BT14" s="316">
        <v>2.2239309999999999</v>
      </c>
      <c r="BU14" s="316">
        <v>4.4544579999999998</v>
      </c>
      <c r="BV14" s="316">
        <v>3.6379649999999999</v>
      </c>
    </row>
    <row r="15" spans="1:74" ht="11.1" customHeight="1" x14ac:dyDescent="0.2">
      <c r="A15" s="93" t="s">
        <v>209</v>
      </c>
      <c r="B15" s="194" t="s">
        <v>427</v>
      </c>
      <c r="C15" s="250">
        <v>62.107013000000002</v>
      </c>
      <c r="D15" s="250">
        <v>57.897005999999998</v>
      </c>
      <c r="E15" s="250">
        <v>56.861595000000001</v>
      </c>
      <c r="F15" s="250">
        <v>52.031170000000003</v>
      </c>
      <c r="G15" s="250">
        <v>56.744723</v>
      </c>
      <c r="H15" s="250">
        <v>60.482877999999999</v>
      </c>
      <c r="I15" s="250">
        <v>54.710386999999997</v>
      </c>
      <c r="J15" s="250">
        <v>64.087086999999997</v>
      </c>
      <c r="K15" s="250">
        <v>55.306553999999998</v>
      </c>
      <c r="L15" s="250">
        <v>57.761211000000003</v>
      </c>
      <c r="M15" s="250">
        <v>54.914611999999998</v>
      </c>
      <c r="N15" s="250">
        <v>53.838908000000004</v>
      </c>
      <c r="O15" s="250">
        <v>52.894089000000001</v>
      </c>
      <c r="P15" s="250">
        <v>51.392983000000001</v>
      </c>
      <c r="Q15" s="250">
        <v>56.761080999999997</v>
      </c>
      <c r="R15" s="250">
        <v>48.752885999999997</v>
      </c>
      <c r="S15" s="250">
        <v>52.670310000000001</v>
      </c>
      <c r="T15" s="250">
        <v>51.772058000000001</v>
      </c>
      <c r="U15" s="250">
        <v>56.077632000000001</v>
      </c>
      <c r="V15" s="250">
        <v>58.951659999999997</v>
      </c>
      <c r="W15" s="250">
        <v>52.465895000000003</v>
      </c>
      <c r="X15" s="250">
        <v>56.666480999999997</v>
      </c>
      <c r="Y15" s="250">
        <v>53.704664000000001</v>
      </c>
      <c r="Z15" s="250">
        <v>56.041899000000001</v>
      </c>
      <c r="AA15" s="250">
        <v>57.373260000000002</v>
      </c>
      <c r="AB15" s="250">
        <v>49.71454</v>
      </c>
      <c r="AC15" s="250">
        <v>46.459077059999998</v>
      </c>
      <c r="AD15" s="250">
        <v>54.652244549999999</v>
      </c>
      <c r="AE15" s="250">
        <v>51.468791580000001</v>
      </c>
      <c r="AF15" s="250">
        <v>48.974393450000001</v>
      </c>
      <c r="AG15" s="250">
        <v>52.345604260000002</v>
      </c>
      <c r="AH15" s="250">
        <v>55.370136000000002</v>
      </c>
      <c r="AI15" s="250">
        <v>50.217906480000003</v>
      </c>
      <c r="AJ15" s="250">
        <v>49.48992775</v>
      </c>
      <c r="AK15" s="250">
        <v>46.301653780000002</v>
      </c>
      <c r="AL15" s="250">
        <v>47.120523089999999</v>
      </c>
      <c r="AM15" s="250">
        <v>49.851210000000002</v>
      </c>
      <c r="AN15" s="250">
        <v>40.472287999999999</v>
      </c>
      <c r="AO15" s="250">
        <v>40.582211999999998</v>
      </c>
      <c r="AP15" s="250">
        <v>33.545468999999997</v>
      </c>
      <c r="AQ15" s="250">
        <v>32.358131999999998</v>
      </c>
      <c r="AR15" s="250">
        <v>36.975786999999997</v>
      </c>
      <c r="AS15" s="250">
        <v>40.104170000000003</v>
      </c>
      <c r="AT15" s="250">
        <v>42.868661000000003</v>
      </c>
      <c r="AU15" s="250">
        <v>40.850372</v>
      </c>
      <c r="AV15" s="250">
        <v>40.328800999999999</v>
      </c>
      <c r="AW15" s="250">
        <v>39.453874999999996</v>
      </c>
      <c r="AX15" s="250">
        <v>40.525942000000001</v>
      </c>
      <c r="AY15" s="250">
        <v>41.539679</v>
      </c>
      <c r="AZ15" s="250">
        <v>30.684471120000001</v>
      </c>
      <c r="BA15" s="316">
        <v>39.136659999999999</v>
      </c>
      <c r="BB15" s="316">
        <v>36.307830000000003</v>
      </c>
      <c r="BC15" s="316">
        <v>38.809269999999998</v>
      </c>
      <c r="BD15" s="316">
        <v>43.094009999999997</v>
      </c>
      <c r="BE15" s="316">
        <v>45.308619999999998</v>
      </c>
      <c r="BF15" s="316">
        <v>50.351860000000002</v>
      </c>
      <c r="BG15" s="316">
        <v>46.600140000000003</v>
      </c>
      <c r="BH15" s="316">
        <v>46.904510000000002</v>
      </c>
      <c r="BI15" s="316">
        <v>42.919020000000003</v>
      </c>
      <c r="BJ15" s="316">
        <v>43.986179999999997</v>
      </c>
      <c r="BK15" s="316">
        <v>42.990670000000001</v>
      </c>
      <c r="BL15" s="316">
        <v>36.838349999999998</v>
      </c>
      <c r="BM15" s="316">
        <v>42.782719999999998</v>
      </c>
      <c r="BN15" s="316">
        <v>40.32752</v>
      </c>
      <c r="BO15" s="316">
        <v>41.844349999999999</v>
      </c>
      <c r="BP15" s="316">
        <v>44.39085</v>
      </c>
      <c r="BQ15" s="316">
        <v>46.454680000000003</v>
      </c>
      <c r="BR15" s="316">
        <v>50.352980000000002</v>
      </c>
      <c r="BS15" s="316">
        <v>45.248190000000001</v>
      </c>
      <c r="BT15" s="316">
        <v>45.707430000000002</v>
      </c>
      <c r="BU15" s="316">
        <v>41.626899999999999</v>
      </c>
      <c r="BV15" s="316">
        <v>42.393030000000003</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345"/>
      <c r="BB16" s="345"/>
      <c r="BC16" s="345"/>
      <c r="BD16" s="345"/>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3.7306979999999998</v>
      </c>
      <c r="AB17" s="250">
        <v>0.59245000000000003</v>
      </c>
      <c r="AC17" s="250">
        <v>1.7903770000000001</v>
      </c>
      <c r="AD17" s="250">
        <v>-11.297217</v>
      </c>
      <c r="AE17" s="250">
        <v>-7.7650220000000001</v>
      </c>
      <c r="AF17" s="250">
        <v>-1.3050889999999999</v>
      </c>
      <c r="AG17" s="250">
        <v>6.0770350000000004</v>
      </c>
      <c r="AH17" s="250">
        <v>0.26731199999999999</v>
      </c>
      <c r="AI17" s="250">
        <v>-0.474854</v>
      </c>
      <c r="AJ17" s="250">
        <v>-7.940156</v>
      </c>
      <c r="AK17" s="250">
        <v>-3.7814999999999999</v>
      </c>
      <c r="AL17" s="250">
        <v>-5.8075460000000003</v>
      </c>
      <c r="AM17" s="250">
        <v>-6.0178200000000004</v>
      </c>
      <c r="AN17" s="250">
        <v>-4.7742380000000004</v>
      </c>
      <c r="AO17" s="250">
        <v>-5.784294</v>
      </c>
      <c r="AP17" s="250">
        <v>-6.4569859999999997</v>
      </c>
      <c r="AQ17" s="250">
        <v>-2.2667250000000001</v>
      </c>
      <c r="AR17" s="250">
        <v>3.679481</v>
      </c>
      <c r="AS17" s="250">
        <v>12.500176</v>
      </c>
      <c r="AT17" s="250">
        <v>8.3606890000000007</v>
      </c>
      <c r="AU17" s="250">
        <v>0.61577300000000001</v>
      </c>
      <c r="AV17" s="250">
        <v>-5.2022849000000004</v>
      </c>
      <c r="AW17" s="250">
        <v>-2.6310924999999998</v>
      </c>
      <c r="AX17" s="250">
        <v>3.5204024</v>
      </c>
      <c r="AY17" s="250">
        <v>9.0399927000000009</v>
      </c>
      <c r="AZ17" s="250">
        <v>16.4665517</v>
      </c>
      <c r="BA17" s="316">
        <v>-2.8586740000000002</v>
      </c>
      <c r="BB17" s="316">
        <v>-4.8676339999999998</v>
      </c>
      <c r="BC17" s="316">
        <v>-3.208704</v>
      </c>
      <c r="BD17" s="316">
        <v>3.917151</v>
      </c>
      <c r="BE17" s="316">
        <v>15.783189999999999</v>
      </c>
      <c r="BF17" s="316">
        <v>7.5771290000000002</v>
      </c>
      <c r="BG17" s="316">
        <v>-1.676221</v>
      </c>
      <c r="BH17" s="316">
        <v>-7.7825889999999998</v>
      </c>
      <c r="BI17" s="316">
        <v>-8.3086850000000005</v>
      </c>
      <c r="BJ17" s="316">
        <v>8.8809769999999997</v>
      </c>
      <c r="BK17" s="316">
        <v>10.538080000000001</v>
      </c>
      <c r="BL17" s="316">
        <v>7.1816149999999999</v>
      </c>
      <c r="BM17" s="316">
        <v>-0.93757650000000003</v>
      </c>
      <c r="BN17" s="316">
        <v>-4.3342000000000001</v>
      </c>
      <c r="BO17" s="316">
        <v>-3.0316040000000002</v>
      </c>
      <c r="BP17" s="316">
        <v>3.7589239999999999</v>
      </c>
      <c r="BQ17" s="316">
        <v>14.56377</v>
      </c>
      <c r="BR17" s="316">
        <v>7.3190850000000003</v>
      </c>
      <c r="BS17" s="316">
        <v>-0.41174300000000003</v>
      </c>
      <c r="BT17" s="316">
        <v>-6.2157439999999999</v>
      </c>
      <c r="BU17" s="316">
        <v>-7.394425</v>
      </c>
      <c r="BV17" s="316">
        <v>9.4070619999999998</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316">
        <v>0.66698919999999995</v>
      </c>
      <c r="BB18" s="316">
        <v>0.66698930000000001</v>
      </c>
      <c r="BC18" s="316">
        <v>0.66698919999999995</v>
      </c>
      <c r="BD18" s="316">
        <v>0.66698930000000001</v>
      </c>
      <c r="BE18" s="316">
        <v>0.66698919999999995</v>
      </c>
      <c r="BF18" s="316">
        <v>0.66698919999999995</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69.166126001999999</v>
      </c>
      <c r="D19" s="250">
        <v>54.763669999999998</v>
      </c>
      <c r="E19" s="250">
        <v>56.760742999999998</v>
      </c>
      <c r="F19" s="250">
        <v>50.463630989999999</v>
      </c>
      <c r="G19" s="250">
        <v>58.737878015</v>
      </c>
      <c r="H19" s="250">
        <v>65.690505999999999</v>
      </c>
      <c r="I19" s="250">
        <v>67.740378989000007</v>
      </c>
      <c r="J19" s="250">
        <v>69.515863003000007</v>
      </c>
      <c r="K19" s="250">
        <v>57.661084989999999</v>
      </c>
      <c r="L19" s="250">
        <v>56.572549985000002</v>
      </c>
      <c r="M19" s="250">
        <v>53.694274</v>
      </c>
      <c r="N19" s="250">
        <v>60.651270998000001</v>
      </c>
      <c r="O19" s="250">
        <v>68.635799994999999</v>
      </c>
      <c r="P19" s="250">
        <v>55.209192012000003</v>
      </c>
      <c r="Q19" s="250">
        <v>52.474583009</v>
      </c>
      <c r="R19" s="250">
        <v>46.863229009999998</v>
      </c>
      <c r="S19" s="250">
        <v>53.828212997000001</v>
      </c>
      <c r="T19" s="250">
        <v>59.499208009999997</v>
      </c>
      <c r="U19" s="250">
        <v>67.590251007000006</v>
      </c>
      <c r="V19" s="250">
        <v>66.396166011000005</v>
      </c>
      <c r="W19" s="250">
        <v>56.53504401</v>
      </c>
      <c r="X19" s="250">
        <v>52.846087988000001</v>
      </c>
      <c r="Y19" s="250">
        <v>55.335107000000001</v>
      </c>
      <c r="Z19" s="250">
        <v>58.222835011999997</v>
      </c>
      <c r="AA19" s="250">
        <v>62.079472013999997</v>
      </c>
      <c r="AB19" s="250">
        <v>51.130933008</v>
      </c>
      <c r="AC19" s="250">
        <v>49.099010051999997</v>
      </c>
      <c r="AD19" s="250">
        <v>43.952928540000002</v>
      </c>
      <c r="AE19" s="250">
        <v>44.351716576000001</v>
      </c>
      <c r="AF19" s="250">
        <v>48.369030449999997</v>
      </c>
      <c r="AG19" s="250">
        <v>58.996172274999999</v>
      </c>
      <c r="AH19" s="250">
        <v>56.230161985999999</v>
      </c>
      <c r="AI19" s="250">
        <v>50.153089479999998</v>
      </c>
      <c r="AJ19" s="250">
        <v>42.048043739999997</v>
      </c>
      <c r="AK19" s="250">
        <v>43.131543790000002</v>
      </c>
      <c r="AL19" s="250">
        <v>42.035864074999999</v>
      </c>
      <c r="AM19" s="250">
        <v>44.512169999000001</v>
      </c>
      <c r="AN19" s="250">
        <v>36.362468999999997</v>
      </c>
      <c r="AO19" s="250">
        <v>35.324433005000003</v>
      </c>
      <c r="AP19" s="250">
        <v>27.603379990000001</v>
      </c>
      <c r="AQ19" s="250">
        <v>30.590444007999999</v>
      </c>
      <c r="AR19" s="250">
        <v>41.16504801</v>
      </c>
      <c r="AS19" s="250">
        <v>53.240353005000003</v>
      </c>
      <c r="AT19" s="250">
        <v>51.920212001000003</v>
      </c>
      <c r="AU19" s="250">
        <v>42.113011989999997</v>
      </c>
      <c r="AV19" s="250">
        <v>35.889066096999997</v>
      </c>
      <c r="AW19" s="250">
        <v>37.5853325</v>
      </c>
      <c r="AX19" s="250">
        <v>44.8088944</v>
      </c>
      <c r="AY19" s="250">
        <v>51.246660949999999</v>
      </c>
      <c r="AZ19" s="250">
        <v>47.818012070000002</v>
      </c>
      <c r="BA19" s="316">
        <v>36.944969999999998</v>
      </c>
      <c r="BB19" s="316">
        <v>32.107190000000003</v>
      </c>
      <c r="BC19" s="316">
        <v>36.267560000000003</v>
      </c>
      <c r="BD19" s="316">
        <v>47.678150000000002</v>
      </c>
      <c r="BE19" s="316">
        <v>61.758789999999998</v>
      </c>
      <c r="BF19" s="316">
        <v>58.595979999999997</v>
      </c>
      <c r="BG19" s="316">
        <v>45.590899999999998</v>
      </c>
      <c r="BH19" s="316">
        <v>39.788910000000001</v>
      </c>
      <c r="BI19" s="316">
        <v>35.277320000000003</v>
      </c>
      <c r="BJ19" s="316">
        <v>53.534149999999997</v>
      </c>
      <c r="BK19" s="316">
        <v>54.145310000000002</v>
      </c>
      <c r="BL19" s="316">
        <v>44.636519999999997</v>
      </c>
      <c r="BM19" s="316">
        <v>42.4617</v>
      </c>
      <c r="BN19" s="316">
        <v>36.609879999999997</v>
      </c>
      <c r="BO19" s="316">
        <v>39.429299999999998</v>
      </c>
      <c r="BP19" s="316">
        <v>48.766330000000004</v>
      </c>
      <c r="BQ19" s="316">
        <v>61.634999999999998</v>
      </c>
      <c r="BR19" s="316">
        <v>58.288620000000002</v>
      </c>
      <c r="BS19" s="316">
        <v>45.453009999999999</v>
      </c>
      <c r="BT19" s="316">
        <v>40.108249999999998</v>
      </c>
      <c r="BU19" s="316">
        <v>34.849029999999999</v>
      </c>
      <c r="BV19" s="316">
        <v>52.416649999999997</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345"/>
      <c r="BB20" s="345"/>
      <c r="BC20" s="345"/>
      <c r="BD20" s="345"/>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345"/>
      <c r="BB21" s="345"/>
      <c r="BC21" s="345"/>
      <c r="BD21" s="345"/>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1.3244625999999999</v>
      </c>
      <c r="AW22" s="250">
        <v>0.81686099999999995</v>
      </c>
      <c r="AX22" s="250">
        <v>1.510561</v>
      </c>
      <c r="AY22" s="250">
        <v>1.2304630000000001</v>
      </c>
      <c r="AZ22" s="250">
        <v>0.77548870000000003</v>
      </c>
      <c r="BA22" s="316">
        <v>0.75294119999999998</v>
      </c>
      <c r="BB22" s="316">
        <v>1.0181439999999999</v>
      </c>
      <c r="BC22" s="316">
        <v>0.75649420000000001</v>
      </c>
      <c r="BD22" s="316">
        <v>0.81019300000000005</v>
      </c>
      <c r="BE22" s="316">
        <v>1.088363</v>
      </c>
      <c r="BF22" s="316">
        <v>0.99289799999999995</v>
      </c>
      <c r="BG22" s="316">
        <v>0.9231239</v>
      </c>
      <c r="BH22" s="316">
        <v>1.533471</v>
      </c>
      <c r="BI22" s="316">
        <v>1.176723</v>
      </c>
      <c r="BJ22" s="316">
        <v>1.7914190000000001</v>
      </c>
      <c r="BK22" s="316">
        <v>1.3310040000000001</v>
      </c>
      <c r="BL22" s="316">
        <v>0.8343526</v>
      </c>
      <c r="BM22" s="316">
        <v>0.75680619999999998</v>
      </c>
      <c r="BN22" s="316">
        <v>1.009666</v>
      </c>
      <c r="BO22" s="316">
        <v>0.74920120000000001</v>
      </c>
      <c r="BP22" s="316">
        <v>0.80213159999999994</v>
      </c>
      <c r="BQ22" s="316">
        <v>1.0774859999999999</v>
      </c>
      <c r="BR22" s="316">
        <v>0.98297000000000001</v>
      </c>
      <c r="BS22" s="316">
        <v>0.91389279999999995</v>
      </c>
      <c r="BT22" s="316">
        <v>1.5181359999999999</v>
      </c>
      <c r="BU22" s="316">
        <v>1.1649560000000001</v>
      </c>
      <c r="BV22" s="316">
        <v>1.7735050000000001</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44.095962927000002</v>
      </c>
      <c r="AD23" s="250">
        <v>33.429106109999999</v>
      </c>
      <c r="AE23" s="250">
        <v>40.044650953999998</v>
      </c>
      <c r="AF23" s="250">
        <v>44.296773299999998</v>
      </c>
      <c r="AG23" s="250">
        <v>55.931744017</v>
      </c>
      <c r="AH23" s="250">
        <v>52.430966282999997</v>
      </c>
      <c r="AI23" s="250">
        <v>47.248278300000003</v>
      </c>
      <c r="AJ23" s="250">
        <v>37.522597159999997</v>
      </c>
      <c r="AK23" s="250">
        <v>41.976905279999997</v>
      </c>
      <c r="AL23" s="250">
        <v>40.533140770000003</v>
      </c>
      <c r="AM23" s="250">
        <v>36.807642541</v>
      </c>
      <c r="AN23" s="250">
        <v>32.066680927999997</v>
      </c>
      <c r="AO23" s="250">
        <v>28.978972166999998</v>
      </c>
      <c r="AP23" s="250">
        <v>23.623468092</v>
      </c>
      <c r="AQ23" s="250">
        <v>26.869630957999998</v>
      </c>
      <c r="AR23" s="250">
        <v>36.746008000000003</v>
      </c>
      <c r="AS23" s="250">
        <v>49.929792999999997</v>
      </c>
      <c r="AT23" s="250">
        <v>50.590079000000003</v>
      </c>
      <c r="AU23" s="250">
        <v>38.788294352000001</v>
      </c>
      <c r="AV23" s="250">
        <v>33.996635974999997</v>
      </c>
      <c r="AW23" s="250">
        <v>34.473060508000003</v>
      </c>
      <c r="AX23" s="250">
        <v>43.653257132</v>
      </c>
      <c r="AY23" s="250">
        <v>47.459180000000003</v>
      </c>
      <c r="AZ23" s="250">
        <v>44.533410000000003</v>
      </c>
      <c r="BA23" s="316">
        <v>33.765799999999999</v>
      </c>
      <c r="BB23" s="316">
        <v>28.52777</v>
      </c>
      <c r="BC23" s="316">
        <v>33.225990000000003</v>
      </c>
      <c r="BD23" s="316">
        <v>44.550910000000002</v>
      </c>
      <c r="BE23" s="316">
        <v>58.330829999999999</v>
      </c>
      <c r="BF23" s="316">
        <v>55.227890000000002</v>
      </c>
      <c r="BG23" s="316">
        <v>42.270479999999999</v>
      </c>
      <c r="BH23" s="316">
        <v>35.854019999999998</v>
      </c>
      <c r="BI23" s="316">
        <v>31.587140000000002</v>
      </c>
      <c r="BJ23" s="316">
        <v>49.31541</v>
      </c>
      <c r="BK23" s="316">
        <v>50.245310000000003</v>
      </c>
      <c r="BL23" s="316">
        <v>41.380270000000003</v>
      </c>
      <c r="BM23" s="316">
        <v>39.30048</v>
      </c>
      <c r="BN23" s="316">
        <v>33.050359999999998</v>
      </c>
      <c r="BO23" s="316">
        <v>36.40531</v>
      </c>
      <c r="BP23" s="316">
        <v>45.662509999999997</v>
      </c>
      <c r="BQ23" s="316">
        <v>58.249470000000002</v>
      </c>
      <c r="BR23" s="316">
        <v>54.970660000000002</v>
      </c>
      <c r="BS23" s="316">
        <v>42.186720000000001</v>
      </c>
      <c r="BT23" s="316">
        <v>36.236980000000003</v>
      </c>
      <c r="BU23" s="316">
        <v>31.223769999999998</v>
      </c>
      <c r="BV23" s="316">
        <v>48.278930000000003</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2.4793910050000001</v>
      </c>
      <c r="AN24" s="250">
        <v>2.481068987</v>
      </c>
      <c r="AO24" s="250">
        <v>2.4131459890000002</v>
      </c>
      <c r="AP24" s="250">
        <v>1.8886229999999999</v>
      </c>
      <c r="AQ24" s="250">
        <v>1.8965090099999999</v>
      </c>
      <c r="AR24" s="250">
        <v>1.955112</v>
      </c>
      <c r="AS24" s="250">
        <v>2.0016410150000001</v>
      </c>
      <c r="AT24" s="250">
        <v>2.0366149980000001</v>
      </c>
      <c r="AU24" s="250">
        <v>2.0419509900000001</v>
      </c>
      <c r="AV24" s="250">
        <v>2.3079836349999998</v>
      </c>
      <c r="AW24" s="250">
        <v>2.3924723999999999</v>
      </c>
      <c r="AX24" s="250">
        <v>2.3680939200000002</v>
      </c>
      <c r="AY24" s="250">
        <v>2.5570359300000001</v>
      </c>
      <c r="AZ24" s="250">
        <v>2.5090710399999998</v>
      </c>
      <c r="BA24" s="316">
        <v>2.4262250000000001</v>
      </c>
      <c r="BB24" s="316">
        <v>2.5612740000000001</v>
      </c>
      <c r="BC24" s="316">
        <v>2.2850769999999998</v>
      </c>
      <c r="BD24" s="316">
        <v>2.3170489999999999</v>
      </c>
      <c r="BE24" s="316">
        <v>2.3395950000000001</v>
      </c>
      <c r="BF24" s="316">
        <v>2.3751869999999999</v>
      </c>
      <c r="BG24" s="316">
        <v>2.397303</v>
      </c>
      <c r="BH24" s="316">
        <v>2.4014139999999999</v>
      </c>
      <c r="BI24" s="316">
        <v>2.5134629999999998</v>
      </c>
      <c r="BJ24" s="316">
        <v>2.4273220000000002</v>
      </c>
      <c r="BK24" s="316">
        <v>2.569</v>
      </c>
      <c r="BL24" s="316">
        <v>2.4219040000000001</v>
      </c>
      <c r="BM24" s="316">
        <v>2.4044129999999999</v>
      </c>
      <c r="BN24" s="316">
        <v>2.5498539999999998</v>
      </c>
      <c r="BO24" s="316">
        <v>2.2747959999999998</v>
      </c>
      <c r="BP24" s="316">
        <v>2.3016869999999998</v>
      </c>
      <c r="BQ24" s="316">
        <v>2.3080440000000002</v>
      </c>
      <c r="BR24" s="316">
        <v>2.3349929999999999</v>
      </c>
      <c r="BS24" s="316">
        <v>2.3523890000000001</v>
      </c>
      <c r="BT24" s="316">
        <v>2.353129</v>
      </c>
      <c r="BU24" s="316">
        <v>2.4603000000000002</v>
      </c>
      <c r="BV24" s="316">
        <v>2.3642120000000002</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9.5681004E-2</v>
      </c>
      <c r="AN25" s="250">
        <v>0.114637986</v>
      </c>
      <c r="AO25" s="250">
        <v>9.5592995E-2</v>
      </c>
      <c r="AP25" s="250">
        <v>4.3518000000000001E-2</v>
      </c>
      <c r="AQ25" s="250">
        <v>4.7286004999999999E-2</v>
      </c>
      <c r="AR25" s="250">
        <v>5.1723989999999997E-2</v>
      </c>
      <c r="AS25" s="250">
        <v>4.5752001E-2</v>
      </c>
      <c r="AT25" s="250">
        <v>4.8649012999999998E-2</v>
      </c>
      <c r="AU25" s="250">
        <v>5.4093000000000002E-2</v>
      </c>
      <c r="AV25" s="250">
        <v>6.0676920000000002E-2</v>
      </c>
      <c r="AW25" s="250">
        <v>6.2063399999999998E-2</v>
      </c>
      <c r="AX25" s="250">
        <v>8.8406399999999996E-2</v>
      </c>
      <c r="AY25" s="250">
        <v>8.3263699999999996E-2</v>
      </c>
      <c r="AZ25" s="250">
        <v>9.4311699999999998E-2</v>
      </c>
      <c r="BA25" s="316">
        <v>7.4940400000000004E-2</v>
      </c>
      <c r="BB25" s="316">
        <v>7.0392499999999997E-2</v>
      </c>
      <c r="BC25" s="316">
        <v>6.5341200000000002E-2</v>
      </c>
      <c r="BD25" s="316">
        <v>6.16074E-2</v>
      </c>
      <c r="BE25" s="316">
        <v>7.18998E-2</v>
      </c>
      <c r="BF25" s="316">
        <v>7.1348599999999998E-2</v>
      </c>
      <c r="BG25" s="316">
        <v>6.9560800000000006E-2</v>
      </c>
      <c r="BH25" s="316">
        <v>7.0708800000000002E-2</v>
      </c>
      <c r="BI25" s="316">
        <v>8.1580399999999997E-2</v>
      </c>
      <c r="BJ25" s="316">
        <v>9.8644700000000002E-2</v>
      </c>
      <c r="BK25" s="316">
        <v>8.0785700000000002E-2</v>
      </c>
      <c r="BL25" s="316">
        <v>6.6333199999999995E-2</v>
      </c>
      <c r="BM25" s="316">
        <v>5.9366599999999999E-2</v>
      </c>
      <c r="BN25" s="316">
        <v>5.85151E-2</v>
      </c>
      <c r="BO25" s="316">
        <v>5.40058E-2</v>
      </c>
      <c r="BP25" s="316">
        <v>4.9377200000000003E-2</v>
      </c>
      <c r="BQ25" s="316">
        <v>5.8821499999999999E-2</v>
      </c>
      <c r="BR25" s="316">
        <v>5.8939199999999997E-2</v>
      </c>
      <c r="BS25" s="316">
        <v>5.84615E-2</v>
      </c>
      <c r="BT25" s="316">
        <v>6.0970700000000003E-2</v>
      </c>
      <c r="BU25" s="316">
        <v>7.0976899999999996E-2</v>
      </c>
      <c r="BV25" s="316">
        <v>8.7293599999999999E-2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2.2473067150000001</v>
      </c>
      <c r="AW26" s="250">
        <v>2.330409</v>
      </c>
      <c r="AX26" s="250">
        <v>2.2796875000000001</v>
      </c>
      <c r="AY26" s="250">
        <v>2.4737721000000001</v>
      </c>
      <c r="AZ26" s="250">
        <v>2.4147592000000002</v>
      </c>
      <c r="BA26" s="316">
        <v>2.3512849999999998</v>
      </c>
      <c r="BB26" s="316">
        <v>2.4908809999999999</v>
      </c>
      <c r="BC26" s="316">
        <v>2.2197360000000002</v>
      </c>
      <c r="BD26" s="316">
        <v>2.2554409999999998</v>
      </c>
      <c r="BE26" s="316">
        <v>2.2676949999999998</v>
      </c>
      <c r="BF26" s="316">
        <v>2.3038379999999998</v>
      </c>
      <c r="BG26" s="316">
        <v>2.3277420000000002</v>
      </c>
      <c r="BH26" s="316">
        <v>2.330705</v>
      </c>
      <c r="BI26" s="316">
        <v>2.431883</v>
      </c>
      <c r="BJ26" s="316">
        <v>2.3286769999999999</v>
      </c>
      <c r="BK26" s="316">
        <v>2.4882140000000001</v>
      </c>
      <c r="BL26" s="316">
        <v>2.3555709999999999</v>
      </c>
      <c r="BM26" s="316">
        <v>2.345046</v>
      </c>
      <c r="BN26" s="316">
        <v>2.491339</v>
      </c>
      <c r="BO26" s="316">
        <v>2.22079</v>
      </c>
      <c r="BP26" s="316">
        <v>2.25231</v>
      </c>
      <c r="BQ26" s="316">
        <v>2.2492230000000002</v>
      </c>
      <c r="BR26" s="316">
        <v>2.2760539999999998</v>
      </c>
      <c r="BS26" s="316">
        <v>2.293927</v>
      </c>
      <c r="BT26" s="316">
        <v>2.2921580000000001</v>
      </c>
      <c r="BU26" s="316">
        <v>2.3893230000000001</v>
      </c>
      <c r="BV26" s="316">
        <v>2.2769180000000002</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48.345743937000002</v>
      </c>
      <c r="AD27" s="250">
        <v>37.282224120000002</v>
      </c>
      <c r="AE27" s="250">
        <v>44.060165955999999</v>
      </c>
      <c r="AF27" s="250">
        <v>48.267030300000002</v>
      </c>
      <c r="AG27" s="250">
        <v>59.801968033000001</v>
      </c>
      <c r="AH27" s="250">
        <v>56.310342274</v>
      </c>
      <c r="AI27" s="250">
        <v>51.11288631</v>
      </c>
      <c r="AJ27" s="250">
        <v>41.517246155000002</v>
      </c>
      <c r="AK27" s="250">
        <v>45.868741290000003</v>
      </c>
      <c r="AL27" s="250">
        <v>44.574381772999999</v>
      </c>
      <c r="AM27" s="250">
        <v>40.721553555</v>
      </c>
      <c r="AN27" s="250">
        <v>35.981863918000002</v>
      </c>
      <c r="AO27" s="250">
        <v>32.799698141999997</v>
      </c>
      <c r="AP27" s="250">
        <v>26.704085081999999</v>
      </c>
      <c r="AQ27" s="250">
        <v>29.821081965000001</v>
      </c>
      <c r="AR27" s="250">
        <v>39.909196989999998</v>
      </c>
      <c r="AS27" s="250">
        <v>52.950167020000002</v>
      </c>
      <c r="AT27" s="250">
        <v>53.712464007000001</v>
      </c>
      <c r="AU27" s="250">
        <v>41.888086352000002</v>
      </c>
      <c r="AV27" s="250">
        <v>37.62908221</v>
      </c>
      <c r="AW27" s="250">
        <v>37.682393908000002</v>
      </c>
      <c r="AX27" s="250">
        <v>47.531912851999998</v>
      </c>
      <c r="AY27" s="250">
        <v>51.246671329999998</v>
      </c>
      <c r="AZ27" s="250">
        <v>47.817971040000003</v>
      </c>
      <c r="BA27" s="316">
        <v>36.944969999999998</v>
      </c>
      <c r="BB27" s="316">
        <v>32.107190000000003</v>
      </c>
      <c r="BC27" s="316">
        <v>36.267560000000003</v>
      </c>
      <c r="BD27" s="316">
        <v>47.678150000000002</v>
      </c>
      <c r="BE27" s="316">
        <v>61.758789999999998</v>
      </c>
      <c r="BF27" s="316">
        <v>58.595979999999997</v>
      </c>
      <c r="BG27" s="316">
        <v>45.590899999999998</v>
      </c>
      <c r="BH27" s="316">
        <v>39.788910000000001</v>
      </c>
      <c r="BI27" s="316">
        <v>35.277320000000003</v>
      </c>
      <c r="BJ27" s="316">
        <v>53.534149999999997</v>
      </c>
      <c r="BK27" s="316">
        <v>54.145310000000002</v>
      </c>
      <c r="BL27" s="316">
        <v>44.636519999999997</v>
      </c>
      <c r="BM27" s="316">
        <v>42.4617</v>
      </c>
      <c r="BN27" s="316">
        <v>36.609879999999997</v>
      </c>
      <c r="BO27" s="316">
        <v>39.429299999999998</v>
      </c>
      <c r="BP27" s="316">
        <v>48.766330000000004</v>
      </c>
      <c r="BQ27" s="316">
        <v>61.634999999999998</v>
      </c>
      <c r="BR27" s="316">
        <v>58.288620000000002</v>
      </c>
      <c r="BS27" s="316">
        <v>45.453009999999999</v>
      </c>
      <c r="BT27" s="316">
        <v>40.108249999999998</v>
      </c>
      <c r="BU27" s="316">
        <v>34.849029999999999</v>
      </c>
      <c r="BV27" s="316">
        <v>52.416649999999997</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345"/>
      <c r="BB28" s="345"/>
      <c r="BC28" s="345"/>
      <c r="BD28" s="345"/>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1.1605316210000001</v>
      </c>
      <c r="D29" s="250">
        <v>2.3827461599999999</v>
      </c>
      <c r="E29" s="250">
        <v>3.4355056429999999</v>
      </c>
      <c r="F29" s="250">
        <v>1.89818445</v>
      </c>
      <c r="G29" s="250">
        <v>3.5361935459999998</v>
      </c>
      <c r="H29" s="250">
        <v>2.5919586099999998</v>
      </c>
      <c r="I29" s="250">
        <v>-6.473404972</v>
      </c>
      <c r="J29" s="250">
        <v>-0.71326744799999997</v>
      </c>
      <c r="K29" s="250">
        <v>-1.37835215</v>
      </c>
      <c r="L29" s="250">
        <v>2.1367081159999999</v>
      </c>
      <c r="M29" s="250">
        <v>-1.6630012700000001</v>
      </c>
      <c r="N29" s="250">
        <v>-2.3515101509999998</v>
      </c>
      <c r="O29" s="250">
        <v>-0.61797404600000005</v>
      </c>
      <c r="P29" s="250">
        <v>5.1842388799999997</v>
      </c>
      <c r="Q29" s="250">
        <v>3.6046743320000001</v>
      </c>
      <c r="R29" s="250">
        <v>2.0697872899999998</v>
      </c>
      <c r="S29" s="250">
        <v>2.2546226730000001</v>
      </c>
      <c r="T29" s="250">
        <v>-0.74076790000000003</v>
      </c>
      <c r="U29" s="250">
        <v>-0.49290004199999998</v>
      </c>
      <c r="V29" s="250">
        <v>-1.5802043290000001</v>
      </c>
      <c r="W29" s="250">
        <v>-1.6243702799999999</v>
      </c>
      <c r="X29" s="250">
        <v>3.4880975000000002E-2</v>
      </c>
      <c r="Y29" s="250">
        <v>-0.83534215000000001</v>
      </c>
      <c r="Z29" s="250">
        <v>-1.926256389</v>
      </c>
      <c r="AA29" s="250">
        <v>1.880707949</v>
      </c>
      <c r="AB29" s="250">
        <v>1.931169248</v>
      </c>
      <c r="AC29" s="250">
        <v>0.75326611499999996</v>
      </c>
      <c r="AD29" s="250">
        <v>6.6707044199999999</v>
      </c>
      <c r="AE29" s="250">
        <v>0.29155061999999998</v>
      </c>
      <c r="AF29" s="250">
        <v>0.10200015</v>
      </c>
      <c r="AG29" s="250">
        <v>-0.80579575800000003</v>
      </c>
      <c r="AH29" s="250">
        <v>-8.0180288000000002E-2</v>
      </c>
      <c r="AI29" s="250">
        <v>-0.95979683000000005</v>
      </c>
      <c r="AJ29" s="250">
        <v>0.53079758499999996</v>
      </c>
      <c r="AK29" s="250">
        <v>-2.7371975000000002</v>
      </c>
      <c r="AL29" s="250">
        <v>-2.5385176980000002</v>
      </c>
      <c r="AM29" s="250">
        <v>3.7906164440999999</v>
      </c>
      <c r="AN29" s="250">
        <v>0.38060508199999998</v>
      </c>
      <c r="AO29" s="250">
        <v>2.5247348634</v>
      </c>
      <c r="AP29" s="250">
        <v>0.89929490842000004</v>
      </c>
      <c r="AQ29" s="250">
        <v>0.76936204302</v>
      </c>
      <c r="AR29" s="250">
        <v>1.2558510199999999</v>
      </c>
      <c r="AS29" s="250">
        <v>0.29018598499999998</v>
      </c>
      <c r="AT29" s="250">
        <v>-1.792252006</v>
      </c>
      <c r="AU29" s="250">
        <v>0.22492563837999999</v>
      </c>
      <c r="AV29" s="250">
        <v>-1.7400161127</v>
      </c>
      <c r="AW29" s="250">
        <v>-9.7061407852000001E-2</v>
      </c>
      <c r="AX29" s="250">
        <v>-2.7230184521999998</v>
      </c>
      <c r="AY29" s="250">
        <v>-1.038000002E-5</v>
      </c>
      <c r="AZ29" s="250">
        <v>4.1030000028000001E-5</v>
      </c>
      <c r="BA29" s="316">
        <v>0</v>
      </c>
      <c r="BB29" s="316">
        <v>0</v>
      </c>
      <c r="BC29" s="316">
        <v>0</v>
      </c>
      <c r="BD29" s="316">
        <v>0</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345"/>
      <c r="BB30" s="345"/>
      <c r="BC30" s="345"/>
      <c r="BD30" s="345"/>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346"/>
      <c r="BB31" s="346"/>
      <c r="BC31" s="346"/>
      <c r="BD31" s="346"/>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27.734529999999999</v>
      </c>
      <c r="AZ32" s="250">
        <v>28.209440000000001</v>
      </c>
      <c r="BA32" s="316">
        <v>28.032589999999999</v>
      </c>
      <c r="BB32" s="316">
        <v>28.429860000000001</v>
      </c>
      <c r="BC32" s="316">
        <v>28.761019999999998</v>
      </c>
      <c r="BD32" s="316">
        <v>25.988350000000001</v>
      </c>
      <c r="BE32" s="316">
        <v>24.125830000000001</v>
      </c>
      <c r="BF32" s="316">
        <v>24.52291</v>
      </c>
      <c r="BG32" s="316">
        <v>23.403220000000001</v>
      </c>
      <c r="BH32" s="316">
        <v>24.036709999999999</v>
      </c>
      <c r="BI32" s="316">
        <v>23.90024</v>
      </c>
      <c r="BJ32" s="316">
        <v>24.103760000000001</v>
      </c>
      <c r="BK32" s="316">
        <v>23.3962</v>
      </c>
      <c r="BL32" s="316">
        <v>24.49952</v>
      </c>
      <c r="BM32" s="316">
        <v>24.770959999999999</v>
      </c>
      <c r="BN32" s="316">
        <v>25.457439999999998</v>
      </c>
      <c r="BO32" s="316">
        <v>26.520309999999998</v>
      </c>
      <c r="BP32" s="316">
        <v>25.390419999999999</v>
      </c>
      <c r="BQ32" s="316">
        <v>24.158760000000001</v>
      </c>
      <c r="BR32" s="316">
        <v>25.230689999999999</v>
      </c>
      <c r="BS32" s="316">
        <v>25.845510000000001</v>
      </c>
      <c r="BT32" s="316">
        <v>27.58558</v>
      </c>
      <c r="BU32" s="316">
        <v>28.415199999999999</v>
      </c>
      <c r="BV32" s="316">
        <v>29.505009999999999</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104.373786</v>
      </c>
      <c r="AB33" s="250">
        <v>103.781336</v>
      </c>
      <c r="AC33" s="250">
        <v>101.990959</v>
      </c>
      <c r="AD33" s="250">
        <v>113.28817600000001</v>
      </c>
      <c r="AE33" s="250">
        <v>121.05319799999999</v>
      </c>
      <c r="AF33" s="250">
        <v>122.358287</v>
      </c>
      <c r="AG33" s="250">
        <v>116.28125199999999</v>
      </c>
      <c r="AH33" s="250">
        <v>116.01394000000001</v>
      </c>
      <c r="AI33" s="250">
        <v>116.488794</v>
      </c>
      <c r="AJ33" s="250">
        <v>124.42895</v>
      </c>
      <c r="AK33" s="250">
        <v>128.21045000000001</v>
      </c>
      <c r="AL33" s="250">
        <v>134.01799600000001</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139.36422490000001</v>
      </c>
      <c r="AW33" s="250">
        <v>141.9953174</v>
      </c>
      <c r="AX33" s="250">
        <v>138.47491500000001</v>
      </c>
      <c r="AY33" s="250">
        <v>129.43492230000001</v>
      </c>
      <c r="AZ33" s="250">
        <v>112.9683706</v>
      </c>
      <c r="BA33" s="316">
        <v>115.827</v>
      </c>
      <c r="BB33" s="316">
        <v>120.6947</v>
      </c>
      <c r="BC33" s="316">
        <v>123.9034</v>
      </c>
      <c r="BD33" s="316">
        <v>119.9862</v>
      </c>
      <c r="BE33" s="316">
        <v>104.203</v>
      </c>
      <c r="BF33" s="316">
        <v>96.625919999999994</v>
      </c>
      <c r="BG33" s="316">
        <v>98.302139999999994</v>
      </c>
      <c r="BH33" s="316">
        <v>106.0847</v>
      </c>
      <c r="BI33" s="316">
        <v>114.3934</v>
      </c>
      <c r="BJ33" s="316">
        <v>105.5124</v>
      </c>
      <c r="BK33" s="316">
        <v>94.974350000000001</v>
      </c>
      <c r="BL33" s="316">
        <v>87.792730000000006</v>
      </c>
      <c r="BM33" s="316">
        <v>88.730310000000003</v>
      </c>
      <c r="BN33" s="316">
        <v>93.064509999999999</v>
      </c>
      <c r="BO33" s="316">
        <v>96.096109999999996</v>
      </c>
      <c r="BP33" s="316">
        <v>92.337190000000007</v>
      </c>
      <c r="BQ33" s="316">
        <v>77.773420000000002</v>
      </c>
      <c r="BR33" s="316">
        <v>70.454329999999999</v>
      </c>
      <c r="BS33" s="316">
        <v>70.866079999999997</v>
      </c>
      <c r="BT33" s="316">
        <v>77.081819999999993</v>
      </c>
      <c r="BU33" s="316">
        <v>84.476240000000004</v>
      </c>
      <c r="BV33" s="316">
        <v>75.069180000000003</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99.146769000000006</v>
      </c>
      <c r="AB34" s="250">
        <v>98.638931999999997</v>
      </c>
      <c r="AC34" s="250">
        <v>96.933167999999995</v>
      </c>
      <c r="AD34" s="250">
        <v>108.088796</v>
      </c>
      <c r="AE34" s="250">
        <v>115.712227</v>
      </c>
      <c r="AF34" s="250">
        <v>116.875727</v>
      </c>
      <c r="AG34" s="250">
        <v>110.67178800000001</v>
      </c>
      <c r="AH34" s="250">
        <v>110.27757099999999</v>
      </c>
      <c r="AI34" s="250">
        <v>110.62552100000001</v>
      </c>
      <c r="AJ34" s="250">
        <v>118.574189</v>
      </c>
      <c r="AK34" s="250">
        <v>122.36420200000001</v>
      </c>
      <c r="AL34" s="250">
        <v>128.18026</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123.6323</v>
      </c>
      <c r="AZ34" s="250">
        <v>107.6665</v>
      </c>
      <c r="BA34" s="316">
        <v>110.3015</v>
      </c>
      <c r="BB34" s="316">
        <v>115.0904</v>
      </c>
      <c r="BC34" s="316">
        <v>118.22150000000001</v>
      </c>
      <c r="BD34" s="316">
        <v>114.2363</v>
      </c>
      <c r="BE34" s="316">
        <v>98.439980000000006</v>
      </c>
      <c r="BF34" s="316">
        <v>90.813209999999998</v>
      </c>
      <c r="BG34" s="316">
        <v>92.440910000000002</v>
      </c>
      <c r="BH34" s="316">
        <v>100.307</v>
      </c>
      <c r="BI34" s="316">
        <v>108.7122</v>
      </c>
      <c r="BJ34" s="316">
        <v>99.892610000000005</v>
      </c>
      <c r="BK34" s="316">
        <v>89.299149999999997</v>
      </c>
      <c r="BL34" s="316">
        <v>82.614680000000007</v>
      </c>
      <c r="BM34" s="316">
        <v>83.327889999999996</v>
      </c>
      <c r="BN34" s="316">
        <v>87.583420000000004</v>
      </c>
      <c r="BO34" s="316">
        <v>90.537440000000004</v>
      </c>
      <c r="BP34" s="316">
        <v>86.710419999999999</v>
      </c>
      <c r="BQ34" s="316">
        <v>72.133780000000002</v>
      </c>
      <c r="BR34" s="316">
        <v>64.765379999999993</v>
      </c>
      <c r="BS34" s="316">
        <v>65.129000000000005</v>
      </c>
      <c r="BT34" s="316">
        <v>71.429019999999994</v>
      </c>
      <c r="BU34" s="316">
        <v>78.920569999999998</v>
      </c>
      <c r="BV34" s="316">
        <v>69.575779999999995</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3.6066009999999999</v>
      </c>
      <c r="AW35" s="250">
        <v>3.561887</v>
      </c>
      <c r="AX35" s="250">
        <v>3.5180030000000002</v>
      </c>
      <c r="AY35" s="250">
        <v>3.6468039999999999</v>
      </c>
      <c r="AZ35" s="250">
        <v>3.4029880000000001</v>
      </c>
      <c r="BA35" s="316">
        <v>3.8209019999999998</v>
      </c>
      <c r="BB35" s="316">
        <v>3.796548</v>
      </c>
      <c r="BC35" s="316">
        <v>3.7711459999999999</v>
      </c>
      <c r="BD35" s="316">
        <v>3.747328</v>
      </c>
      <c r="BE35" s="316">
        <v>3.7598259999999999</v>
      </c>
      <c r="BF35" s="316">
        <v>3.7740999999999998</v>
      </c>
      <c r="BG35" s="316">
        <v>3.7897150000000002</v>
      </c>
      <c r="BH35" s="316">
        <v>3.7410109999999999</v>
      </c>
      <c r="BI35" s="316">
        <v>3.6941730000000002</v>
      </c>
      <c r="BJ35" s="316">
        <v>3.6476359999999999</v>
      </c>
      <c r="BK35" s="316">
        <v>3.7734899999999998</v>
      </c>
      <c r="BL35" s="316">
        <v>3.5259680000000002</v>
      </c>
      <c r="BM35" s="316">
        <v>3.9408789999999998</v>
      </c>
      <c r="BN35" s="316">
        <v>3.9136630000000001</v>
      </c>
      <c r="BO35" s="316">
        <v>3.8854730000000002</v>
      </c>
      <c r="BP35" s="316">
        <v>3.8588900000000002</v>
      </c>
      <c r="BQ35" s="316">
        <v>3.8685299999999998</v>
      </c>
      <c r="BR35" s="316">
        <v>3.8799190000000001</v>
      </c>
      <c r="BS35" s="316">
        <v>3.8926430000000001</v>
      </c>
      <c r="BT35" s="316">
        <v>3.8410799999999998</v>
      </c>
      <c r="BU35" s="316">
        <v>3.7913950000000001</v>
      </c>
      <c r="BV35" s="316">
        <v>3.7419980000000002</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2.140498</v>
      </c>
      <c r="AW36" s="250">
        <v>2.0782929999999999</v>
      </c>
      <c r="AX36" s="250">
        <v>2.0553430000000001</v>
      </c>
      <c r="AY36" s="250">
        <v>1.9689319999999999</v>
      </c>
      <c r="AZ36" s="250">
        <v>1.7274350000000001</v>
      </c>
      <c r="BA36" s="316">
        <v>1.5332030000000001</v>
      </c>
      <c r="BB36" s="316">
        <v>1.640395</v>
      </c>
      <c r="BC36" s="316">
        <v>1.7376929999999999</v>
      </c>
      <c r="BD36" s="316">
        <v>1.8332170000000001</v>
      </c>
      <c r="BE36" s="316">
        <v>1.8359810000000001</v>
      </c>
      <c r="BF36" s="316">
        <v>1.873721</v>
      </c>
      <c r="BG36" s="316">
        <v>1.9094450000000001</v>
      </c>
      <c r="BH36" s="316">
        <v>1.8750560000000001</v>
      </c>
      <c r="BI36" s="316">
        <v>1.8352489999999999</v>
      </c>
      <c r="BJ36" s="316">
        <v>1.829936</v>
      </c>
      <c r="BK36" s="316">
        <v>1.752183</v>
      </c>
      <c r="BL36" s="316">
        <v>1.5174939999999999</v>
      </c>
      <c r="BM36" s="316">
        <v>1.3270029999999999</v>
      </c>
      <c r="BN36" s="316">
        <v>1.4372659999999999</v>
      </c>
      <c r="BO36" s="316">
        <v>1.537652</v>
      </c>
      <c r="BP36" s="316">
        <v>1.636164</v>
      </c>
      <c r="BQ36" s="316">
        <v>1.6417409999999999</v>
      </c>
      <c r="BR36" s="316">
        <v>1.682293</v>
      </c>
      <c r="BS36" s="316">
        <v>1.720799</v>
      </c>
      <c r="BT36" s="316">
        <v>1.6888669999999999</v>
      </c>
      <c r="BU36" s="316">
        <v>1.651627</v>
      </c>
      <c r="BV36" s="316">
        <v>1.6485620000000001</v>
      </c>
    </row>
    <row r="37" spans="1:74" ht="11.1" customHeight="1" x14ac:dyDescent="0.2">
      <c r="A37" s="98" t="s">
        <v>198</v>
      </c>
      <c r="B37" s="449"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0.19580790000000001</v>
      </c>
      <c r="AW37" s="250">
        <v>0.18739739999999999</v>
      </c>
      <c r="AX37" s="250">
        <v>0.17899300000000001</v>
      </c>
      <c r="AY37" s="250">
        <v>0.18688630000000001</v>
      </c>
      <c r="AZ37" s="250">
        <v>0.17144760000000001</v>
      </c>
      <c r="BA37" s="316">
        <v>0.17148949999999999</v>
      </c>
      <c r="BB37" s="316">
        <v>0.16733790000000001</v>
      </c>
      <c r="BC37" s="316">
        <v>0.1730063</v>
      </c>
      <c r="BD37" s="316">
        <v>0.16939660000000001</v>
      </c>
      <c r="BE37" s="316">
        <v>0.16725709999999999</v>
      </c>
      <c r="BF37" s="316">
        <v>0.1648848</v>
      </c>
      <c r="BG37" s="316">
        <v>0.16206380000000001</v>
      </c>
      <c r="BH37" s="316">
        <v>0.16164049999999999</v>
      </c>
      <c r="BI37" s="316">
        <v>0.15176190000000001</v>
      </c>
      <c r="BJ37" s="316">
        <v>0.14225579999999999</v>
      </c>
      <c r="BK37" s="316">
        <v>0.1495319</v>
      </c>
      <c r="BL37" s="316">
        <v>0.13459760000000001</v>
      </c>
      <c r="BM37" s="316">
        <v>0.1345411</v>
      </c>
      <c r="BN37" s="316">
        <v>0.13015769999999999</v>
      </c>
      <c r="BO37" s="316">
        <v>0.1355526</v>
      </c>
      <c r="BP37" s="316">
        <v>0.13171579999999999</v>
      </c>
      <c r="BQ37" s="316">
        <v>0.12936230000000001</v>
      </c>
      <c r="BR37" s="316">
        <v>0.12674530000000001</v>
      </c>
      <c r="BS37" s="316">
        <v>0.12363739999999999</v>
      </c>
      <c r="BT37" s="316">
        <v>0.1228528</v>
      </c>
      <c r="BU37" s="316">
        <v>0.1126542</v>
      </c>
      <c r="BV37" s="316">
        <v>0.1028377</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347"/>
      <c r="BB38" s="347"/>
      <c r="BC38" s="347"/>
      <c r="BD38" s="347"/>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347"/>
      <c r="BB39" s="347"/>
      <c r="BC39" s="347"/>
      <c r="BD39" s="347"/>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346"/>
      <c r="BB40" s="346"/>
      <c r="BC40" s="346"/>
      <c r="BD40" s="346"/>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348">
        <v>6.3206499999999997</v>
      </c>
      <c r="BB41" s="348">
        <v>6.3206499999999997</v>
      </c>
      <c r="BC41" s="348">
        <v>6.3206499999999997</v>
      </c>
      <c r="BD41" s="348">
        <v>6.3206499999999997</v>
      </c>
      <c r="BE41" s="348">
        <v>6.3206499999999997</v>
      </c>
      <c r="BF41" s="348">
        <v>6.3206499999999997</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349"/>
      <c r="BB42" s="349"/>
      <c r="BC42" s="349"/>
      <c r="BD42" s="349"/>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0.24808994709000001</v>
      </c>
      <c r="BA43" s="334">
        <v>0.26481690000000002</v>
      </c>
      <c r="BB43" s="334">
        <v>0.25250640000000002</v>
      </c>
      <c r="BC43" s="334">
        <v>0.25006909999999999</v>
      </c>
      <c r="BD43" s="334">
        <v>0.24655070000000001</v>
      </c>
      <c r="BE43" s="334">
        <v>0.2479797</v>
      </c>
      <c r="BF43" s="334">
        <v>0.25764779999999998</v>
      </c>
      <c r="BG43" s="334">
        <v>0.26616279999999998</v>
      </c>
      <c r="BH43" s="334">
        <v>0.2774953</v>
      </c>
      <c r="BI43" s="334">
        <v>0.28785280000000002</v>
      </c>
      <c r="BJ43" s="334">
        <v>0.30674469999999998</v>
      </c>
      <c r="BK43" s="334">
        <v>0.28893390000000002</v>
      </c>
      <c r="BL43" s="334">
        <v>0.27994269999999999</v>
      </c>
      <c r="BM43" s="334">
        <v>0.27408110000000002</v>
      </c>
      <c r="BN43" s="334">
        <v>0.25962400000000002</v>
      </c>
      <c r="BO43" s="334">
        <v>0.25133810000000001</v>
      </c>
      <c r="BP43" s="334">
        <v>0.24362239999999999</v>
      </c>
      <c r="BQ43" s="334">
        <v>0.24441060000000001</v>
      </c>
      <c r="BR43" s="334">
        <v>0.24764369999999999</v>
      </c>
      <c r="BS43" s="334">
        <v>0.24898110000000001</v>
      </c>
      <c r="BT43" s="334">
        <v>0.25297629999999999</v>
      </c>
      <c r="BU43" s="334">
        <v>0.25579479999999999</v>
      </c>
      <c r="BV43" s="334">
        <v>0.25589679999999998</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349"/>
      <c r="BB44" s="349"/>
      <c r="BC44" s="349"/>
      <c r="BD44" s="349"/>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1.9314816499</v>
      </c>
      <c r="AN45" s="209">
        <v>1.9009708907</v>
      </c>
      <c r="AO45" s="209">
        <v>1.9223106634</v>
      </c>
      <c r="AP45" s="209">
        <v>1.9186062614999999</v>
      </c>
      <c r="AQ45" s="209">
        <v>1.8865349658999999</v>
      </c>
      <c r="AR45" s="209">
        <v>1.9005932907</v>
      </c>
      <c r="AS45" s="209">
        <v>1.9049276796000001</v>
      </c>
      <c r="AT45" s="209">
        <v>1.9365055913</v>
      </c>
      <c r="AU45" s="209">
        <v>1.9385900906</v>
      </c>
      <c r="AV45" s="209">
        <v>1.9052989360000001</v>
      </c>
      <c r="AW45" s="209">
        <v>1.9037512692</v>
      </c>
      <c r="AX45" s="209">
        <v>1.9095382221999999</v>
      </c>
      <c r="AY45" s="209">
        <v>1.915454</v>
      </c>
      <c r="AZ45" s="209">
        <v>1.9648289999999999</v>
      </c>
      <c r="BA45" s="350">
        <v>1.9915050000000001</v>
      </c>
      <c r="BB45" s="350">
        <v>2.0158260000000001</v>
      </c>
      <c r="BC45" s="350">
        <v>1.993846</v>
      </c>
      <c r="BD45" s="350">
        <v>1.9601409999999999</v>
      </c>
      <c r="BE45" s="350">
        <v>1.973258</v>
      </c>
      <c r="BF45" s="350">
        <v>1.9725600000000001</v>
      </c>
      <c r="BG45" s="350">
        <v>1.988842</v>
      </c>
      <c r="BH45" s="350">
        <v>1.942318</v>
      </c>
      <c r="BI45" s="350">
        <v>1.952701</v>
      </c>
      <c r="BJ45" s="350">
        <v>1.9478880000000001</v>
      </c>
      <c r="BK45" s="350">
        <v>1.944307</v>
      </c>
      <c r="BL45" s="350">
        <v>1.9666319999999999</v>
      </c>
      <c r="BM45" s="350">
        <v>1.9794929999999999</v>
      </c>
      <c r="BN45" s="350">
        <v>2.0047730000000001</v>
      </c>
      <c r="BO45" s="350">
        <v>1.9828349999999999</v>
      </c>
      <c r="BP45" s="350">
        <v>1.948582</v>
      </c>
      <c r="BQ45" s="350">
        <v>1.960089</v>
      </c>
      <c r="BR45" s="350">
        <v>1.9558580000000001</v>
      </c>
      <c r="BS45" s="350">
        <v>1.9724390000000001</v>
      </c>
      <c r="BT45" s="350">
        <v>1.9265129999999999</v>
      </c>
      <c r="BU45" s="350">
        <v>1.938952</v>
      </c>
      <c r="BV45" s="350">
        <v>1.9331970000000001</v>
      </c>
    </row>
    <row r="46" spans="1:74" s="413" customFormat="1" ht="12" customHeight="1" x14ac:dyDescent="0.2">
      <c r="A46" s="412"/>
      <c r="B46" s="810" t="s">
        <v>871</v>
      </c>
      <c r="C46" s="763"/>
      <c r="D46" s="763"/>
      <c r="E46" s="763"/>
      <c r="F46" s="763"/>
      <c r="G46" s="763"/>
      <c r="H46" s="763"/>
      <c r="I46" s="763"/>
      <c r="J46" s="763"/>
      <c r="K46" s="763"/>
      <c r="L46" s="763"/>
      <c r="M46" s="763"/>
      <c r="N46" s="763"/>
      <c r="O46" s="763"/>
      <c r="P46" s="763"/>
      <c r="Q46" s="760"/>
      <c r="AY46" s="471"/>
      <c r="AZ46" s="471"/>
      <c r="BA46" s="471"/>
      <c r="BB46" s="471"/>
      <c r="BC46" s="471"/>
      <c r="BD46" s="608"/>
      <c r="BE46" s="608"/>
      <c r="BF46" s="608"/>
      <c r="BG46" s="471"/>
      <c r="BH46" s="471"/>
      <c r="BI46" s="471"/>
      <c r="BJ46" s="471"/>
    </row>
    <row r="47" spans="1:74" s="413" customFormat="1" ht="12" customHeight="1" x14ac:dyDescent="0.2">
      <c r="A47" s="412"/>
      <c r="B47" s="805" t="s">
        <v>872</v>
      </c>
      <c r="C47" s="763"/>
      <c r="D47" s="763"/>
      <c r="E47" s="763"/>
      <c r="F47" s="763"/>
      <c r="G47" s="763"/>
      <c r="H47" s="763"/>
      <c r="I47" s="763"/>
      <c r="J47" s="763"/>
      <c r="K47" s="763"/>
      <c r="L47" s="763"/>
      <c r="M47" s="763"/>
      <c r="N47" s="763"/>
      <c r="O47" s="763"/>
      <c r="P47" s="763"/>
      <c r="Q47" s="760"/>
      <c r="AY47" s="471"/>
      <c r="AZ47" s="471"/>
      <c r="BA47" s="471"/>
      <c r="BB47" s="471"/>
      <c r="BC47" s="471"/>
      <c r="BD47" s="608"/>
      <c r="BE47" s="608"/>
      <c r="BF47" s="608"/>
      <c r="BG47" s="471"/>
      <c r="BH47" s="471"/>
      <c r="BI47" s="471"/>
      <c r="BJ47" s="471"/>
    </row>
    <row r="48" spans="1:74" s="413" customFormat="1" ht="12" customHeight="1" x14ac:dyDescent="0.2">
      <c r="A48" s="412"/>
      <c r="B48" s="810" t="s">
        <v>873</v>
      </c>
      <c r="C48" s="763"/>
      <c r="D48" s="763"/>
      <c r="E48" s="763"/>
      <c r="F48" s="763"/>
      <c r="G48" s="763"/>
      <c r="H48" s="763"/>
      <c r="I48" s="763"/>
      <c r="J48" s="763"/>
      <c r="K48" s="763"/>
      <c r="L48" s="763"/>
      <c r="M48" s="763"/>
      <c r="N48" s="763"/>
      <c r="O48" s="763"/>
      <c r="P48" s="763"/>
      <c r="Q48" s="760"/>
      <c r="AY48" s="471"/>
      <c r="AZ48" s="471"/>
      <c r="BA48" s="471"/>
      <c r="BB48" s="471"/>
      <c r="BC48" s="471"/>
      <c r="BD48" s="608"/>
      <c r="BE48" s="608"/>
      <c r="BF48" s="608"/>
      <c r="BG48" s="471"/>
      <c r="BH48" s="471"/>
      <c r="BI48" s="471"/>
      <c r="BJ48" s="471"/>
    </row>
    <row r="49" spans="1:74" s="413" customFormat="1" ht="12" customHeight="1" x14ac:dyDescent="0.2">
      <c r="A49" s="412"/>
      <c r="B49" s="810" t="s">
        <v>92</v>
      </c>
      <c r="C49" s="763"/>
      <c r="D49" s="763"/>
      <c r="E49" s="763"/>
      <c r="F49" s="763"/>
      <c r="G49" s="763"/>
      <c r="H49" s="763"/>
      <c r="I49" s="763"/>
      <c r="J49" s="763"/>
      <c r="K49" s="763"/>
      <c r="L49" s="763"/>
      <c r="M49" s="763"/>
      <c r="N49" s="763"/>
      <c r="O49" s="763"/>
      <c r="P49" s="763"/>
      <c r="Q49" s="760"/>
      <c r="AY49" s="471"/>
      <c r="AZ49" s="471"/>
      <c r="BA49" s="471"/>
      <c r="BB49" s="471"/>
      <c r="BC49" s="471"/>
      <c r="BD49" s="608"/>
      <c r="BE49" s="608"/>
      <c r="BF49" s="608"/>
      <c r="BG49" s="471"/>
      <c r="BH49" s="471"/>
      <c r="BI49" s="471"/>
      <c r="BJ49" s="471"/>
    </row>
    <row r="50" spans="1:74" s="270" customFormat="1" ht="12" customHeight="1" x14ac:dyDescent="0.2">
      <c r="A50" s="93"/>
      <c r="B50" s="753" t="s">
        <v>815</v>
      </c>
      <c r="C50" s="745"/>
      <c r="D50" s="745"/>
      <c r="E50" s="745"/>
      <c r="F50" s="745"/>
      <c r="G50" s="745"/>
      <c r="H50" s="745"/>
      <c r="I50" s="745"/>
      <c r="J50" s="745"/>
      <c r="K50" s="745"/>
      <c r="L50" s="745"/>
      <c r="M50" s="745"/>
      <c r="N50" s="745"/>
      <c r="O50" s="745"/>
      <c r="P50" s="745"/>
      <c r="Q50" s="745"/>
      <c r="AY50" s="470"/>
      <c r="AZ50" s="470"/>
      <c r="BA50" s="470"/>
      <c r="BB50" s="470"/>
      <c r="BC50" s="470"/>
      <c r="BD50" s="607"/>
      <c r="BE50" s="607"/>
      <c r="BF50" s="607"/>
      <c r="BG50" s="470"/>
      <c r="BH50" s="470"/>
      <c r="BI50" s="470"/>
      <c r="BJ50" s="470"/>
    </row>
    <row r="51" spans="1:74" s="413" customFormat="1" ht="12" customHeight="1" x14ac:dyDescent="0.2">
      <c r="A51" s="412"/>
      <c r="B51" s="781" t="str">
        <f>"Notes: "&amp;"EIA completed modeling and analysis for this report on " &amp;Dates!D2&amp;"."</f>
        <v>Notes: EIA completed modeling and analysis for this report on Thursday March 4, 2021.</v>
      </c>
      <c r="C51" s="804"/>
      <c r="D51" s="804"/>
      <c r="E51" s="804"/>
      <c r="F51" s="804"/>
      <c r="G51" s="804"/>
      <c r="H51" s="804"/>
      <c r="I51" s="804"/>
      <c r="J51" s="804"/>
      <c r="K51" s="804"/>
      <c r="L51" s="804"/>
      <c r="M51" s="804"/>
      <c r="N51" s="804"/>
      <c r="O51" s="804"/>
      <c r="P51" s="804"/>
      <c r="Q51" s="782"/>
      <c r="AY51" s="471"/>
      <c r="AZ51" s="471"/>
      <c r="BA51" s="471"/>
      <c r="BB51" s="471"/>
      <c r="BC51" s="471"/>
      <c r="BD51" s="608"/>
      <c r="BE51" s="608"/>
      <c r="BF51" s="608"/>
      <c r="BG51" s="471"/>
      <c r="BH51" s="471"/>
      <c r="BI51" s="471"/>
      <c r="BJ51" s="471"/>
    </row>
    <row r="52" spans="1:74" s="413" customFormat="1" ht="12" customHeight="1" x14ac:dyDescent="0.2">
      <c r="A52" s="412"/>
      <c r="B52" s="771" t="s">
        <v>353</v>
      </c>
      <c r="C52" s="770"/>
      <c r="D52" s="770"/>
      <c r="E52" s="770"/>
      <c r="F52" s="770"/>
      <c r="G52" s="770"/>
      <c r="H52" s="770"/>
      <c r="I52" s="770"/>
      <c r="J52" s="770"/>
      <c r="K52" s="770"/>
      <c r="L52" s="770"/>
      <c r="M52" s="770"/>
      <c r="N52" s="770"/>
      <c r="O52" s="770"/>
      <c r="P52" s="770"/>
      <c r="Q52" s="770"/>
      <c r="AY52" s="471"/>
      <c r="AZ52" s="471"/>
      <c r="BA52" s="471"/>
      <c r="BB52" s="471"/>
      <c r="BC52" s="471"/>
      <c r="BD52" s="608"/>
      <c r="BE52" s="608"/>
      <c r="BF52" s="608"/>
      <c r="BG52" s="471"/>
      <c r="BH52" s="471"/>
      <c r="BI52" s="471"/>
      <c r="BJ52" s="471"/>
    </row>
    <row r="53" spans="1:74" s="413" customFormat="1" ht="12" customHeight="1" x14ac:dyDescent="0.2">
      <c r="A53" s="412"/>
      <c r="B53" s="764" t="s">
        <v>874</v>
      </c>
      <c r="C53" s="763"/>
      <c r="D53" s="763"/>
      <c r="E53" s="763"/>
      <c r="F53" s="763"/>
      <c r="G53" s="763"/>
      <c r="H53" s="763"/>
      <c r="I53" s="763"/>
      <c r="J53" s="763"/>
      <c r="K53" s="763"/>
      <c r="L53" s="763"/>
      <c r="M53" s="763"/>
      <c r="N53" s="763"/>
      <c r="O53" s="763"/>
      <c r="P53" s="763"/>
      <c r="Q53" s="760"/>
      <c r="AY53" s="471"/>
      <c r="AZ53" s="471"/>
      <c r="BA53" s="471"/>
      <c r="BB53" s="471"/>
      <c r="BC53" s="471"/>
      <c r="BD53" s="608"/>
      <c r="BE53" s="608"/>
      <c r="BF53" s="608"/>
      <c r="BG53" s="471"/>
      <c r="BH53" s="471"/>
      <c r="BI53" s="471"/>
      <c r="BJ53" s="471"/>
    </row>
    <row r="54" spans="1:74" s="413" customFormat="1" ht="12" customHeight="1" x14ac:dyDescent="0.2">
      <c r="A54" s="412"/>
      <c r="B54" s="766" t="s">
        <v>838</v>
      </c>
      <c r="C54" s="767"/>
      <c r="D54" s="767"/>
      <c r="E54" s="767"/>
      <c r="F54" s="767"/>
      <c r="G54" s="767"/>
      <c r="H54" s="767"/>
      <c r="I54" s="767"/>
      <c r="J54" s="767"/>
      <c r="K54" s="767"/>
      <c r="L54" s="767"/>
      <c r="M54" s="767"/>
      <c r="N54" s="767"/>
      <c r="O54" s="767"/>
      <c r="P54" s="767"/>
      <c r="Q54" s="760"/>
      <c r="AY54" s="471"/>
      <c r="AZ54" s="471"/>
      <c r="BA54" s="471"/>
      <c r="BB54" s="471"/>
      <c r="BC54" s="471"/>
      <c r="BD54" s="608"/>
      <c r="BE54" s="608"/>
      <c r="BF54" s="608"/>
      <c r="BG54" s="471"/>
      <c r="BH54" s="471"/>
      <c r="BI54" s="471"/>
      <c r="BJ54" s="471"/>
    </row>
    <row r="55" spans="1:74" s="414" customFormat="1" ht="12" customHeight="1" x14ac:dyDescent="0.2">
      <c r="A55" s="393"/>
      <c r="B55" s="772" t="s">
        <v>1391</v>
      </c>
      <c r="C55" s="760"/>
      <c r="D55" s="760"/>
      <c r="E55" s="760"/>
      <c r="F55" s="760"/>
      <c r="G55" s="760"/>
      <c r="H55" s="760"/>
      <c r="I55" s="760"/>
      <c r="J55" s="760"/>
      <c r="K55" s="760"/>
      <c r="L55" s="760"/>
      <c r="M55" s="760"/>
      <c r="N55" s="760"/>
      <c r="O55" s="760"/>
      <c r="P55" s="760"/>
      <c r="Q55" s="760"/>
      <c r="AY55" s="472"/>
      <c r="AZ55" s="472"/>
      <c r="BA55" s="472"/>
      <c r="BB55" s="472"/>
      <c r="BC55" s="472"/>
      <c r="BD55" s="609"/>
      <c r="BE55" s="609"/>
      <c r="BF55" s="609"/>
      <c r="BG55" s="472"/>
      <c r="BH55" s="472"/>
      <c r="BI55" s="472"/>
      <c r="BJ55" s="472"/>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100" customWidth="1"/>
    <col min="2" max="2" width="26.7109375" style="100" customWidth="1"/>
    <col min="3" max="50" width="6.5703125" style="100" customWidth="1"/>
    <col min="51" max="55" width="6.5703125" style="344" customWidth="1"/>
    <col min="56" max="58" width="6.5703125" style="610" customWidth="1"/>
    <col min="59" max="62" width="6.5703125" style="344" customWidth="1"/>
    <col min="63" max="74" width="6.5703125" style="100" customWidth="1"/>
    <col min="75" max="16384" width="11" style="100"/>
  </cols>
  <sheetData>
    <row r="1" spans="1:74" ht="15.6" customHeight="1" x14ac:dyDescent="0.2">
      <c r="A1" s="742" t="s">
        <v>798</v>
      </c>
      <c r="B1" s="813" t="s">
        <v>812</v>
      </c>
      <c r="C1" s="745"/>
      <c r="D1" s="745"/>
      <c r="E1" s="745"/>
      <c r="F1" s="745"/>
      <c r="G1" s="745"/>
      <c r="H1" s="745"/>
      <c r="I1" s="745"/>
      <c r="J1" s="745"/>
      <c r="K1" s="745"/>
      <c r="L1" s="745"/>
      <c r="M1" s="745"/>
      <c r="N1" s="745"/>
      <c r="O1" s="745"/>
      <c r="P1" s="745"/>
      <c r="Q1" s="745"/>
      <c r="R1" s="745"/>
      <c r="S1" s="745"/>
      <c r="T1" s="745"/>
      <c r="U1" s="745"/>
      <c r="V1" s="745"/>
      <c r="W1" s="745"/>
      <c r="X1" s="745"/>
      <c r="Y1" s="745"/>
      <c r="Z1" s="745"/>
      <c r="AA1" s="745"/>
      <c r="AB1" s="745"/>
      <c r="AC1" s="745"/>
      <c r="AD1" s="745"/>
      <c r="AE1" s="745"/>
      <c r="AF1" s="745"/>
      <c r="AG1" s="745"/>
      <c r="AH1" s="745"/>
      <c r="AI1" s="745"/>
      <c r="AJ1" s="745"/>
      <c r="AK1" s="745"/>
      <c r="AL1" s="745"/>
      <c r="AM1" s="276"/>
    </row>
    <row r="2" spans="1:74" ht="14.1" customHeight="1"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6"/>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1136</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1130</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359.45703028999998</v>
      </c>
      <c r="AB6" s="266">
        <v>314.95110388000001</v>
      </c>
      <c r="AC6" s="266">
        <v>326.56849647000001</v>
      </c>
      <c r="AD6" s="266">
        <v>296.60172825000001</v>
      </c>
      <c r="AE6" s="266">
        <v>330.34334835999999</v>
      </c>
      <c r="AF6" s="266">
        <v>352.92801788999998</v>
      </c>
      <c r="AG6" s="266">
        <v>409.97286738999998</v>
      </c>
      <c r="AH6" s="266">
        <v>401.39697855999998</v>
      </c>
      <c r="AI6" s="266">
        <v>360.45153612000001</v>
      </c>
      <c r="AJ6" s="266">
        <v>320.25012278000003</v>
      </c>
      <c r="AK6" s="266">
        <v>315.70786889999999</v>
      </c>
      <c r="AL6" s="266">
        <v>338.25304576000002</v>
      </c>
      <c r="AM6" s="266">
        <v>340.66865072000002</v>
      </c>
      <c r="AN6" s="266">
        <v>318.16756898</v>
      </c>
      <c r="AO6" s="266">
        <v>307.47912127000001</v>
      </c>
      <c r="AP6" s="266">
        <v>276.12732740000001</v>
      </c>
      <c r="AQ6" s="266">
        <v>304.27717947000002</v>
      </c>
      <c r="AR6" s="266">
        <v>352.76610066000001</v>
      </c>
      <c r="AS6" s="266">
        <v>414.24253587999999</v>
      </c>
      <c r="AT6" s="266">
        <v>399.50418552999997</v>
      </c>
      <c r="AU6" s="266">
        <v>334.27013484999998</v>
      </c>
      <c r="AV6" s="266">
        <v>313.91001853</v>
      </c>
      <c r="AW6" s="266">
        <v>302.70181036000002</v>
      </c>
      <c r="AX6" s="266">
        <v>344.97036543000002</v>
      </c>
      <c r="AY6" s="266">
        <v>361.73649999999998</v>
      </c>
      <c r="AZ6" s="266">
        <v>325.60899999999998</v>
      </c>
      <c r="BA6" s="309">
        <v>313.80180000000001</v>
      </c>
      <c r="BB6" s="309">
        <v>288.74529999999999</v>
      </c>
      <c r="BC6" s="309">
        <v>317.78129999999999</v>
      </c>
      <c r="BD6" s="309">
        <v>361.7919</v>
      </c>
      <c r="BE6" s="309">
        <v>411.1114</v>
      </c>
      <c r="BF6" s="309">
        <v>391.9076</v>
      </c>
      <c r="BG6" s="309">
        <v>334.64120000000003</v>
      </c>
      <c r="BH6" s="309">
        <v>312.22269999999997</v>
      </c>
      <c r="BI6" s="309">
        <v>302.5727</v>
      </c>
      <c r="BJ6" s="309">
        <v>353.30309999999997</v>
      </c>
      <c r="BK6" s="309">
        <v>360.90140000000002</v>
      </c>
      <c r="BL6" s="309">
        <v>312.98079999999999</v>
      </c>
      <c r="BM6" s="309">
        <v>318.66460000000001</v>
      </c>
      <c r="BN6" s="309">
        <v>294.04559999999998</v>
      </c>
      <c r="BO6" s="309">
        <v>322.80549999999999</v>
      </c>
      <c r="BP6" s="309">
        <v>368.29059999999998</v>
      </c>
      <c r="BQ6" s="309">
        <v>418.08350000000002</v>
      </c>
      <c r="BR6" s="309">
        <v>398.43360000000001</v>
      </c>
      <c r="BS6" s="309">
        <v>339.75360000000001</v>
      </c>
      <c r="BT6" s="309">
        <v>316.57279999999997</v>
      </c>
      <c r="BU6" s="309">
        <v>306.48559999999998</v>
      </c>
      <c r="BV6" s="309">
        <v>357.39490000000001</v>
      </c>
    </row>
    <row r="7" spans="1:74" ht="11.1" customHeight="1" x14ac:dyDescent="0.2">
      <c r="A7" s="101" t="s">
        <v>1131</v>
      </c>
      <c r="B7" s="130" t="s">
        <v>1341</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345.27148937999999</v>
      </c>
      <c r="AB7" s="266">
        <v>302.55939224000002</v>
      </c>
      <c r="AC7" s="266">
        <v>313.29641197000001</v>
      </c>
      <c r="AD7" s="266">
        <v>284.24768864999999</v>
      </c>
      <c r="AE7" s="266">
        <v>317.41786786</v>
      </c>
      <c r="AF7" s="266">
        <v>339.64855499999999</v>
      </c>
      <c r="AG7" s="266">
        <v>395.48203345000002</v>
      </c>
      <c r="AH7" s="266">
        <v>386.87153513999999</v>
      </c>
      <c r="AI7" s="266">
        <v>346.827561</v>
      </c>
      <c r="AJ7" s="266">
        <v>306.89687098000002</v>
      </c>
      <c r="AK7" s="266">
        <v>302.111424</v>
      </c>
      <c r="AL7" s="266">
        <v>324.02496358000002</v>
      </c>
      <c r="AM7" s="266">
        <v>326.21705420000001</v>
      </c>
      <c r="AN7" s="266">
        <v>304.88476653999999</v>
      </c>
      <c r="AO7" s="266">
        <v>294.08367813000001</v>
      </c>
      <c r="AP7" s="266">
        <v>264.05415569000002</v>
      </c>
      <c r="AQ7" s="266">
        <v>291.97944430000001</v>
      </c>
      <c r="AR7" s="266">
        <v>340.01887857999998</v>
      </c>
      <c r="AS7" s="266">
        <v>400.73697433000001</v>
      </c>
      <c r="AT7" s="266">
        <v>386.01338258999999</v>
      </c>
      <c r="AU7" s="266">
        <v>321.75486425999998</v>
      </c>
      <c r="AV7" s="266">
        <v>301.72176523000002</v>
      </c>
      <c r="AW7" s="266">
        <v>290.10986333</v>
      </c>
      <c r="AX7" s="266">
        <v>331.05896043000001</v>
      </c>
      <c r="AY7" s="266">
        <v>347.91570000000002</v>
      </c>
      <c r="AZ7" s="266">
        <v>313.38979999999998</v>
      </c>
      <c r="BA7" s="309">
        <v>300.88220000000001</v>
      </c>
      <c r="BB7" s="309">
        <v>276.42009999999999</v>
      </c>
      <c r="BC7" s="309">
        <v>305.1927</v>
      </c>
      <c r="BD7" s="309">
        <v>349.20749999999998</v>
      </c>
      <c r="BE7" s="309">
        <v>397.77719999999999</v>
      </c>
      <c r="BF7" s="309">
        <v>378.69869999999997</v>
      </c>
      <c r="BG7" s="309">
        <v>322.15789999999998</v>
      </c>
      <c r="BH7" s="309">
        <v>299.86739999999998</v>
      </c>
      <c r="BI7" s="309">
        <v>289.94130000000001</v>
      </c>
      <c r="BJ7" s="309">
        <v>339.93329999999997</v>
      </c>
      <c r="BK7" s="309">
        <v>347.21809999999999</v>
      </c>
      <c r="BL7" s="309">
        <v>300.65289999999999</v>
      </c>
      <c r="BM7" s="309">
        <v>305.58890000000002</v>
      </c>
      <c r="BN7" s="309">
        <v>281.55990000000003</v>
      </c>
      <c r="BO7" s="309">
        <v>309.80439999999999</v>
      </c>
      <c r="BP7" s="309">
        <v>355.10820000000001</v>
      </c>
      <c r="BQ7" s="309">
        <v>403.98090000000002</v>
      </c>
      <c r="BR7" s="309">
        <v>384.28269999999998</v>
      </c>
      <c r="BS7" s="309">
        <v>326.55360000000002</v>
      </c>
      <c r="BT7" s="309">
        <v>303.66390000000001</v>
      </c>
      <c r="BU7" s="309">
        <v>293.34750000000003</v>
      </c>
      <c r="BV7" s="309">
        <v>343.52949999999998</v>
      </c>
    </row>
    <row r="8" spans="1:74" ht="11.1" customHeight="1" x14ac:dyDescent="0.2">
      <c r="A8" s="101" t="s">
        <v>1342</v>
      </c>
      <c r="B8" s="130" t="s">
        <v>1343</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13.025178394999999</v>
      </c>
      <c r="AB8" s="266">
        <v>11.334996540000001</v>
      </c>
      <c r="AC8" s="266">
        <v>12.099327497000001</v>
      </c>
      <c r="AD8" s="266">
        <v>11.30142216</v>
      </c>
      <c r="AE8" s="266">
        <v>11.853971394</v>
      </c>
      <c r="AF8" s="266">
        <v>12.146759640000001</v>
      </c>
      <c r="AG8" s="266">
        <v>13.17809845</v>
      </c>
      <c r="AH8" s="266">
        <v>13.235645734</v>
      </c>
      <c r="AI8" s="266">
        <v>12.473973150000001</v>
      </c>
      <c r="AJ8" s="266">
        <v>12.280776914</v>
      </c>
      <c r="AK8" s="266">
        <v>12.530543400000001</v>
      </c>
      <c r="AL8" s="266">
        <v>13.076708021</v>
      </c>
      <c r="AM8" s="266">
        <v>13.284218066999999</v>
      </c>
      <c r="AN8" s="266">
        <v>12.186489114</v>
      </c>
      <c r="AO8" s="266">
        <v>12.300349843999999</v>
      </c>
      <c r="AP8" s="266">
        <v>11.107307326999999</v>
      </c>
      <c r="AQ8" s="266">
        <v>11.259696687</v>
      </c>
      <c r="AR8" s="266">
        <v>11.643392072999999</v>
      </c>
      <c r="AS8" s="266">
        <v>12.241673981</v>
      </c>
      <c r="AT8" s="266">
        <v>12.262682738000001</v>
      </c>
      <c r="AU8" s="266">
        <v>11.396649383</v>
      </c>
      <c r="AV8" s="266">
        <v>11.165150065000001</v>
      </c>
      <c r="AW8" s="266">
        <v>11.567422860000001</v>
      </c>
      <c r="AX8" s="266">
        <v>12.806143002000001</v>
      </c>
      <c r="AY8" s="266">
        <v>12.732570000000001</v>
      </c>
      <c r="AZ8" s="266">
        <v>11.226749999999999</v>
      </c>
      <c r="BA8" s="309">
        <v>11.84219</v>
      </c>
      <c r="BB8" s="309">
        <v>11.32906</v>
      </c>
      <c r="BC8" s="309">
        <v>11.517200000000001</v>
      </c>
      <c r="BD8" s="309">
        <v>11.48269</v>
      </c>
      <c r="BE8" s="309">
        <v>12.085140000000001</v>
      </c>
      <c r="BF8" s="309">
        <v>11.97832</v>
      </c>
      <c r="BG8" s="309">
        <v>11.372780000000001</v>
      </c>
      <c r="BH8" s="309">
        <v>11.29303</v>
      </c>
      <c r="BI8" s="309">
        <v>11.60624</v>
      </c>
      <c r="BJ8" s="309">
        <v>12.27009</v>
      </c>
      <c r="BK8" s="309">
        <v>12.57465</v>
      </c>
      <c r="BL8" s="309">
        <v>11.318049999999999</v>
      </c>
      <c r="BM8" s="309">
        <v>11.9861</v>
      </c>
      <c r="BN8" s="309">
        <v>11.47561</v>
      </c>
      <c r="BO8" s="309">
        <v>11.91362</v>
      </c>
      <c r="BP8" s="309">
        <v>12.06517</v>
      </c>
      <c r="BQ8" s="309">
        <v>12.837619999999999</v>
      </c>
      <c r="BR8" s="309">
        <v>12.90395</v>
      </c>
      <c r="BS8" s="309">
        <v>12.07377</v>
      </c>
      <c r="BT8" s="309">
        <v>11.830030000000001</v>
      </c>
      <c r="BU8" s="309">
        <v>12.10055</v>
      </c>
      <c r="BV8" s="309">
        <v>12.75433</v>
      </c>
    </row>
    <row r="9" spans="1:74" ht="11.1" customHeight="1" x14ac:dyDescent="0.2">
      <c r="A9" s="101" t="s">
        <v>1344</v>
      </c>
      <c r="B9" s="130" t="s">
        <v>1345</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1.1327032500000001</v>
      </c>
      <c r="AG9" s="266">
        <v>1.312735486</v>
      </c>
      <c r="AH9" s="266">
        <v>1.2897976870000001</v>
      </c>
      <c r="AI9" s="266">
        <v>1.1500019699999999</v>
      </c>
      <c r="AJ9" s="266">
        <v>1.072474884</v>
      </c>
      <c r="AK9" s="266">
        <v>1.0659015000000001</v>
      </c>
      <c r="AL9" s="266">
        <v>1.151374162</v>
      </c>
      <c r="AM9" s="266">
        <v>1.16737845</v>
      </c>
      <c r="AN9" s="266">
        <v>1.096313332</v>
      </c>
      <c r="AO9" s="266">
        <v>1.0950932959999999</v>
      </c>
      <c r="AP9" s="266">
        <v>0.96586438600000002</v>
      </c>
      <c r="AQ9" s="266">
        <v>1.038038483</v>
      </c>
      <c r="AR9" s="266">
        <v>1.1038300029999999</v>
      </c>
      <c r="AS9" s="266">
        <v>1.2638875709999999</v>
      </c>
      <c r="AT9" s="266">
        <v>1.2281202</v>
      </c>
      <c r="AU9" s="266">
        <v>1.1186212090000001</v>
      </c>
      <c r="AV9" s="266">
        <v>1.0231032289999999</v>
      </c>
      <c r="AW9" s="266">
        <v>1.024524172</v>
      </c>
      <c r="AX9" s="266">
        <v>1.1052619969999999</v>
      </c>
      <c r="AY9" s="266">
        <v>1.0882590000000001</v>
      </c>
      <c r="AZ9" s="266">
        <v>0.99242719999999995</v>
      </c>
      <c r="BA9" s="309">
        <v>1.0773980000000001</v>
      </c>
      <c r="BB9" s="309">
        <v>0.99610520000000002</v>
      </c>
      <c r="BC9" s="309">
        <v>1.0713950000000001</v>
      </c>
      <c r="BD9" s="309">
        <v>1.1016680000000001</v>
      </c>
      <c r="BE9" s="309">
        <v>1.2490209999999999</v>
      </c>
      <c r="BF9" s="309">
        <v>1.2305159999999999</v>
      </c>
      <c r="BG9" s="309">
        <v>1.110492</v>
      </c>
      <c r="BH9" s="309">
        <v>1.062303</v>
      </c>
      <c r="BI9" s="309">
        <v>1.025082</v>
      </c>
      <c r="BJ9" s="309">
        <v>1.099747</v>
      </c>
      <c r="BK9" s="309">
        <v>1.108662</v>
      </c>
      <c r="BL9" s="309">
        <v>1.009803</v>
      </c>
      <c r="BM9" s="309">
        <v>1.0895809999999999</v>
      </c>
      <c r="BN9" s="309">
        <v>1.0100830000000001</v>
      </c>
      <c r="BO9" s="309">
        <v>1.087431</v>
      </c>
      <c r="BP9" s="309">
        <v>1.1173230000000001</v>
      </c>
      <c r="BQ9" s="309">
        <v>1.265007</v>
      </c>
      <c r="BR9" s="309">
        <v>1.24701</v>
      </c>
      <c r="BS9" s="309">
        <v>1.126247</v>
      </c>
      <c r="BT9" s="309">
        <v>1.0788180000000001</v>
      </c>
      <c r="BU9" s="309">
        <v>1.0374730000000001</v>
      </c>
      <c r="BV9" s="309">
        <v>1.1110420000000001</v>
      </c>
    </row>
    <row r="10" spans="1:74" ht="11.1" customHeight="1" x14ac:dyDescent="0.2">
      <c r="A10" s="104" t="s">
        <v>1132</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4.8717170645000003</v>
      </c>
      <c r="AN10" s="266">
        <v>4.1570161143000002</v>
      </c>
      <c r="AO10" s="266">
        <v>4.4475664862000004</v>
      </c>
      <c r="AP10" s="266">
        <v>4.0243091546</v>
      </c>
      <c r="AQ10" s="266">
        <v>4.5588784137999996</v>
      </c>
      <c r="AR10" s="266">
        <v>4.9526723186000003</v>
      </c>
      <c r="AS10" s="266">
        <v>5.6173833586999997</v>
      </c>
      <c r="AT10" s="266">
        <v>5.5447866949</v>
      </c>
      <c r="AU10" s="266">
        <v>4.2235728535000003</v>
      </c>
      <c r="AV10" s="266">
        <v>3.7227819582000001</v>
      </c>
      <c r="AW10" s="266">
        <v>3.7954364106999998</v>
      </c>
      <c r="AX10" s="266">
        <v>4.0225403271999998</v>
      </c>
      <c r="AY10" s="266">
        <v>4.6916200000000003</v>
      </c>
      <c r="AZ10" s="266">
        <v>3.228974</v>
      </c>
      <c r="BA10" s="309">
        <v>4.164733</v>
      </c>
      <c r="BB10" s="309">
        <v>3.766302</v>
      </c>
      <c r="BC10" s="309">
        <v>4.3197999999999999</v>
      </c>
      <c r="BD10" s="309">
        <v>4.6626700000000003</v>
      </c>
      <c r="BE10" s="309">
        <v>5.2967149999999998</v>
      </c>
      <c r="BF10" s="309">
        <v>5.309844</v>
      </c>
      <c r="BG10" s="309">
        <v>4.016451</v>
      </c>
      <c r="BH10" s="309">
        <v>3.4975390000000002</v>
      </c>
      <c r="BI10" s="309">
        <v>3.6836180000000001</v>
      </c>
      <c r="BJ10" s="309">
        <v>3.8967339999999999</v>
      </c>
      <c r="BK10" s="309">
        <v>4.5453830000000002</v>
      </c>
      <c r="BL10" s="309">
        <v>3.6897829999999998</v>
      </c>
      <c r="BM10" s="309">
        <v>4.0582260000000003</v>
      </c>
      <c r="BN10" s="309">
        <v>3.6704949999999998</v>
      </c>
      <c r="BO10" s="309">
        <v>4.2249290000000004</v>
      </c>
      <c r="BP10" s="309">
        <v>4.5863240000000003</v>
      </c>
      <c r="BQ10" s="309">
        <v>5.2406110000000004</v>
      </c>
      <c r="BR10" s="309">
        <v>5.2595419999999997</v>
      </c>
      <c r="BS10" s="309">
        <v>3.9711620000000001</v>
      </c>
      <c r="BT10" s="309">
        <v>3.4483899999999998</v>
      </c>
      <c r="BU10" s="309">
        <v>3.6292089999999999</v>
      </c>
      <c r="BV10" s="309">
        <v>3.8444780000000001</v>
      </c>
    </row>
    <row r="11" spans="1:74" ht="11.1" customHeight="1" x14ac:dyDescent="0.2">
      <c r="A11" s="104" t="s">
        <v>1133</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362.79804227</v>
      </c>
      <c r="AB11" s="266">
        <v>318.08495690000001</v>
      </c>
      <c r="AC11" s="266">
        <v>328.96927646</v>
      </c>
      <c r="AD11" s="266">
        <v>298.98810426</v>
      </c>
      <c r="AE11" s="266">
        <v>333.38474437999997</v>
      </c>
      <c r="AF11" s="266">
        <v>356.55851388000002</v>
      </c>
      <c r="AG11" s="266">
        <v>413.65802037999998</v>
      </c>
      <c r="AH11" s="266">
        <v>405.47689256000001</v>
      </c>
      <c r="AI11" s="266">
        <v>363.9685131</v>
      </c>
      <c r="AJ11" s="266">
        <v>322.44638579999997</v>
      </c>
      <c r="AK11" s="266">
        <v>319.30320390000003</v>
      </c>
      <c r="AL11" s="266">
        <v>342.28991976999998</v>
      </c>
      <c r="AM11" s="266">
        <v>345.54036778</v>
      </c>
      <c r="AN11" s="266">
        <v>322.32458509999998</v>
      </c>
      <c r="AO11" s="266">
        <v>311.92668775999999</v>
      </c>
      <c r="AP11" s="266">
        <v>280.15163655999999</v>
      </c>
      <c r="AQ11" s="266">
        <v>308.83605789000001</v>
      </c>
      <c r="AR11" s="266">
        <v>357.71877297999998</v>
      </c>
      <c r="AS11" s="266">
        <v>419.85991924000001</v>
      </c>
      <c r="AT11" s="266">
        <v>405.04897222</v>
      </c>
      <c r="AU11" s="266">
        <v>338.49370770000002</v>
      </c>
      <c r="AV11" s="266">
        <v>317.63280049000002</v>
      </c>
      <c r="AW11" s="266">
        <v>306.49724677</v>
      </c>
      <c r="AX11" s="266">
        <v>348.99290575999999</v>
      </c>
      <c r="AY11" s="266">
        <v>366.42809999999997</v>
      </c>
      <c r="AZ11" s="266">
        <v>328.83800000000002</v>
      </c>
      <c r="BA11" s="309">
        <v>317.9665</v>
      </c>
      <c r="BB11" s="309">
        <v>292.51159999999999</v>
      </c>
      <c r="BC11" s="309">
        <v>322.10109999999997</v>
      </c>
      <c r="BD11" s="309">
        <v>366.4545</v>
      </c>
      <c r="BE11" s="309">
        <v>416.40809999999999</v>
      </c>
      <c r="BF11" s="309">
        <v>397.2174</v>
      </c>
      <c r="BG11" s="309">
        <v>338.6576</v>
      </c>
      <c r="BH11" s="309">
        <v>315.72019999999998</v>
      </c>
      <c r="BI11" s="309">
        <v>306.25630000000001</v>
      </c>
      <c r="BJ11" s="309">
        <v>357.19990000000001</v>
      </c>
      <c r="BK11" s="309">
        <v>365.4468</v>
      </c>
      <c r="BL11" s="309">
        <v>316.67059999999998</v>
      </c>
      <c r="BM11" s="309">
        <v>322.72289999999998</v>
      </c>
      <c r="BN11" s="309">
        <v>297.71609999999998</v>
      </c>
      <c r="BO11" s="309">
        <v>327.03039999999999</v>
      </c>
      <c r="BP11" s="309">
        <v>372.87700000000001</v>
      </c>
      <c r="BQ11" s="309">
        <v>423.32409999999999</v>
      </c>
      <c r="BR11" s="309">
        <v>403.69319999999999</v>
      </c>
      <c r="BS11" s="309">
        <v>343.72469999999998</v>
      </c>
      <c r="BT11" s="309">
        <v>320.02109999999999</v>
      </c>
      <c r="BU11" s="309">
        <v>310.1148</v>
      </c>
      <c r="BV11" s="309">
        <v>361.23939999999999</v>
      </c>
    </row>
    <row r="12" spans="1:74" ht="11.1" customHeight="1" x14ac:dyDescent="0.2">
      <c r="A12" s="104" t="s">
        <v>1134</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21.644366377000001</v>
      </c>
      <c r="AB12" s="266">
        <v>11.329141068</v>
      </c>
      <c r="AC12" s="266">
        <v>15.379937682</v>
      </c>
      <c r="AD12" s="266">
        <v>14.16345789</v>
      </c>
      <c r="AE12" s="266">
        <v>25.152868132999998</v>
      </c>
      <c r="AF12" s="266">
        <v>23.35373856</v>
      </c>
      <c r="AG12" s="266">
        <v>24.748801144000002</v>
      </c>
      <c r="AH12" s="266">
        <v>20.057801101999999</v>
      </c>
      <c r="AI12" s="266">
        <v>11.457885660000001</v>
      </c>
      <c r="AJ12" s="266">
        <v>2.396757622</v>
      </c>
      <c r="AK12" s="266">
        <v>21.747681480000001</v>
      </c>
      <c r="AL12" s="266">
        <v>19.885184607999999</v>
      </c>
      <c r="AM12" s="266">
        <v>21.442296587000001</v>
      </c>
      <c r="AN12" s="266">
        <v>20.45840308</v>
      </c>
      <c r="AO12" s="266">
        <v>14.903893273</v>
      </c>
      <c r="AP12" s="266">
        <v>11.330494644</v>
      </c>
      <c r="AQ12" s="266">
        <v>27.47527646</v>
      </c>
      <c r="AR12" s="266">
        <v>30.795213140000001</v>
      </c>
      <c r="AS12" s="266">
        <v>33.182832920999999</v>
      </c>
      <c r="AT12" s="266">
        <v>28.906739209000001</v>
      </c>
      <c r="AU12" s="266">
        <v>9.4242517906999996</v>
      </c>
      <c r="AV12" s="266">
        <v>14.712324722</v>
      </c>
      <c r="AW12" s="266">
        <v>22.435865407000001</v>
      </c>
      <c r="AX12" s="266">
        <v>24.417251090000001</v>
      </c>
      <c r="AY12" s="266">
        <v>28.490459999999999</v>
      </c>
      <c r="AZ12" s="266">
        <v>21.21142</v>
      </c>
      <c r="BA12" s="309">
        <v>12.58881</v>
      </c>
      <c r="BB12" s="309">
        <v>13.82002</v>
      </c>
      <c r="BC12" s="309">
        <v>26.92324</v>
      </c>
      <c r="BD12" s="309">
        <v>26.645189999999999</v>
      </c>
      <c r="BE12" s="309">
        <v>30.866800000000001</v>
      </c>
      <c r="BF12" s="309">
        <v>22.416989999999998</v>
      </c>
      <c r="BG12" s="309">
        <v>4.787083</v>
      </c>
      <c r="BH12" s="309">
        <v>10.295360000000001</v>
      </c>
      <c r="BI12" s="309">
        <v>17.659929999999999</v>
      </c>
      <c r="BJ12" s="309">
        <v>26.681889999999999</v>
      </c>
      <c r="BK12" s="309">
        <v>20.051600000000001</v>
      </c>
      <c r="BL12" s="309">
        <v>9.8813040000000001</v>
      </c>
      <c r="BM12" s="309">
        <v>16.232510000000001</v>
      </c>
      <c r="BN12" s="309">
        <v>13.96923</v>
      </c>
      <c r="BO12" s="309">
        <v>27.175039999999999</v>
      </c>
      <c r="BP12" s="309">
        <v>27.261109999999999</v>
      </c>
      <c r="BQ12" s="309">
        <v>31.338180000000001</v>
      </c>
      <c r="BR12" s="309">
        <v>22.74718</v>
      </c>
      <c r="BS12" s="309">
        <v>4.8503689999999997</v>
      </c>
      <c r="BT12" s="309">
        <v>10.401960000000001</v>
      </c>
      <c r="BU12" s="309">
        <v>17.84731</v>
      </c>
      <c r="BV12" s="309">
        <v>26.945959999999999</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342"/>
      <c r="BB13" s="342"/>
      <c r="BC13" s="342"/>
      <c r="BD13" s="342"/>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1135</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342"/>
      <c r="BB14" s="342"/>
      <c r="BC14" s="342"/>
      <c r="BD14" s="342"/>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1137</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325.71575798999999</v>
      </c>
      <c r="AZ15" s="266">
        <v>296.82100837000002</v>
      </c>
      <c r="BA15" s="309">
        <v>293.95280000000002</v>
      </c>
      <c r="BB15" s="309">
        <v>267.79230000000001</v>
      </c>
      <c r="BC15" s="309">
        <v>284.04559999999998</v>
      </c>
      <c r="BD15" s="309">
        <v>328.68090000000001</v>
      </c>
      <c r="BE15" s="309">
        <v>373.74970000000002</v>
      </c>
      <c r="BF15" s="309">
        <v>363.11970000000002</v>
      </c>
      <c r="BG15" s="309">
        <v>322.83139999999997</v>
      </c>
      <c r="BH15" s="309">
        <v>294.49889999999999</v>
      </c>
      <c r="BI15" s="309">
        <v>277.42630000000003</v>
      </c>
      <c r="BJ15" s="309">
        <v>317.30520000000001</v>
      </c>
      <c r="BK15" s="309">
        <v>333.29489999999998</v>
      </c>
      <c r="BL15" s="309">
        <v>295.88760000000002</v>
      </c>
      <c r="BM15" s="309">
        <v>294.92739999999998</v>
      </c>
      <c r="BN15" s="309">
        <v>272.7056</v>
      </c>
      <c r="BO15" s="309">
        <v>288.35840000000002</v>
      </c>
      <c r="BP15" s="309">
        <v>333.95839999999998</v>
      </c>
      <c r="BQ15" s="309">
        <v>379.51479999999998</v>
      </c>
      <c r="BR15" s="309">
        <v>368.43209999999999</v>
      </c>
      <c r="BS15" s="309">
        <v>327.20139999999998</v>
      </c>
      <c r="BT15" s="309">
        <v>298.2038</v>
      </c>
      <c r="BU15" s="309">
        <v>280.64940000000001</v>
      </c>
      <c r="BV15" s="309">
        <v>320.59089999999998</v>
      </c>
    </row>
    <row r="16" spans="1:74" ht="11.1" customHeight="1" x14ac:dyDescent="0.2">
      <c r="A16" s="104" t="s">
        <v>1138</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139.19475797999999</v>
      </c>
      <c r="AZ16" s="266">
        <v>123.44284886</v>
      </c>
      <c r="BA16" s="309">
        <v>112.9649</v>
      </c>
      <c r="BB16" s="309">
        <v>98.74203</v>
      </c>
      <c r="BC16" s="309">
        <v>107.8841</v>
      </c>
      <c r="BD16" s="309">
        <v>134.5727</v>
      </c>
      <c r="BE16" s="309">
        <v>162.18780000000001</v>
      </c>
      <c r="BF16" s="309">
        <v>154.44370000000001</v>
      </c>
      <c r="BG16" s="309">
        <v>128.57509999999999</v>
      </c>
      <c r="BH16" s="309">
        <v>104.8329</v>
      </c>
      <c r="BI16" s="309">
        <v>101.3584</v>
      </c>
      <c r="BJ16" s="309">
        <v>133.2578</v>
      </c>
      <c r="BK16" s="309">
        <v>143.44589999999999</v>
      </c>
      <c r="BL16" s="309">
        <v>120.81780000000001</v>
      </c>
      <c r="BM16" s="309">
        <v>111.4425</v>
      </c>
      <c r="BN16" s="309">
        <v>100.79040000000001</v>
      </c>
      <c r="BO16" s="309">
        <v>109.3999</v>
      </c>
      <c r="BP16" s="309">
        <v>136.68199999999999</v>
      </c>
      <c r="BQ16" s="309">
        <v>164.70070000000001</v>
      </c>
      <c r="BR16" s="309">
        <v>156.75290000000001</v>
      </c>
      <c r="BS16" s="309">
        <v>130.39689999999999</v>
      </c>
      <c r="BT16" s="309">
        <v>106.26130000000001</v>
      </c>
      <c r="BU16" s="309">
        <v>102.6467</v>
      </c>
      <c r="BV16" s="309">
        <v>134.72730000000001</v>
      </c>
    </row>
    <row r="17" spans="1:74" ht="11.1" customHeight="1" x14ac:dyDescent="0.2">
      <c r="A17" s="104" t="s">
        <v>1139</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106.72096762</v>
      </c>
      <c r="AZ17" s="266">
        <v>98.035598640000003</v>
      </c>
      <c r="BA17" s="309">
        <v>100.45829999999999</v>
      </c>
      <c r="BB17" s="309">
        <v>91.864999999999995</v>
      </c>
      <c r="BC17" s="309">
        <v>98.070610000000002</v>
      </c>
      <c r="BD17" s="309">
        <v>114.2102</v>
      </c>
      <c r="BE17" s="309">
        <v>126.0564</v>
      </c>
      <c r="BF17" s="309">
        <v>122.1347</v>
      </c>
      <c r="BG17" s="309">
        <v>113.7056</v>
      </c>
      <c r="BH17" s="309">
        <v>108.2394</v>
      </c>
      <c r="BI17" s="309">
        <v>98.544380000000004</v>
      </c>
      <c r="BJ17" s="309">
        <v>106.20180000000001</v>
      </c>
      <c r="BK17" s="309">
        <v>109.55159999999999</v>
      </c>
      <c r="BL17" s="309">
        <v>98.972409999999996</v>
      </c>
      <c r="BM17" s="309">
        <v>102.2998</v>
      </c>
      <c r="BN17" s="309">
        <v>93.856930000000006</v>
      </c>
      <c r="BO17" s="309">
        <v>99.920069999999996</v>
      </c>
      <c r="BP17" s="309">
        <v>116.4392</v>
      </c>
      <c r="BQ17" s="309">
        <v>128.54069999999999</v>
      </c>
      <c r="BR17" s="309">
        <v>124.4671</v>
      </c>
      <c r="BS17" s="309">
        <v>115.7272</v>
      </c>
      <c r="BT17" s="309">
        <v>109.98609999999999</v>
      </c>
      <c r="BU17" s="309">
        <v>100.0428</v>
      </c>
      <c r="BV17" s="309">
        <v>107.5968</v>
      </c>
    </row>
    <row r="18" spans="1:74" ht="11.1" customHeight="1" x14ac:dyDescent="0.2">
      <c r="A18" s="104" t="s">
        <v>1140</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79.138900061000001</v>
      </c>
      <c r="AZ18" s="266">
        <v>74.739713890000004</v>
      </c>
      <c r="BA18" s="309">
        <v>79.975949999999997</v>
      </c>
      <c r="BB18" s="309">
        <v>76.675269999999998</v>
      </c>
      <c r="BC18" s="309">
        <v>77.592240000000004</v>
      </c>
      <c r="BD18" s="309">
        <v>79.377520000000004</v>
      </c>
      <c r="BE18" s="309">
        <v>84.960700000000003</v>
      </c>
      <c r="BF18" s="309">
        <v>86.00094</v>
      </c>
      <c r="BG18" s="309">
        <v>80.024709999999999</v>
      </c>
      <c r="BH18" s="309">
        <v>80.914969999999997</v>
      </c>
      <c r="BI18" s="309">
        <v>77.023920000000004</v>
      </c>
      <c r="BJ18" s="309">
        <v>77.294210000000007</v>
      </c>
      <c r="BK18" s="309">
        <v>79.709720000000004</v>
      </c>
      <c r="BL18" s="309">
        <v>75.537189999999995</v>
      </c>
      <c r="BM18" s="309">
        <v>80.645189999999999</v>
      </c>
      <c r="BN18" s="309">
        <v>77.556399999999996</v>
      </c>
      <c r="BO18" s="309">
        <v>78.547060000000002</v>
      </c>
      <c r="BP18" s="309">
        <v>80.323480000000004</v>
      </c>
      <c r="BQ18" s="309">
        <v>85.735460000000003</v>
      </c>
      <c r="BR18" s="309">
        <v>86.678430000000006</v>
      </c>
      <c r="BS18" s="309">
        <v>80.557569999999998</v>
      </c>
      <c r="BT18" s="309">
        <v>81.450689999999994</v>
      </c>
      <c r="BU18" s="309">
        <v>77.465699999999998</v>
      </c>
      <c r="BV18" s="309">
        <v>77.720550000000003</v>
      </c>
    </row>
    <row r="19" spans="1:74" ht="11.1" customHeight="1" x14ac:dyDescent="0.2">
      <c r="A19" s="104" t="s">
        <v>1141</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0.66113232378999998</v>
      </c>
      <c r="AZ19" s="266">
        <v>0.60284697898999995</v>
      </c>
      <c r="BA19" s="309">
        <v>0.55363180000000001</v>
      </c>
      <c r="BB19" s="309">
        <v>0.51000959999999995</v>
      </c>
      <c r="BC19" s="309">
        <v>0.49863299999999999</v>
      </c>
      <c r="BD19" s="309">
        <v>0.52048030000000001</v>
      </c>
      <c r="BE19" s="309">
        <v>0.54482019999999998</v>
      </c>
      <c r="BF19" s="309">
        <v>0.54037670000000004</v>
      </c>
      <c r="BG19" s="309">
        <v>0.52596080000000001</v>
      </c>
      <c r="BH19" s="309">
        <v>0.51167320000000005</v>
      </c>
      <c r="BI19" s="309">
        <v>0.49958910000000001</v>
      </c>
      <c r="BJ19" s="309">
        <v>0.55136680000000005</v>
      </c>
      <c r="BK19" s="309">
        <v>0.58767139999999995</v>
      </c>
      <c r="BL19" s="309">
        <v>0.56025650000000005</v>
      </c>
      <c r="BM19" s="309">
        <v>0.53981780000000001</v>
      </c>
      <c r="BN19" s="309">
        <v>0.50191960000000002</v>
      </c>
      <c r="BO19" s="309">
        <v>0.49139319999999997</v>
      </c>
      <c r="BP19" s="309">
        <v>0.51372899999999999</v>
      </c>
      <c r="BQ19" s="309">
        <v>0.53791979999999995</v>
      </c>
      <c r="BR19" s="309">
        <v>0.53365660000000004</v>
      </c>
      <c r="BS19" s="309">
        <v>0.51971880000000004</v>
      </c>
      <c r="BT19" s="309">
        <v>0.50565720000000003</v>
      </c>
      <c r="BU19" s="309">
        <v>0.49417129999999998</v>
      </c>
      <c r="BV19" s="309">
        <v>0.54623639999999996</v>
      </c>
    </row>
    <row r="20" spans="1:74" ht="11.1" customHeight="1" x14ac:dyDescent="0.2">
      <c r="A20" s="104" t="s">
        <v>1142</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12.54442251</v>
      </c>
      <c r="AB20" s="266">
        <v>10.958122940000001</v>
      </c>
      <c r="AC20" s="266">
        <v>11.73664576</v>
      </c>
      <c r="AD20" s="266">
        <v>10.924809440000001</v>
      </c>
      <c r="AE20" s="266">
        <v>11.430139026000001</v>
      </c>
      <c r="AF20" s="266">
        <v>11.743168560000001</v>
      </c>
      <c r="AG20" s="266">
        <v>12.81439799</v>
      </c>
      <c r="AH20" s="266">
        <v>12.84500575</v>
      </c>
      <c r="AI20" s="266">
        <v>12.047824800000001</v>
      </c>
      <c r="AJ20" s="266">
        <v>11.808420659999999</v>
      </c>
      <c r="AK20" s="266">
        <v>12.023480599999999</v>
      </c>
      <c r="AL20" s="266">
        <v>12.58204173</v>
      </c>
      <c r="AM20" s="266">
        <v>12.779701927</v>
      </c>
      <c r="AN20" s="266">
        <v>11.746121967000001</v>
      </c>
      <c r="AO20" s="266">
        <v>11.845733305</v>
      </c>
      <c r="AP20" s="266">
        <v>10.676433683999999</v>
      </c>
      <c r="AQ20" s="266">
        <v>10.875017666</v>
      </c>
      <c r="AR20" s="266">
        <v>11.272501996000001</v>
      </c>
      <c r="AS20" s="266">
        <v>11.943110832</v>
      </c>
      <c r="AT20" s="266">
        <v>11.930062063999999</v>
      </c>
      <c r="AU20" s="266">
        <v>11.067388963000001</v>
      </c>
      <c r="AV20" s="266">
        <v>10.778200544000001</v>
      </c>
      <c r="AW20" s="266">
        <v>11.13519097</v>
      </c>
      <c r="AX20" s="266">
        <v>13.748016219</v>
      </c>
      <c r="AY20" s="266">
        <v>12.221909999999999</v>
      </c>
      <c r="AZ20" s="266">
        <v>10.805540000000001</v>
      </c>
      <c r="BA20" s="309">
        <v>11.42493</v>
      </c>
      <c r="BB20" s="309">
        <v>10.899279999999999</v>
      </c>
      <c r="BC20" s="309">
        <v>11.13223</v>
      </c>
      <c r="BD20" s="309">
        <v>11.12848</v>
      </c>
      <c r="BE20" s="309">
        <v>11.791539999999999</v>
      </c>
      <c r="BF20" s="309">
        <v>11.680720000000001</v>
      </c>
      <c r="BG20" s="309">
        <v>11.03909</v>
      </c>
      <c r="BH20" s="309">
        <v>10.92595</v>
      </c>
      <c r="BI20" s="309">
        <v>11.17001</v>
      </c>
      <c r="BJ20" s="309">
        <v>13.212809999999999</v>
      </c>
      <c r="BK20" s="309">
        <v>12.100300000000001</v>
      </c>
      <c r="BL20" s="309">
        <v>10.90165</v>
      </c>
      <c r="BM20" s="309">
        <v>11.56297</v>
      </c>
      <c r="BN20" s="309">
        <v>11.041230000000001</v>
      </c>
      <c r="BO20" s="309">
        <v>11.496969999999999</v>
      </c>
      <c r="BP20" s="309">
        <v>11.65742</v>
      </c>
      <c r="BQ20" s="309">
        <v>12.4711</v>
      </c>
      <c r="BR20" s="309">
        <v>12.51385</v>
      </c>
      <c r="BS20" s="309">
        <v>11.67291</v>
      </c>
      <c r="BT20" s="309">
        <v>11.415430000000001</v>
      </c>
      <c r="BU20" s="309">
        <v>11.6181</v>
      </c>
      <c r="BV20" s="309">
        <v>13.70252</v>
      </c>
    </row>
    <row r="21" spans="1:74" ht="11.1" customHeight="1" x14ac:dyDescent="0.2">
      <c r="A21" s="107" t="s">
        <v>1143</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341.15367599000001</v>
      </c>
      <c r="AB21" s="266">
        <v>306.75581579999999</v>
      </c>
      <c r="AC21" s="266">
        <v>313.58933872</v>
      </c>
      <c r="AD21" s="266">
        <v>284.82464634000002</v>
      </c>
      <c r="AE21" s="266">
        <v>308.23187612999999</v>
      </c>
      <c r="AF21" s="266">
        <v>333.20477519999997</v>
      </c>
      <c r="AG21" s="266">
        <v>388.90921938999998</v>
      </c>
      <c r="AH21" s="266">
        <v>385.41909151999999</v>
      </c>
      <c r="AI21" s="266">
        <v>352.51062719999999</v>
      </c>
      <c r="AJ21" s="266">
        <v>320.04962805000002</v>
      </c>
      <c r="AK21" s="266">
        <v>297.55552241999999</v>
      </c>
      <c r="AL21" s="266">
        <v>322.40473524999999</v>
      </c>
      <c r="AM21" s="266">
        <v>324.09807119999999</v>
      </c>
      <c r="AN21" s="266">
        <v>301.86618202</v>
      </c>
      <c r="AO21" s="266">
        <v>297.02279448000002</v>
      </c>
      <c r="AP21" s="266">
        <v>268.82114190999999</v>
      </c>
      <c r="AQ21" s="266">
        <v>281.36078142999997</v>
      </c>
      <c r="AR21" s="266">
        <v>326.92355984</v>
      </c>
      <c r="AS21" s="266">
        <v>386.67708632</v>
      </c>
      <c r="AT21" s="266">
        <v>376.14223300999998</v>
      </c>
      <c r="AU21" s="266">
        <v>329.06945590999999</v>
      </c>
      <c r="AV21" s="266">
        <v>302.92047575999999</v>
      </c>
      <c r="AW21" s="266">
        <v>284.06138135999998</v>
      </c>
      <c r="AX21" s="266">
        <v>324.57565467000001</v>
      </c>
      <c r="AY21" s="266">
        <v>337.93770000000001</v>
      </c>
      <c r="AZ21" s="266">
        <v>307.6266</v>
      </c>
      <c r="BA21" s="309">
        <v>305.3777</v>
      </c>
      <c r="BB21" s="309">
        <v>278.69159999999999</v>
      </c>
      <c r="BC21" s="309">
        <v>295.17779999999999</v>
      </c>
      <c r="BD21" s="309">
        <v>339.80930000000001</v>
      </c>
      <c r="BE21" s="309">
        <v>385.54129999999998</v>
      </c>
      <c r="BF21" s="309">
        <v>374.80040000000002</v>
      </c>
      <c r="BG21" s="309">
        <v>333.87049999999999</v>
      </c>
      <c r="BH21" s="309">
        <v>305.42489999999998</v>
      </c>
      <c r="BI21" s="309">
        <v>288.59629999999999</v>
      </c>
      <c r="BJ21" s="309">
        <v>330.51799999999997</v>
      </c>
      <c r="BK21" s="309">
        <v>345.39519999999999</v>
      </c>
      <c r="BL21" s="309">
        <v>306.78930000000003</v>
      </c>
      <c r="BM21" s="309">
        <v>306.49029999999999</v>
      </c>
      <c r="BN21" s="309">
        <v>283.74689999999998</v>
      </c>
      <c r="BO21" s="309">
        <v>299.85539999999997</v>
      </c>
      <c r="BP21" s="309">
        <v>345.61590000000001</v>
      </c>
      <c r="BQ21" s="309">
        <v>391.98590000000002</v>
      </c>
      <c r="BR21" s="309">
        <v>380.94600000000003</v>
      </c>
      <c r="BS21" s="309">
        <v>338.87439999999998</v>
      </c>
      <c r="BT21" s="309">
        <v>309.61919999999998</v>
      </c>
      <c r="BU21" s="309">
        <v>292.26749999999998</v>
      </c>
      <c r="BV21" s="309">
        <v>334.29340000000002</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324"/>
      <c r="BB22" s="324"/>
      <c r="BC22" s="324"/>
      <c r="BD22" s="324"/>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923.59236389</v>
      </c>
      <c r="AN23" s="266">
        <v>830.92090402999997</v>
      </c>
      <c r="AO23" s="266">
        <v>772.09696695000002</v>
      </c>
      <c r="AP23" s="266">
        <v>723.53910201999997</v>
      </c>
      <c r="AQ23" s="266">
        <v>782.53681886000004</v>
      </c>
      <c r="AR23" s="266">
        <v>974.29297810000003</v>
      </c>
      <c r="AS23" s="266">
        <v>1238.9325669</v>
      </c>
      <c r="AT23" s="266">
        <v>1178.8774956</v>
      </c>
      <c r="AU23" s="266">
        <v>948.04039511999997</v>
      </c>
      <c r="AV23" s="266">
        <v>780.55713007999998</v>
      </c>
      <c r="AW23" s="266">
        <v>738.23162765999996</v>
      </c>
      <c r="AX23" s="266">
        <v>961.88288767999995</v>
      </c>
      <c r="AY23" s="266">
        <v>1018.0119999999999</v>
      </c>
      <c r="AZ23" s="266">
        <v>902.80909999999994</v>
      </c>
      <c r="BA23" s="309">
        <v>826.178</v>
      </c>
      <c r="BB23" s="309">
        <v>722.15769999999998</v>
      </c>
      <c r="BC23" s="309">
        <v>789.01890000000003</v>
      </c>
      <c r="BD23" s="309">
        <v>984.20780000000002</v>
      </c>
      <c r="BE23" s="309">
        <v>1186.173</v>
      </c>
      <c r="BF23" s="309">
        <v>1129.537</v>
      </c>
      <c r="BG23" s="309">
        <v>940.34439999999995</v>
      </c>
      <c r="BH23" s="309">
        <v>766.7038</v>
      </c>
      <c r="BI23" s="309">
        <v>741.29300000000001</v>
      </c>
      <c r="BJ23" s="309">
        <v>974.59130000000005</v>
      </c>
      <c r="BK23" s="309">
        <v>1036.8420000000001</v>
      </c>
      <c r="BL23" s="309">
        <v>873.28319999999997</v>
      </c>
      <c r="BM23" s="309">
        <v>805.51800000000003</v>
      </c>
      <c r="BN23" s="309">
        <v>728.52329999999995</v>
      </c>
      <c r="BO23" s="309">
        <v>790.75340000000006</v>
      </c>
      <c r="BP23" s="309">
        <v>987.95180000000005</v>
      </c>
      <c r="BQ23" s="309">
        <v>1190.4739999999999</v>
      </c>
      <c r="BR23" s="309">
        <v>1133.0260000000001</v>
      </c>
      <c r="BS23" s="309">
        <v>942.5222</v>
      </c>
      <c r="BT23" s="309">
        <v>768.06759999999997</v>
      </c>
      <c r="BU23" s="309">
        <v>741.94100000000003</v>
      </c>
      <c r="BV23" s="309">
        <v>973.82249999999999</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343"/>
      <c r="BB24" s="343"/>
      <c r="BC24" s="343"/>
      <c r="BD24" s="343"/>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343"/>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99.146769000000006</v>
      </c>
      <c r="AB26" s="250">
        <v>98.638931999999997</v>
      </c>
      <c r="AC26" s="250">
        <v>96.933167999999995</v>
      </c>
      <c r="AD26" s="250">
        <v>108.088796</v>
      </c>
      <c r="AE26" s="250">
        <v>115.712227</v>
      </c>
      <c r="AF26" s="250">
        <v>116.875727</v>
      </c>
      <c r="AG26" s="250">
        <v>110.67178800000001</v>
      </c>
      <c r="AH26" s="250">
        <v>110.27757099999999</v>
      </c>
      <c r="AI26" s="250">
        <v>110.62552100000001</v>
      </c>
      <c r="AJ26" s="250">
        <v>118.574189</v>
      </c>
      <c r="AK26" s="250">
        <v>122.36420200000001</v>
      </c>
      <c r="AL26" s="250">
        <v>128.18026</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123.6323</v>
      </c>
      <c r="AZ26" s="250">
        <v>107.6665</v>
      </c>
      <c r="BA26" s="316">
        <v>110.3015</v>
      </c>
      <c r="BB26" s="316">
        <v>115.0904</v>
      </c>
      <c r="BC26" s="316">
        <v>118.22150000000001</v>
      </c>
      <c r="BD26" s="316">
        <v>114.2363</v>
      </c>
      <c r="BE26" s="316">
        <v>98.439980000000006</v>
      </c>
      <c r="BF26" s="316">
        <v>90.813209999999998</v>
      </c>
      <c r="BG26" s="316">
        <v>92.440910000000002</v>
      </c>
      <c r="BH26" s="316">
        <v>100.307</v>
      </c>
      <c r="BI26" s="316">
        <v>108.7122</v>
      </c>
      <c r="BJ26" s="316">
        <v>99.892610000000005</v>
      </c>
      <c r="BK26" s="316">
        <v>89.299149999999997</v>
      </c>
      <c r="BL26" s="316">
        <v>82.614680000000007</v>
      </c>
      <c r="BM26" s="316">
        <v>83.327889999999996</v>
      </c>
      <c r="BN26" s="316">
        <v>87.583420000000004</v>
      </c>
      <c r="BO26" s="316">
        <v>90.537440000000004</v>
      </c>
      <c r="BP26" s="316">
        <v>86.710419999999999</v>
      </c>
      <c r="BQ26" s="316">
        <v>72.133780000000002</v>
      </c>
      <c r="BR26" s="316">
        <v>64.765379999999993</v>
      </c>
      <c r="BS26" s="316">
        <v>65.129000000000005</v>
      </c>
      <c r="BT26" s="316">
        <v>71.429019999999994</v>
      </c>
      <c r="BU26" s="316">
        <v>78.920569999999998</v>
      </c>
      <c r="BV26" s="316">
        <v>69.575779999999995</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9.0071340000000006</v>
      </c>
      <c r="AE27" s="250">
        <v>8.9944769999999998</v>
      </c>
      <c r="AF27" s="250">
        <v>8.8536439999999992</v>
      </c>
      <c r="AG27" s="250">
        <v>8.5698229999999995</v>
      </c>
      <c r="AH27" s="250">
        <v>8.0897159999999992</v>
      </c>
      <c r="AI27" s="250">
        <v>8.2810620000000004</v>
      </c>
      <c r="AJ27" s="250">
        <v>8.1558060000000001</v>
      </c>
      <c r="AK27" s="250">
        <v>8.5627499999999994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8.0721139999999991</v>
      </c>
      <c r="AZ27" s="250">
        <v>7.5359819999999997</v>
      </c>
      <c r="BA27" s="316">
        <v>7.9927409999999997</v>
      </c>
      <c r="BB27" s="316">
        <v>7.9911810000000001</v>
      </c>
      <c r="BC27" s="316">
        <v>8.0849060000000001</v>
      </c>
      <c r="BD27" s="316">
        <v>8.2488580000000002</v>
      </c>
      <c r="BE27" s="316">
        <v>8.0014020000000006</v>
      </c>
      <c r="BF27" s="316">
        <v>8.1300810000000006</v>
      </c>
      <c r="BG27" s="316">
        <v>8.4438300000000002</v>
      </c>
      <c r="BH27" s="316">
        <v>8.7610080000000004</v>
      </c>
      <c r="BI27" s="316">
        <v>8.9630600000000005</v>
      </c>
      <c r="BJ27" s="316">
        <v>8.8766879999999997</v>
      </c>
      <c r="BK27" s="316">
        <v>8.2503390000000003</v>
      </c>
      <c r="BL27" s="316">
        <v>8.0988380000000006</v>
      </c>
      <c r="BM27" s="316">
        <v>8.3652850000000001</v>
      </c>
      <c r="BN27" s="316">
        <v>8.2248169999999998</v>
      </c>
      <c r="BO27" s="316">
        <v>8.1964609999999993</v>
      </c>
      <c r="BP27" s="316">
        <v>8.2995859999999997</v>
      </c>
      <c r="BQ27" s="316">
        <v>7.9955569999999998</v>
      </c>
      <c r="BR27" s="316">
        <v>8.0770309999999998</v>
      </c>
      <c r="BS27" s="316">
        <v>8.3702089999999991</v>
      </c>
      <c r="BT27" s="316">
        <v>8.6861390000000007</v>
      </c>
      <c r="BU27" s="316">
        <v>8.898847</v>
      </c>
      <c r="BV27" s="316">
        <v>8.8354540000000004</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16.635068</v>
      </c>
      <c r="AE28" s="250">
        <v>16.715716</v>
      </c>
      <c r="AF28" s="250">
        <v>16.631883999999999</v>
      </c>
      <c r="AG28" s="250">
        <v>16.554423</v>
      </c>
      <c r="AH28" s="250">
        <v>16.412734</v>
      </c>
      <c r="AI28" s="250">
        <v>16.459752999999999</v>
      </c>
      <c r="AJ28" s="250">
        <v>16.557116000000001</v>
      </c>
      <c r="AK28" s="250">
        <v>16.434491999999999</v>
      </c>
      <c r="AL28" s="250">
        <v>16.732616</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16.857430000000001</v>
      </c>
      <c r="AZ28" s="250">
        <v>16.92052</v>
      </c>
      <c r="BA28" s="316">
        <v>16.828469999999999</v>
      </c>
      <c r="BB28" s="316">
        <v>16.715900000000001</v>
      </c>
      <c r="BC28" s="316">
        <v>16.62331</v>
      </c>
      <c r="BD28" s="316">
        <v>16.681730000000002</v>
      </c>
      <c r="BE28" s="316">
        <v>16.607839999999999</v>
      </c>
      <c r="BF28" s="316">
        <v>16.585830000000001</v>
      </c>
      <c r="BG28" s="316">
        <v>16.592669999999998</v>
      </c>
      <c r="BH28" s="316">
        <v>16.66245</v>
      </c>
      <c r="BI28" s="316">
        <v>16.82272</v>
      </c>
      <c r="BJ28" s="316">
        <v>16.833549999999999</v>
      </c>
      <c r="BK28" s="316">
        <v>16.869730000000001</v>
      </c>
      <c r="BL28" s="316">
        <v>16.784770000000002</v>
      </c>
      <c r="BM28" s="316">
        <v>16.660129999999999</v>
      </c>
      <c r="BN28" s="316">
        <v>16.517530000000001</v>
      </c>
      <c r="BO28" s="316">
        <v>16.443429999999999</v>
      </c>
      <c r="BP28" s="316">
        <v>16.519469999999998</v>
      </c>
      <c r="BQ28" s="316">
        <v>16.46359</v>
      </c>
      <c r="BR28" s="316">
        <v>16.456700000000001</v>
      </c>
      <c r="BS28" s="316">
        <v>16.482569999999999</v>
      </c>
      <c r="BT28" s="316">
        <v>16.569900000000001</v>
      </c>
      <c r="BU28" s="316">
        <v>16.748159999999999</v>
      </c>
      <c r="BV28" s="316">
        <v>16.776209999999999</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343"/>
      <c r="BB29" s="343"/>
      <c r="BC29" s="343"/>
      <c r="BD29" s="343"/>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343"/>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343"/>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1.9314816499</v>
      </c>
      <c r="AN32" s="208">
        <v>1.9009708907</v>
      </c>
      <c r="AO32" s="208">
        <v>1.9223106634</v>
      </c>
      <c r="AP32" s="208">
        <v>1.9186062614999999</v>
      </c>
      <c r="AQ32" s="208">
        <v>1.8865349658999999</v>
      </c>
      <c r="AR32" s="208">
        <v>1.9005932907</v>
      </c>
      <c r="AS32" s="208">
        <v>1.9049276796000001</v>
      </c>
      <c r="AT32" s="208">
        <v>1.9365055913</v>
      </c>
      <c r="AU32" s="208">
        <v>1.9385900906</v>
      </c>
      <c r="AV32" s="208">
        <v>1.9052989360000001</v>
      </c>
      <c r="AW32" s="208">
        <v>1.9037512692</v>
      </c>
      <c r="AX32" s="208">
        <v>1.9095382221999999</v>
      </c>
      <c r="AY32" s="208">
        <v>1.915454</v>
      </c>
      <c r="AZ32" s="208">
        <v>1.9648289999999999</v>
      </c>
      <c r="BA32" s="324">
        <v>1.9915050000000001</v>
      </c>
      <c r="BB32" s="324">
        <v>2.0158260000000001</v>
      </c>
      <c r="BC32" s="324">
        <v>1.993846</v>
      </c>
      <c r="BD32" s="324">
        <v>1.9601409999999999</v>
      </c>
      <c r="BE32" s="324">
        <v>1.973258</v>
      </c>
      <c r="BF32" s="324">
        <v>1.9725600000000001</v>
      </c>
      <c r="BG32" s="324">
        <v>1.988842</v>
      </c>
      <c r="BH32" s="324">
        <v>1.942318</v>
      </c>
      <c r="BI32" s="324">
        <v>1.952701</v>
      </c>
      <c r="BJ32" s="324">
        <v>1.9478880000000001</v>
      </c>
      <c r="BK32" s="324">
        <v>1.944307</v>
      </c>
      <c r="BL32" s="324">
        <v>1.9666319999999999</v>
      </c>
      <c r="BM32" s="324">
        <v>1.9794929999999999</v>
      </c>
      <c r="BN32" s="324">
        <v>2.0047730000000001</v>
      </c>
      <c r="BO32" s="324">
        <v>1.9828349999999999</v>
      </c>
      <c r="BP32" s="324">
        <v>1.948582</v>
      </c>
      <c r="BQ32" s="324">
        <v>1.960089</v>
      </c>
      <c r="BR32" s="324">
        <v>1.9558580000000001</v>
      </c>
      <c r="BS32" s="324">
        <v>1.9724390000000001</v>
      </c>
      <c r="BT32" s="324">
        <v>1.9265129999999999</v>
      </c>
      <c r="BU32" s="324">
        <v>1.938952</v>
      </c>
      <c r="BV32" s="324">
        <v>1.9331970000000001</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2.6487125736000001</v>
      </c>
      <c r="AN33" s="208">
        <v>2.4189234729</v>
      </c>
      <c r="AO33" s="208">
        <v>2.1549779059</v>
      </c>
      <c r="AP33" s="208">
        <v>2.1182235239999998</v>
      </c>
      <c r="AQ33" s="208">
        <v>2.1811622739000001</v>
      </c>
      <c r="AR33" s="208">
        <v>2.0236084553000002</v>
      </c>
      <c r="AS33" s="208">
        <v>2.0418123543000002</v>
      </c>
      <c r="AT33" s="208">
        <v>2.3947542458000002</v>
      </c>
      <c r="AU33" s="208">
        <v>2.4132803829</v>
      </c>
      <c r="AV33" s="208">
        <v>2.4916903420000001</v>
      </c>
      <c r="AW33" s="208">
        <v>2.9869096656999998</v>
      </c>
      <c r="AX33" s="208">
        <v>3.1764921194000002</v>
      </c>
      <c r="AY33" s="208">
        <v>3.3615189999999999</v>
      </c>
      <c r="AZ33" s="208">
        <v>5.9037069999999998</v>
      </c>
      <c r="BA33" s="324">
        <v>3.2373059999999998</v>
      </c>
      <c r="BB33" s="324">
        <v>3.1400320000000002</v>
      </c>
      <c r="BC33" s="324">
        <v>3.0715059999999998</v>
      </c>
      <c r="BD33" s="324">
        <v>3.0872099999999998</v>
      </c>
      <c r="BE33" s="324">
        <v>3.2128369999999999</v>
      </c>
      <c r="BF33" s="324">
        <v>3.2583709999999999</v>
      </c>
      <c r="BG33" s="324">
        <v>3.1890540000000001</v>
      </c>
      <c r="BH33" s="324">
        <v>3.2663280000000001</v>
      </c>
      <c r="BI33" s="324">
        <v>3.3922509999999999</v>
      </c>
      <c r="BJ33" s="324">
        <v>3.6201050000000001</v>
      </c>
      <c r="BK33" s="324">
        <v>3.8844910000000001</v>
      </c>
      <c r="BL33" s="324">
        <v>3.7732519999999998</v>
      </c>
      <c r="BM33" s="324">
        <v>3.560927</v>
      </c>
      <c r="BN33" s="324">
        <v>3.4499680000000001</v>
      </c>
      <c r="BO33" s="324">
        <v>3.370768</v>
      </c>
      <c r="BP33" s="324">
        <v>3.3243559999999999</v>
      </c>
      <c r="BQ33" s="324">
        <v>3.3644599999999998</v>
      </c>
      <c r="BR33" s="324">
        <v>3.3871660000000001</v>
      </c>
      <c r="BS33" s="324">
        <v>3.3122319999999998</v>
      </c>
      <c r="BT33" s="324">
        <v>3.3997999999999999</v>
      </c>
      <c r="BU33" s="324">
        <v>3.5616690000000002</v>
      </c>
      <c r="BV33" s="324">
        <v>3.7735300000000001</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9.0299999999999994</v>
      </c>
      <c r="AX34" s="208">
        <v>8.9127609999999997</v>
      </c>
      <c r="AY34" s="208">
        <v>9.4357749999999996</v>
      </c>
      <c r="AZ34" s="208">
        <v>9.7988920000000004</v>
      </c>
      <c r="BA34" s="324">
        <v>11.082660000000001</v>
      </c>
      <c r="BB34" s="324">
        <v>12.54757</v>
      </c>
      <c r="BC34" s="324">
        <v>12.448840000000001</v>
      </c>
      <c r="BD34" s="324">
        <v>12.727359999999999</v>
      </c>
      <c r="BE34" s="324">
        <v>12.016489999999999</v>
      </c>
      <c r="BF34" s="324">
        <v>11.369199999999999</v>
      </c>
      <c r="BG34" s="324">
        <v>10.87068</v>
      </c>
      <c r="BH34" s="324">
        <v>10.68942</v>
      </c>
      <c r="BI34" s="324">
        <v>10.662990000000001</v>
      </c>
      <c r="BJ34" s="324">
        <v>11.04452</v>
      </c>
      <c r="BK34" s="324">
        <v>11.116619999999999</v>
      </c>
      <c r="BL34" s="324">
        <v>10.828419999999999</v>
      </c>
      <c r="BM34" s="324">
        <v>11.17887</v>
      </c>
      <c r="BN34" s="324">
        <v>11.828860000000001</v>
      </c>
      <c r="BO34" s="324">
        <v>11.43562</v>
      </c>
      <c r="BP34" s="324">
        <v>11.789099999999999</v>
      </c>
      <c r="BQ34" s="324">
        <v>11.36595</v>
      </c>
      <c r="BR34" s="324">
        <v>11.087669999999999</v>
      </c>
      <c r="BS34" s="324">
        <v>10.89349</v>
      </c>
      <c r="BT34" s="324">
        <v>10.86641</v>
      </c>
      <c r="BU34" s="324">
        <v>10.86566</v>
      </c>
      <c r="BV34" s="324">
        <v>11.20612</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10.69</v>
      </c>
      <c r="AT35" s="208">
        <v>10.44</v>
      </c>
      <c r="AU35" s="208">
        <v>9.83</v>
      </c>
      <c r="AV35" s="208">
        <v>10.07</v>
      </c>
      <c r="AW35" s="208">
        <v>10.35</v>
      </c>
      <c r="AX35" s="208">
        <v>11.37518</v>
      </c>
      <c r="AY35" s="208">
        <v>12.46006</v>
      </c>
      <c r="AZ35" s="208">
        <v>13.702959999999999</v>
      </c>
      <c r="BA35" s="324">
        <v>14.874230000000001</v>
      </c>
      <c r="BB35" s="324">
        <v>15.12232</v>
      </c>
      <c r="BC35" s="324">
        <v>14.793369999999999</v>
      </c>
      <c r="BD35" s="324">
        <v>14.63419</v>
      </c>
      <c r="BE35" s="324">
        <v>14.440849999999999</v>
      </c>
      <c r="BF35" s="324">
        <v>14.03755</v>
      </c>
      <c r="BG35" s="324">
        <v>13.81987</v>
      </c>
      <c r="BH35" s="324">
        <v>14.01478</v>
      </c>
      <c r="BI35" s="324">
        <v>14.50515</v>
      </c>
      <c r="BJ35" s="324">
        <v>13.961740000000001</v>
      </c>
      <c r="BK35" s="324">
        <v>13.85782</v>
      </c>
      <c r="BL35" s="324">
        <v>14.040929999999999</v>
      </c>
      <c r="BM35" s="324">
        <v>14.344189999999999</v>
      </c>
      <c r="BN35" s="324">
        <v>14.10783</v>
      </c>
      <c r="BO35" s="324">
        <v>14.04609</v>
      </c>
      <c r="BP35" s="324">
        <v>14.143230000000001</v>
      </c>
      <c r="BQ35" s="324">
        <v>14.37077</v>
      </c>
      <c r="BR35" s="324">
        <v>14.27534</v>
      </c>
      <c r="BS35" s="324">
        <v>14.11317</v>
      </c>
      <c r="BT35" s="324">
        <v>14.43797</v>
      </c>
      <c r="BU35" s="324">
        <v>14.77786</v>
      </c>
      <c r="BV35" s="324">
        <v>13.962770000000001</v>
      </c>
    </row>
    <row r="36" spans="1:74" ht="11.1" customHeight="1" x14ac:dyDescent="0.2">
      <c r="A36" s="56"/>
      <c r="B36" s="55" t="s">
        <v>1024</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324"/>
      <c r="BB36" s="324"/>
      <c r="BC36" s="324"/>
      <c r="BD36" s="324"/>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12.721030000000001</v>
      </c>
      <c r="AZ37" s="208">
        <v>12.733169999999999</v>
      </c>
      <c r="BA37" s="324">
        <v>13.051629999999999</v>
      </c>
      <c r="BB37" s="324">
        <v>13.549950000000001</v>
      </c>
      <c r="BC37" s="324">
        <v>13.34408</v>
      </c>
      <c r="BD37" s="324">
        <v>13.472390000000001</v>
      </c>
      <c r="BE37" s="324">
        <v>13.60073</v>
      </c>
      <c r="BF37" s="324">
        <v>13.69834</v>
      </c>
      <c r="BG37" s="324">
        <v>13.8834</v>
      </c>
      <c r="BH37" s="324">
        <v>14.0459</v>
      </c>
      <c r="BI37" s="324">
        <v>13.76346</v>
      </c>
      <c r="BJ37" s="324">
        <v>13.18702</v>
      </c>
      <c r="BK37" s="324">
        <v>13.076549999999999</v>
      </c>
      <c r="BL37" s="324">
        <v>13.18113</v>
      </c>
      <c r="BM37" s="324">
        <v>13.44731</v>
      </c>
      <c r="BN37" s="324">
        <v>13.89528</v>
      </c>
      <c r="BO37" s="324">
        <v>13.57193</v>
      </c>
      <c r="BP37" s="324">
        <v>13.641260000000001</v>
      </c>
      <c r="BQ37" s="324">
        <v>13.72514</v>
      </c>
      <c r="BR37" s="324">
        <v>13.78875</v>
      </c>
      <c r="BS37" s="324">
        <v>13.95332</v>
      </c>
      <c r="BT37" s="324">
        <v>14.045640000000001</v>
      </c>
      <c r="BU37" s="324">
        <v>13.84422</v>
      </c>
      <c r="BV37" s="324">
        <v>13.290839999999999</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10.47</v>
      </c>
      <c r="AY38" s="208">
        <v>10.27591</v>
      </c>
      <c r="AZ38" s="208">
        <v>10.41203</v>
      </c>
      <c r="BA38" s="324">
        <v>10.452920000000001</v>
      </c>
      <c r="BB38" s="324">
        <v>10.597619999999999</v>
      </c>
      <c r="BC38" s="324">
        <v>10.667820000000001</v>
      </c>
      <c r="BD38" s="324">
        <v>11.222519999999999</v>
      </c>
      <c r="BE38" s="324">
        <v>11.23123</v>
      </c>
      <c r="BF38" s="324">
        <v>11.31845</v>
      </c>
      <c r="BG38" s="324">
        <v>11.398999999999999</v>
      </c>
      <c r="BH38" s="324">
        <v>11.065390000000001</v>
      </c>
      <c r="BI38" s="324">
        <v>10.84201</v>
      </c>
      <c r="BJ38" s="324">
        <v>10.68141</v>
      </c>
      <c r="BK38" s="324">
        <v>10.4125</v>
      </c>
      <c r="BL38" s="324">
        <v>10.489000000000001</v>
      </c>
      <c r="BM38" s="324">
        <v>10.59938</v>
      </c>
      <c r="BN38" s="324">
        <v>10.6892</v>
      </c>
      <c r="BO38" s="324">
        <v>10.72611</v>
      </c>
      <c r="BP38" s="324">
        <v>11.258900000000001</v>
      </c>
      <c r="BQ38" s="324">
        <v>11.2538</v>
      </c>
      <c r="BR38" s="324">
        <v>11.315910000000001</v>
      </c>
      <c r="BS38" s="324">
        <v>11.397349999999999</v>
      </c>
      <c r="BT38" s="324">
        <v>11.08863</v>
      </c>
      <c r="BU38" s="324">
        <v>10.895</v>
      </c>
      <c r="BV38" s="324">
        <v>10.77772</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6.39</v>
      </c>
      <c r="AY39" s="208">
        <v>6.368258</v>
      </c>
      <c r="AZ39" s="208">
        <v>7.0481360000000004</v>
      </c>
      <c r="BA39" s="324">
        <v>6.4501340000000003</v>
      </c>
      <c r="BB39" s="324">
        <v>6.4668919999999996</v>
      </c>
      <c r="BC39" s="324">
        <v>6.6082429999999999</v>
      </c>
      <c r="BD39" s="324">
        <v>7.0121330000000004</v>
      </c>
      <c r="BE39" s="324">
        <v>7.2111580000000002</v>
      </c>
      <c r="BF39" s="324">
        <v>6.9920270000000002</v>
      </c>
      <c r="BG39" s="324">
        <v>7.0574589999999997</v>
      </c>
      <c r="BH39" s="324">
        <v>6.7216240000000003</v>
      </c>
      <c r="BI39" s="324">
        <v>6.4866910000000004</v>
      </c>
      <c r="BJ39" s="324">
        <v>6.4055600000000004</v>
      </c>
      <c r="BK39" s="324">
        <v>6.3847610000000001</v>
      </c>
      <c r="BL39" s="324">
        <v>6.5049200000000003</v>
      </c>
      <c r="BM39" s="324">
        <v>6.4589230000000004</v>
      </c>
      <c r="BN39" s="324">
        <v>6.4749299999999996</v>
      </c>
      <c r="BO39" s="324">
        <v>6.6205699999999998</v>
      </c>
      <c r="BP39" s="324">
        <v>7.0215639999999997</v>
      </c>
      <c r="BQ39" s="324">
        <v>7.224869</v>
      </c>
      <c r="BR39" s="324">
        <v>7.002059</v>
      </c>
      <c r="BS39" s="324">
        <v>7.0632700000000002</v>
      </c>
      <c r="BT39" s="324">
        <v>6.7257040000000003</v>
      </c>
      <c r="BU39" s="324">
        <v>6.4936049999999996</v>
      </c>
      <c r="BV39" s="324">
        <v>6.4086319999999999</v>
      </c>
    </row>
    <row r="40" spans="1:74" ht="11.1" customHeight="1" x14ac:dyDescent="0.2">
      <c r="A40" s="56"/>
      <c r="B40" s="693" t="s">
        <v>1144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324"/>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1145</v>
      </c>
      <c r="B41" s="522" t="s">
        <v>1156</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348">
        <v>26.024640000000002</v>
      </c>
      <c r="BB41" s="348">
        <v>25.499040000000001</v>
      </c>
      <c r="BC41" s="348">
        <v>23.992809999999999</v>
      </c>
      <c r="BD41" s="348">
        <v>28.702639999999999</v>
      </c>
      <c r="BE41" s="348">
        <v>29.544129999999999</v>
      </c>
      <c r="BF41" s="348">
        <v>33.976559999999999</v>
      </c>
      <c r="BG41" s="348">
        <v>29.8904</v>
      </c>
      <c r="BH41" s="348">
        <v>27.349</v>
      </c>
      <c r="BI41" s="348">
        <v>25.085519999999999</v>
      </c>
      <c r="BJ41" s="348">
        <v>24.459240000000001</v>
      </c>
      <c r="BK41" s="348">
        <v>25.881799999999998</v>
      </c>
      <c r="BL41" s="348">
        <v>25.68656</v>
      </c>
      <c r="BM41" s="348">
        <v>23.459579999999999</v>
      </c>
      <c r="BN41" s="348">
        <v>22.742450000000002</v>
      </c>
      <c r="BO41" s="348">
        <v>24.909469999999999</v>
      </c>
      <c r="BP41" s="348">
        <v>27.595680000000002</v>
      </c>
      <c r="BQ41" s="348">
        <v>27.211929999999999</v>
      </c>
      <c r="BR41" s="348">
        <v>28.882349999999999</v>
      </c>
      <c r="BS41" s="348">
        <v>25.51895</v>
      </c>
      <c r="BT41" s="348">
        <v>24.853069999999999</v>
      </c>
      <c r="BU41" s="348">
        <v>24.004539999999999</v>
      </c>
      <c r="BV41" s="348">
        <v>25.366679999999999</v>
      </c>
    </row>
    <row r="42" spans="1:74" ht="11.1" customHeight="1" x14ac:dyDescent="0.2">
      <c r="A42" s="56" t="s">
        <v>1146</v>
      </c>
      <c r="B42" s="522" t="s">
        <v>1157</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348">
        <v>34.23386</v>
      </c>
      <c r="BB42" s="348">
        <v>34.923940000000002</v>
      </c>
      <c r="BC42" s="348">
        <v>33.014339999999997</v>
      </c>
      <c r="BD42" s="348">
        <v>33.641509999999997</v>
      </c>
      <c r="BE42" s="348">
        <v>53.394669999999998</v>
      </c>
      <c r="BF42" s="348">
        <v>40.165779999999998</v>
      </c>
      <c r="BG42" s="348">
        <v>36.149810000000002</v>
      </c>
      <c r="BH42" s="348">
        <v>35.350059999999999</v>
      </c>
      <c r="BI42" s="348">
        <v>34.710079999999998</v>
      </c>
      <c r="BJ42" s="348">
        <v>37.537390000000002</v>
      </c>
      <c r="BK42" s="348">
        <v>36.280999999999999</v>
      </c>
      <c r="BL42" s="348">
        <v>38.00665</v>
      </c>
      <c r="BM42" s="348">
        <v>34.44896</v>
      </c>
      <c r="BN42" s="348">
        <v>34.650689999999997</v>
      </c>
      <c r="BO42" s="348">
        <v>31.205670000000001</v>
      </c>
      <c r="BP42" s="348">
        <v>34.731380000000001</v>
      </c>
      <c r="BQ42" s="348">
        <v>58.197879999999998</v>
      </c>
      <c r="BR42" s="348">
        <v>42.413420000000002</v>
      </c>
      <c r="BS42" s="348">
        <v>34.660089999999997</v>
      </c>
      <c r="BT42" s="348">
        <v>35.162120000000002</v>
      </c>
      <c r="BU42" s="348">
        <v>34.958829999999999</v>
      </c>
      <c r="BV42" s="348">
        <v>36.655920000000002</v>
      </c>
    </row>
    <row r="43" spans="1:74" ht="11.1" customHeight="1" x14ac:dyDescent="0.2">
      <c r="A43" s="56" t="s">
        <v>1147</v>
      </c>
      <c r="B43" s="522" t="s">
        <v>1158</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348">
        <v>39.046080000000003</v>
      </c>
      <c r="BB43" s="348">
        <v>27.677209999999999</v>
      </c>
      <c r="BC43" s="348">
        <v>29.468969999999999</v>
      </c>
      <c r="BD43" s="348">
        <v>30.892949999999999</v>
      </c>
      <c r="BE43" s="348">
        <v>32.475610000000003</v>
      </c>
      <c r="BF43" s="348">
        <v>32.638039999999997</v>
      </c>
      <c r="BG43" s="348">
        <v>31.20055</v>
      </c>
      <c r="BH43" s="348">
        <v>32.235689999999998</v>
      </c>
      <c r="BI43" s="348">
        <v>29.214749999999999</v>
      </c>
      <c r="BJ43" s="348">
        <v>52.031190000000002</v>
      </c>
      <c r="BK43" s="348">
        <v>54.244869999999999</v>
      </c>
      <c r="BL43" s="348">
        <v>43.555129999999998</v>
      </c>
      <c r="BM43" s="348">
        <v>34.6907</v>
      </c>
      <c r="BN43" s="348">
        <v>27.612749999999998</v>
      </c>
      <c r="BO43" s="348">
        <v>28.991440000000001</v>
      </c>
      <c r="BP43" s="348">
        <v>30.001190000000001</v>
      </c>
      <c r="BQ43" s="348">
        <v>32.146909999999998</v>
      </c>
      <c r="BR43" s="348">
        <v>32.526069999999997</v>
      </c>
      <c r="BS43" s="348">
        <v>30.585370000000001</v>
      </c>
      <c r="BT43" s="348">
        <v>29.168669999999999</v>
      </c>
      <c r="BU43" s="348">
        <v>27.362259999999999</v>
      </c>
      <c r="BV43" s="348">
        <v>45.590829999999997</v>
      </c>
    </row>
    <row r="44" spans="1:74" ht="11.1" customHeight="1" x14ac:dyDescent="0.2">
      <c r="A44" s="56" t="s">
        <v>1148</v>
      </c>
      <c r="B44" s="522" t="s">
        <v>1159</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348">
        <v>25.612259999999999</v>
      </c>
      <c r="BB44" s="348">
        <v>24.647069999999999</v>
      </c>
      <c r="BC44" s="348">
        <v>26.105370000000001</v>
      </c>
      <c r="BD44" s="348">
        <v>27.457999999999998</v>
      </c>
      <c r="BE44" s="348">
        <v>30.233409999999999</v>
      </c>
      <c r="BF44" s="348">
        <v>29.029229999999998</v>
      </c>
      <c r="BG44" s="348">
        <v>27.774909999999998</v>
      </c>
      <c r="BH44" s="348">
        <v>26.856870000000001</v>
      </c>
      <c r="BI44" s="348">
        <v>26.829740000000001</v>
      </c>
      <c r="BJ44" s="348">
        <v>31.785150000000002</v>
      </c>
      <c r="BK44" s="348">
        <v>33.120139999999999</v>
      </c>
      <c r="BL44" s="348">
        <v>30.473020000000002</v>
      </c>
      <c r="BM44" s="348">
        <v>28.538930000000001</v>
      </c>
      <c r="BN44" s="348">
        <v>27.125599999999999</v>
      </c>
      <c r="BO44" s="348">
        <v>27.152270000000001</v>
      </c>
      <c r="BP44" s="348">
        <v>27.792400000000001</v>
      </c>
      <c r="BQ44" s="348">
        <v>30.735890000000001</v>
      </c>
      <c r="BR44" s="348">
        <v>30.113340000000001</v>
      </c>
      <c r="BS44" s="348">
        <v>28.13899</v>
      </c>
      <c r="BT44" s="348">
        <v>24.98245</v>
      </c>
      <c r="BU44" s="348">
        <v>25.205030000000001</v>
      </c>
      <c r="BV44" s="348">
        <v>30.51135</v>
      </c>
    </row>
    <row r="45" spans="1:74" ht="11.1" customHeight="1" x14ac:dyDescent="0.2">
      <c r="A45" s="56" t="s">
        <v>1149</v>
      </c>
      <c r="B45" s="522" t="s">
        <v>1160</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348">
        <v>27.6998</v>
      </c>
      <c r="BB45" s="348">
        <v>26.974299999999999</v>
      </c>
      <c r="BC45" s="348">
        <v>27.38936</v>
      </c>
      <c r="BD45" s="348">
        <v>29.01118</v>
      </c>
      <c r="BE45" s="348">
        <v>33.140540000000001</v>
      </c>
      <c r="BF45" s="348">
        <v>32.715760000000003</v>
      </c>
      <c r="BG45" s="348">
        <v>29.520430000000001</v>
      </c>
      <c r="BH45" s="348">
        <v>27.00329</v>
      </c>
      <c r="BI45" s="348">
        <v>27.461919999999999</v>
      </c>
      <c r="BJ45" s="348">
        <v>30.076779999999999</v>
      </c>
      <c r="BK45" s="348">
        <v>31.994620000000001</v>
      </c>
      <c r="BL45" s="348">
        <v>31.51549</v>
      </c>
      <c r="BM45" s="348">
        <v>29.642980000000001</v>
      </c>
      <c r="BN45" s="348">
        <v>28.281970000000001</v>
      </c>
      <c r="BO45" s="348">
        <v>28.707650000000001</v>
      </c>
      <c r="BP45" s="348">
        <v>30.258369999999999</v>
      </c>
      <c r="BQ45" s="348">
        <v>34.143189999999997</v>
      </c>
      <c r="BR45" s="348">
        <v>33.499360000000003</v>
      </c>
      <c r="BS45" s="348">
        <v>30.158750000000001</v>
      </c>
      <c r="BT45" s="348">
        <v>27.94219</v>
      </c>
      <c r="BU45" s="348">
        <v>28.366569999999999</v>
      </c>
      <c r="BV45" s="348">
        <v>30.275210000000001</v>
      </c>
    </row>
    <row r="46" spans="1:74" ht="11.1" customHeight="1" x14ac:dyDescent="0.2">
      <c r="A46" s="56" t="s">
        <v>1150</v>
      </c>
      <c r="B46" s="522" t="s">
        <v>1161</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348">
        <v>28.12387</v>
      </c>
      <c r="BB46" s="348">
        <v>27.754069999999999</v>
      </c>
      <c r="BC46" s="348">
        <v>27.68824</v>
      </c>
      <c r="BD46" s="348">
        <v>28.755420000000001</v>
      </c>
      <c r="BE46" s="348">
        <v>32.128349999999998</v>
      </c>
      <c r="BF46" s="348">
        <v>31.20063</v>
      </c>
      <c r="BG46" s="348">
        <v>28.445620000000002</v>
      </c>
      <c r="BH46" s="348">
        <v>28.182500000000001</v>
      </c>
      <c r="BI46" s="348">
        <v>27.72484</v>
      </c>
      <c r="BJ46" s="348">
        <v>28.584530000000001</v>
      </c>
      <c r="BK46" s="348">
        <v>30.422609999999999</v>
      </c>
      <c r="BL46" s="348">
        <v>29.92426</v>
      </c>
      <c r="BM46" s="348">
        <v>29.60127</v>
      </c>
      <c r="BN46" s="348">
        <v>29.483270000000001</v>
      </c>
      <c r="BO46" s="348">
        <v>29.322289999999999</v>
      </c>
      <c r="BP46" s="348">
        <v>30.04654</v>
      </c>
      <c r="BQ46" s="348">
        <v>33.650300000000001</v>
      </c>
      <c r="BR46" s="348">
        <v>32.479849999999999</v>
      </c>
      <c r="BS46" s="348">
        <v>29.90333</v>
      </c>
      <c r="BT46" s="348">
        <v>29.516190000000002</v>
      </c>
      <c r="BU46" s="348">
        <v>29.154520000000002</v>
      </c>
      <c r="BV46" s="348">
        <v>29.683019999999999</v>
      </c>
    </row>
    <row r="47" spans="1:74" ht="11.1" customHeight="1" x14ac:dyDescent="0.2">
      <c r="A47" s="56" t="s">
        <v>1151</v>
      </c>
      <c r="B47" s="522" t="s">
        <v>1162</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348">
        <v>23.85558</v>
      </c>
      <c r="BB47" s="348">
        <v>23.662669999999999</v>
      </c>
      <c r="BC47" s="348">
        <v>23.685089999999999</v>
      </c>
      <c r="BD47" s="348">
        <v>24.543099999999999</v>
      </c>
      <c r="BE47" s="348">
        <v>30.068960000000001</v>
      </c>
      <c r="BF47" s="348">
        <v>30.300989999999999</v>
      </c>
      <c r="BG47" s="348">
        <v>25.06344</v>
      </c>
      <c r="BH47" s="348">
        <v>24.797260000000001</v>
      </c>
      <c r="BI47" s="348">
        <v>24.038019999999999</v>
      </c>
      <c r="BJ47" s="348">
        <v>24.542570000000001</v>
      </c>
      <c r="BK47" s="348">
        <v>25.587700000000002</v>
      </c>
      <c r="BL47" s="348">
        <v>25.407509999999998</v>
      </c>
      <c r="BM47" s="348">
        <v>24.92098</v>
      </c>
      <c r="BN47" s="348">
        <v>25.430900000000001</v>
      </c>
      <c r="BO47" s="348">
        <v>25.331990000000001</v>
      </c>
      <c r="BP47" s="348">
        <v>26.346329999999998</v>
      </c>
      <c r="BQ47" s="348">
        <v>32.323140000000002</v>
      </c>
      <c r="BR47" s="348">
        <v>32.72898</v>
      </c>
      <c r="BS47" s="348">
        <v>26.823429999999998</v>
      </c>
      <c r="BT47" s="348">
        <v>26.31906</v>
      </c>
      <c r="BU47" s="348">
        <v>25.63401</v>
      </c>
      <c r="BV47" s="348">
        <v>25.664919999999999</v>
      </c>
    </row>
    <row r="48" spans="1:74" ht="11.1" customHeight="1" x14ac:dyDescent="0.2">
      <c r="A48" s="107" t="s">
        <v>1152</v>
      </c>
      <c r="B48" s="522" t="s">
        <v>1163</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27.421052631999999</v>
      </c>
      <c r="BA48" s="348">
        <v>23.32413</v>
      </c>
      <c r="BB48" s="348">
        <v>23.8901</v>
      </c>
      <c r="BC48" s="348">
        <v>23.948029999999999</v>
      </c>
      <c r="BD48" s="348">
        <v>25.458390000000001</v>
      </c>
      <c r="BE48" s="348">
        <v>27.942139999999998</v>
      </c>
      <c r="BF48" s="348">
        <v>28.548940000000002</v>
      </c>
      <c r="BG48" s="348">
        <v>26.84235</v>
      </c>
      <c r="BH48" s="348">
        <v>25.867789999999999</v>
      </c>
      <c r="BI48" s="348">
        <v>25.121559999999999</v>
      </c>
      <c r="BJ48" s="348">
        <v>26.080880000000001</v>
      </c>
      <c r="BK48" s="348">
        <v>26.25525</v>
      </c>
      <c r="BL48" s="348">
        <v>25.950759999999999</v>
      </c>
      <c r="BM48" s="348">
        <v>25.003139999999998</v>
      </c>
      <c r="BN48" s="348">
        <v>25.54447</v>
      </c>
      <c r="BO48" s="348">
        <v>25.105129999999999</v>
      </c>
      <c r="BP48" s="348">
        <v>26.42315</v>
      </c>
      <c r="BQ48" s="348">
        <v>28.74541</v>
      </c>
      <c r="BR48" s="348">
        <v>28.146709999999999</v>
      </c>
      <c r="BS48" s="348">
        <v>26.39001</v>
      </c>
      <c r="BT48" s="348">
        <v>26.27169</v>
      </c>
      <c r="BU48" s="348">
        <v>25.443359999999998</v>
      </c>
      <c r="BV48" s="348">
        <v>26.506779999999999</v>
      </c>
    </row>
    <row r="49" spans="1:74" ht="11.1" customHeight="1" x14ac:dyDescent="0.2">
      <c r="A49" s="52" t="s">
        <v>1153</v>
      </c>
      <c r="B49" s="522" t="s">
        <v>1164</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348">
        <v>24.716729999999998</v>
      </c>
      <c r="BB49" s="348">
        <v>25.419709999999998</v>
      </c>
      <c r="BC49" s="348">
        <v>26.270130000000002</v>
      </c>
      <c r="BD49" s="348">
        <v>26.925630000000002</v>
      </c>
      <c r="BE49" s="348">
        <v>28.254149999999999</v>
      </c>
      <c r="BF49" s="348">
        <v>28.580860000000001</v>
      </c>
      <c r="BG49" s="348">
        <v>27.431069999999998</v>
      </c>
      <c r="BH49" s="348">
        <v>28.763719999999999</v>
      </c>
      <c r="BI49" s="348">
        <v>27.97635</v>
      </c>
      <c r="BJ49" s="348">
        <v>27.850180000000002</v>
      </c>
      <c r="BK49" s="348">
        <v>28.231590000000001</v>
      </c>
      <c r="BL49" s="348">
        <v>27.772860000000001</v>
      </c>
      <c r="BM49" s="348">
        <v>27.438780000000001</v>
      </c>
      <c r="BN49" s="348">
        <v>27.999600000000001</v>
      </c>
      <c r="BO49" s="348">
        <v>27.594940000000001</v>
      </c>
      <c r="BP49" s="348">
        <v>27.259499999999999</v>
      </c>
      <c r="BQ49" s="348">
        <v>28.656020000000002</v>
      </c>
      <c r="BR49" s="348">
        <v>29.38851</v>
      </c>
      <c r="BS49" s="348">
        <v>28.60126</v>
      </c>
      <c r="BT49" s="348">
        <v>28.856829999999999</v>
      </c>
      <c r="BU49" s="348">
        <v>28.3232</v>
      </c>
      <c r="BV49" s="348">
        <v>27.889790000000001</v>
      </c>
    </row>
    <row r="50" spans="1:74" ht="11.1" customHeight="1" x14ac:dyDescent="0.2">
      <c r="A50" s="107" t="s">
        <v>1154</v>
      </c>
      <c r="B50" s="522" t="s">
        <v>1165</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348">
        <v>25.05198</v>
      </c>
      <c r="BB50" s="348">
        <v>24.881720000000001</v>
      </c>
      <c r="BC50" s="348">
        <v>23.079789999999999</v>
      </c>
      <c r="BD50" s="348">
        <v>23.358830000000001</v>
      </c>
      <c r="BE50" s="348">
        <v>35.470999999999997</v>
      </c>
      <c r="BF50" s="348">
        <v>28.871210000000001</v>
      </c>
      <c r="BG50" s="348">
        <v>26.17915</v>
      </c>
      <c r="BH50" s="348">
        <v>27.387319999999999</v>
      </c>
      <c r="BI50" s="348">
        <v>26.242989999999999</v>
      </c>
      <c r="BJ50" s="348">
        <v>28.771840000000001</v>
      </c>
      <c r="BK50" s="348">
        <v>26.933219999999999</v>
      </c>
      <c r="BL50" s="348">
        <v>27.898949999999999</v>
      </c>
      <c r="BM50" s="348">
        <v>24.925439999999998</v>
      </c>
      <c r="BN50" s="348">
        <v>24.501349999999999</v>
      </c>
      <c r="BO50" s="348">
        <v>21.68205</v>
      </c>
      <c r="BP50" s="348">
        <v>23.079650000000001</v>
      </c>
      <c r="BQ50" s="348">
        <v>37.643590000000003</v>
      </c>
      <c r="BR50" s="348">
        <v>29.22908</v>
      </c>
      <c r="BS50" s="348">
        <v>25.052430000000001</v>
      </c>
      <c r="BT50" s="348">
        <v>26.812249999999999</v>
      </c>
      <c r="BU50" s="348">
        <v>26.329319999999999</v>
      </c>
      <c r="BV50" s="348">
        <v>28.341850000000001</v>
      </c>
    </row>
    <row r="51" spans="1:74" ht="11.1" customHeight="1" x14ac:dyDescent="0.2">
      <c r="A51" s="110" t="s">
        <v>1155</v>
      </c>
      <c r="B51" s="694" t="s">
        <v>1166</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350">
        <v>29.05292</v>
      </c>
      <c r="BB51" s="350">
        <v>29.350570000000001</v>
      </c>
      <c r="BC51" s="350">
        <v>27.401260000000001</v>
      </c>
      <c r="BD51" s="350">
        <v>27.570509999999999</v>
      </c>
      <c r="BE51" s="350">
        <v>40.509509999999999</v>
      </c>
      <c r="BF51" s="350">
        <v>30.65136</v>
      </c>
      <c r="BG51" s="350">
        <v>28.12302</v>
      </c>
      <c r="BH51" s="350">
        <v>28.571010000000001</v>
      </c>
      <c r="BI51" s="350">
        <v>28.145980000000002</v>
      </c>
      <c r="BJ51" s="350">
        <v>31.696079999999998</v>
      </c>
      <c r="BK51" s="350">
        <v>30.473669999999998</v>
      </c>
      <c r="BL51" s="350">
        <v>31.703759999999999</v>
      </c>
      <c r="BM51" s="350">
        <v>28.101330000000001</v>
      </c>
      <c r="BN51" s="350">
        <v>27.92689</v>
      </c>
      <c r="BO51" s="350">
        <v>24.6935</v>
      </c>
      <c r="BP51" s="350">
        <v>25.881229999999999</v>
      </c>
      <c r="BQ51" s="350">
        <v>40.167940000000002</v>
      </c>
      <c r="BR51" s="350">
        <v>32.679569999999998</v>
      </c>
      <c r="BS51" s="350">
        <v>27.962579999999999</v>
      </c>
      <c r="BT51" s="350">
        <v>28.635629999999999</v>
      </c>
      <c r="BU51" s="350">
        <v>28.44173</v>
      </c>
      <c r="BV51" s="350">
        <v>30.371490000000001</v>
      </c>
    </row>
    <row r="52" spans="1:74" s="416" customFormat="1" ht="12" customHeight="1" x14ac:dyDescent="0.2">
      <c r="A52" s="415"/>
      <c r="B52" s="814" t="s">
        <v>1402</v>
      </c>
      <c r="C52" s="770"/>
      <c r="D52" s="770"/>
      <c r="E52" s="770"/>
      <c r="F52" s="770"/>
      <c r="G52" s="770"/>
      <c r="H52" s="770"/>
      <c r="I52" s="770"/>
      <c r="J52" s="770"/>
      <c r="K52" s="770"/>
      <c r="L52" s="770"/>
      <c r="M52" s="770"/>
      <c r="N52" s="770"/>
      <c r="O52" s="770"/>
      <c r="P52" s="770"/>
      <c r="Q52" s="770"/>
      <c r="AY52" s="469"/>
      <c r="AZ52" s="469"/>
      <c r="BA52" s="469"/>
      <c r="BB52" s="469"/>
      <c r="BC52" s="469"/>
      <c r="BD52" s="612"/>
      <c r="BE52" s="612"/>
      <c r="BF52" s="612"/>
      <c r="BG52" s="469"/>
      <c r="BH52" s="469"/>
      <c r="BI52" s="469"/>
      <c r="BJ52" s="469"/>
    </row>
    <row r="53" spans="1:74" s="416" customFormat="1" ht="12" customHeight="1" x14ac:dyDescent="0.2">
      <c r="A53" s="415"/>
      <c r="B53" s="814" t="s">
        <v>1403</v>
      </c>
      <c r="C53" s="770"/>
      <c r="D53" s="770"/>
      <c r="E53" s="770"/>
      <c r="F53" s="770"/>
      <c r="G53" s="770"/>
      <c r="H53" s="770"/>
      <c r="I53" s="770"/>
      <c r="J53" s="770"/>
      <c r="K53" s="770"/>
      <c r="L53" s="770"/>
      <c r="M53" s="770"/>
      <c r="N53" s="770"/>
      <c r="O53" s="770"/>
      <c r="P53" s="770"/>
      <c r="Q53" s="770"/>
      <c r="AY53" s="469"/>
      <c r="AZ53" s="469"/>
      <c r="BA53" s="469"/>
      <c r="BB53" s="469"/>
      <c r="BC53" s="469"/>
      <c r="BD53" s="612"/>
      <c r="BE53" s="612"/>
      <c r="BF53" s="612"/>
      <c r="BG53" s="469"/>
      <c r="BH53" s="469"/>
      <c r="BI53" s="469"/>
      <c r="BJ53" s="469"/>
    </row>
    <row r="54" spans="1:74" s="416" customFormat="1" ht="12" customHeight="1" x14ac:dyDescent="0.2">
      <c r="A54" s="417"/>
      <c r="B54" s="803" t="s">
        <v>1404</v>
      </c>
      <c r="C54" s="763"/>
      <c r="D54" s="763"/>
      <c r="E54" s="763"/>
      <c r="F54" s="763"/>
      <c r="G54" s="763"/>
      <c r="H54" s="763"/>
      <c r="I54" s="763"/>
      <c r="J54" s="763"/>
      <c r="K54" s="763"/>
      <c r="L54" s="763"/>
      <c r="M54" s="763"/>
      <c r="N54" s="763"/>
      <c r="O54" s="763"/>
      <c r="P54" s="763"/>
      <c r="Q54" s="760"/>
      <c r="AY54" s="469"/>
      <c r="AZ54" s="469"/>
      <c r="BA54" s="469"/>
      <c r="BB54" s="469"/>
      <c r="BC54" s="469"/>
      <c r="BD54" s="612"/>
      <c r="BE54" s="612"/>
      <c r="BF54" s="612"/>
      <c r="BG54" s="469"/>
      <c r="BH54" s="469"/>
      <c r="BI54" s="469"/>
      <c r="BJ54" s="469"/>
    </row>
    <row r="55" spans="1:74" s="416" customFormat="1" ht="12" customHeight="1" x14ac:dyDescent="0.2">
      <c r="A55" s="417"/>
      <c r="B55" s="803" t="s">
        <v>1405</v>
      </c>
      <c r="C55" s="763"/>
      <c r="D55" s="763"/>
      <c r="E55" s="763"/>
      <c r="F55" s="763"/>
      <c r="G55" s="763"/>
      <c r="H55" s="763"/>
      <c r="I55" s="763"/>
      <c r="J55" s="763"/>
      <c r="K55" s="763"/>
      <c r="L55" s="763"/>
      <c r="M55" s="763"/>
      <c r="N55" s="763"/>
      <c r="O55" s="763"/>
      <c r="P55" s="763"/>
      <c r="Q55" s="760"/>
      <c r="AY55" s="469"/>
      <c r="AZ55" s="469"/>
      <c r="BA55" s="469"/>
      <c r="BB55" s="469"/>
      <c r="BC55" s="469"/>
      <c r="BD55" s="612"/>
      <c r="BE55" s="612"/>
      <c r="BF55" s="612"/>
      <c r="BG55" s="469"/>
      <c r="BH55" s="469"/>
      <c r="BI55" s="469"/>
      <c r="BJ55" s="469"/>
    </row>
    <row r="56" spans="1:74" s="416" customFormat="1" ht="12" customHeight="1" x14ac:dyDescent="0.2">
      <c r="A56" s="417"/>
      <c r="B56" s="803" t="s">
        <v>1346</v>
      </c>
      <c r="C56" s="760"/>
      <c r="D56" s="760"/>
      <c r="E56" s="760"/>
      <c r="F56" s="760"/>
      <c r="G56" s="760"/>
      <c r="H56" s="760"/>
      <c r="I56" s="760"/>
      <c r="J56" s="760"/>
      <c r="K56" s="760"/>
      <c r="L56" s="760"/>
      <c r="M56" s="760"/>
      <c r="N56" s="760"/>
      <c r="O56" s="760"/>
      <c r="P56" s="760"/>
      <c r="Q56" s="760"/>
      <c r="AY56" s="469"/>
      <c r="AZ56" s="469"/>
      <c r="BA56" s="469"/>
      <c r="BB56" s="469"/>
      <c r="BC56" s="469"/>
      <c r="BD56" s="612"/>
      <c r="BE56" s="612"/>
      <c r="BF56" s="612"/>
      <c r="BG56" s="469"/>
      <c r="BH56" s="469"/>
      <c r="BI56" s="469"/>
      <c r="BJ56" s="469"/>
    </row>
    <row r="57" spans="1:74" s="265" customFormat="1" ht="12" customHeight="1" x14ac:dyDescent="0.2">
      <c r="A57" s="101"/>
      <c r="B57" s="788" t="s">
        <v>1406</v>
      </c>
      <c r="C57" s="745"/>
      <c r="D57" s="745"/>
      <c r="E57" s="745"/>
      <c r="F57" s="745"/>
      <c r="G57" s="745"/>
      <c r="H57" s="745"/>
      <c r="I57" s="745"/>
      <c r="J57" s="745"/>
      <c r="K57" s="745"/>
      <c r="L57" s="745"/>
      <c r="M57" s="745"/>
      <c r="N57" s="745"/>
      <c r="O57" s="745"/>
      <c r="P57" s="745"/>
      <c r="Q57" s="745"/>
      <c r="AY57" s="468"/>
      <c r="AZ57" s="468"/>
      <c r="BA57" s="468"/>
      <c r="BB57" s="468"/>
      <c r="BC57" s="468"/>
      <c r="BD57" s="611"/>
      <c r="BE57" s="611"/>
      <c r="BF57" s="611"/>
      <c r="BG57" s="468"/>
      <c r="BH57" s="468"/>
      <c r="BI57" s="468"/>
      <c r="BJ57" s="468"/>
    </row>
    <row r="58" spans="1:74" s="416" customFormat="1" ht="12" customHeight="1" x14ac:dyDescent="0.2">
      <c r="A58" s="417"/>
      <c r="B58" s="781" t="str">
        <f>"Notes: "&amp;"EIA completed modeling and analysis for this report on " &amp;Dates!D2&amp;"."</f>
        <v>Notes: EIA completed modeling and analysis for this report on Thursday March 4, 2021.</v>
      </c>
      <c r="C58" s="804"/>
      <c r="D58" s="804"/>
      <c r="E58" s="804"/>
      <c r="F58" s="804"/>
      <c r="G58" s="804"/>
      <c r="H58" s="804"/>
      <c r="I58" s="804"/>
      <c r="J58" s="804"/>
      <c r="K58" s="804"/>
      <c r="L58" s="804"/>
      <c r="M58" s="804"/>
      <c r="N58" s="804"/>
      <c r="O58" s="804"/>
      <c r="P58" s="804"/>
      <c r="Q58" s="782"/>
      <c r="AY58" s="469"/>
      <c r="AZ58" s="469"/>
      <c r="BA58" s="469"/>
      <c r="BB58" s="469"/>
      <c r="BC58" s="469"/>
      <c r="BD58" s="612"/>
      <c r="BE58" s="612"/>
      <c r="BF58" s="612"/>
      <c r="BG58" s="469"/>
      <c r="BH58" s="469"/>
      <c r="BI58" s="469"/>
      <c r="BJ58" s="469"/>
    </row>
    <row r="59" spans="1:74" s="416" customFormat="1" ht="12" customHeight="1" x14ac:dyDescent="0.2">
      <c r="A59" s="417"/>
      <c r="B59" s="771" t="s">
        <v>353</v>
      </c>
      <c r="C59" s="770"/>
      <c r="D59" s="770"/>
      <c r="E59" s="770"/>
      <c r="F59" s="770"/>
      <c r="G59" s="770"/>
      <c r="H59" s="770"/>
      <c r="I59" s="770"/>
      <c r="J59" s="770"/>
      <c r="K59" s="770"/>
      <c r="L59" s="770"/>
      <c r="M59" s="770"/>
      <c r="N59" s="770"/>
      <c r="O59" s="770"/>
      <c r="P59" s="770"/>
      <c r="Q59" s="770"/>
      <c r="AY59" s="469"/>
      <c r="AZ59" s="469"/>
      <c r="BA59" s="469"/>
      <c r="BB59" s="469"/>
      <c r="BC59" s="469"/>
      <c r="BD59" s="612"/>
      <c r="BE59" s="612"/>
      <c r="BF59" s="612"/>
      <c r="BG59" s="469"/>
      <c r="BH59" s="469"/>
      <c r="BI59" s="469"/>
      <c r="BJ59" s="469"/>
    </row>
    <row r="60" spans="1:74" s="416" customFormat="1" ht="12" customHeight="1" x14ac:dyDescent="0.2">
      <c r="A60" s="417"/>
      <c r="B60" s="788" t="s">
        <v>129</v>
      </c>
      <c r="C60" s="745"/>
      <c r="D60" s="745"/>
      <c r="E60" s="745"/>
      <c r="F60" s="745"/>
      <c r="G60" s="745"/>
      <c r="H60" s="745"/>
      <c r="I60" s="745"/>
      <c r="J60" s="745"/>
      <c r="K60" s="745"/>
      <c r="L60" s="745"/>
      <c r="M60" s="745"/>
      <c r="N60" s="745"/>
      <c r="O60" s="745"/>
      <c r="P60" s="745"/>
      <c r="Q60" s="745"/>
      <c r="AY60" s="469"/>
      <c r="AZ60" s="469"/>
      <c r="BA60" s="469"/>
      <c r="BB60" s="469"/>
      <c r="BC60" s="469"/>
      <c r="BD60" s="612"/>
      <c r="BE60" s="612"/>
      <c r="BF60" s="612"/>
      <c r="BG60" s="469"/>
      <c r="BH60" s="469"/>
      <c r="BI60" s="469"/>
      <c r="BJ60" s="469"/>
    </row>
    <row r="61" spans="1:74" s="416" customFormat="1" ht="12" customHeight="1" x14ac:dyDescent="0.2">
      <c r="A61" s="415"/>
      <c r="B61" s="764" t="s">
        <v>1347</v>
      </c>
      <c r="C61" s="804"/>
      <c r="D61" s="804"/>
      <c r="E61" s="804"/>
      <c r="F61" s="804"/>
      <c r="G61" s="804"/>
      <c r="H61" s="804"/>
      <c r="I61" s="804"/>
      <c r="J61" s="804"/>
      <c r="K61" s="804"/>
      <c r="L61" s="804"/>
      <c r="M61" s="804"/>
      <c r="N61" s="804"/>
      <c r="O61" s="804"/>
      <c r="P61" s="804"/>
      <c r="Q61" s="782"/>
      <c r="AY61" s="469"/>
      <c r="AZ61" s="469"/>
      <c r="BA61" s="469"/>
      <c r="BB61" s="469"/>
      <c r="BC61" s="469"/>
      <c r="BD61" s="612"/>
      <c r="BE61" s="612"/>
      <c r="BF61" s="612"/>
      <c r="BG61" s="469"/>
      <c r="BH61" s="469"/>
      <c r="BI61" s="469"/>
      <c r="BJ61" s="469"/>
    </row>
    <row r="62" spans="1:74" s="416" customFormat="1" ht="22.35" customHeight="1" x14ac:dyDescent="0.2">
      <c r="A62" s="415"/>
      <c r="B62" s="781" t="s">
        <v>1348</v>
      </c>
      <c r="C62" s="804"/>
      <c r="D62" s="804"/>
      <c r="E62" s="804"/>
      <c r="F62" s="804"/>
      <c r="G62" s="804"/>
      <c r="H62" s="804"/>
      <c r="I62" s="804"/>
      <c r="J62" s="804"/>
      <c r="K62" s="804"/>
      <c r="L62" s="804"/>
      <c r="M62" s="804"/>
      <c r="N62" s="804"/>
      <c r="O62" s="804"/>
      <c r="P62" s="804"/>
      <c r="Q62" s="782"/>
      <c r="AY62" s="469"/>
      <c r="AZ62" s="469"/>
      <c r="BA62" s="469"/>
      <c r="BB62" s="469"/>
      <c r="BC62" s="469"/>
      <c r="BD62" s="612"/>
      <c r="BE62" s="612"/>
      <c r="BF62" s="612"/>
      <c r="BG62" s="469"/>
      <c r="BH62" s="469"/>
      <c r="BI62" s="469"/>
      <c r="BJ62" s="469"/>
    </row>
    <row r="63" spans="1:74" s="416" customFormat="1" ht="12" customHeight="1" x14ac:dyDescent="0.2">
      <c r="A63" s="415"/>
      <c r="B63" s="781" t="s">
        <v>1349</v>
      </c>
      <c r="C63" s="804"/>
      <c r="D63" s="804"/>
      <c r="E63" s="804"/>
      <c r="F63" s="804"/>
      <c r="G63" s="804"/>
      <c r="H63" s="804"/>
      <c r="I63" s="804"/>
      <c r="J63" s="804"/>
      <c r="K63" s="804"/>
      <c r="L63" s="804"/>
      <c r="M63" s="804"/>
      <c r="N63" s="804"/>
      <c r="O63" s="804"/>
      <c r="P63" s="804"/>
      <c r="Q63" s="782"/>
      <c r="AY63" s="469"/>
      <c r="AZ63" s="469"/>
      <c r="BA63" s="469"/>
      <c r="BB63" s="469"/>
      <c r="BC63" s="469"/>
      <c r="BD63" s="612"/>
      <c r="BE63" s="612"/>
      <c r="BF63" s="612"/>
      <c r="BG63" s="469"/>
      <c r="BH63" s="469"/>
      <c r="BI63" s="469"/>
      <c r="BJ63" s="469"/>
    </row>
    <row r="64" spans="1:74" s="418" customFormat="1" ht="12" customHeight="1" x14ac:dyDescent="0.2">
      <c r="A64" s="393"/>
      <c r="B64" s="781" t="s">
        <v>1350</v>
      </c>
      <c r="C64" s="804"/>
      <c r="D64" s="804"/>
      <c r="E64" s="804"/>
      <c r="F64" s="804"/>
      <c r="G64" s="804"/>
      <c r="H64" s="804"/>
      <c r="I64" s="804"/>
      <c r="J64" s="804"/>
      <c r="K64" s="804"/>
      <c r="L64" s="804"/>
      <c r="M64" s="804"/>
      <c r="N64" s="804"/>
      <c r="O64" s="804"/>
      <c r="P64" s="804"/>
      <c r="Q64" s="782"/>
      <c r="AY64" s="465"/>
      <c r="AZ64" s="465"/>
      <c r="BA64" s="465"/>
      <c r="BB64" s="465"/>
      <c r="BC64" s="465"/>
      <c r="BD64" s="613"/>
      <c r="BE64" s="613"/>
      <c r="BF64" s="613"/>
      <c r="BG64" s="465"/>
      <c r="BH64" s="465"/>
      <c r="BI64" s="465"/>
      <c r="BJ64" s="465"/>
    </row>
    <row r="65" spans="1:74" ht="12.75" x14ac:dyDescent="0.2">
      <c r="A65" s="101"/>
      <c r="B65" s="781" t="s">
        <v>838</v>
      </c>
      <c r="C65" s="782"/>
      <c r="D65" s="782"/>
      <c r="E65" s="782"/>
      <c r="F65" s="782"/>
      <c r="G65" s="782"/>
      <c r="H65" s="782"/>
      <c r="I65" s="782"/>
      <c r="J65" s="782"/>
      <c r="K65" s="782"/>
      <c r="L65" s="782"/>
      <c r="M65" s="782"/>
      <c r="N65" s="782"/>
      <c r="O65" s="782"/>
      <c r="P65" s="782"/>
      <c r="Q65" s="760"/>
      <c r="BK65" s="344"/>
      <c r="BL65" s="344"/>
      <c r="BM65" s="344"/>
      <c r="BN65" s="344"/>
      <c r="BO65" s="344"/>
      <c r="BP65" s="344"/>
      <c r="BQ65" s="344"/>
      <c r="BR65" s="344"/>
      <c r="BS65" s="344"/>
      <c r="BT65" s="344"/>
      <c r="BU65" s="344"/>
      <c r="BV65" s="344"/>
    </row>
    <row r="66" spans="1:74" ht="12.4" customHeight="1" x14ac:dyDescent="0.2">
      <c r="A66" s="101"/>
      <c r="B66" s="772" t="s">
        <v>1391</v>
      </c>
      <c r="C66" s="760"/>
      <c r="D66" s="760"/>
      <c r="E66" s="760"/>
      <c r="F66" s="760"/>
      <c r="G66" s="760"/>
      <c r="H66" s="760"/>
      <c r="I66" s="760"/>
      <c r="J66" s="760"/>
      <c r="K66" s="760"/>
      <c r="L66" s="760"/>
      <c r="M66" s="760"/>
      <c r="N66" s="760"/>
      <c r="O66" s="760"/>
      <c r="P66" s="760"/>
      <c r="Q66" s="760"/>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41" customWidth="1"/>
    <col min="56" max="58" width="6.5703125" style="614" customWidth="1"/>
    <col min="59" max="62" width="6.5703125" style="341" customWidth="1"/>
    <col min="63" max="74" width="6.5703125" style="112" customWidth="1"/>
    <col min="75" max="16384" width="9.5703125" style="112"/>
  </cols>
  <sheetData>
    <row r="1" spans="1:74" ht="15.6" customHeight="1" x14ac:dyDescent="0.2">
      <c r="A1" s="742" t="s">
        <v>798</v>
      </c>
      <c r="B1" s="816" t="s">
        <v>1370</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116"/>
    </row>
    <row r="2" spans="1:74" ht="13.35" customHeight="1"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116"/>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1167</v>
      </c>
      <c r="B6" s="199" t="s">
        <v>435</v>
      </c>
      <c r="C6" s="695">
        <v>4.4145479500000002</v>
      </c>
      <c r="D6" s="695">
        <v>3.7607345900000002</v>
      </c>
      <c r="E6" s="695">
        <v>3.8988904999999998</v>
      </c>
      <c r="F6" s="695">
        <v>3.41727341</v>
      </c>
      <c r="G6" s="695">
        <v>3.1346294600000002</v>
      </c>
      <c r="H6" s="695">
        <v>3.6941368699999999</v>
      </c>
      <c r="I6" s="695">
        <v>4.5414986600000002</v>
      </c>
      <c r="J6" s="695">
        <v>4.3510151700000002</v>
      </c>
      <c r="K6" s="695">
        <v>3.58626377</v>
      </c>
      <c r="L6" s="695">
        <v>3.1967585500000002</v>
      </c>
      <c r="M6" s="695">
        <v>3.4401828600000002</v>
      </c>
      <c r="N6" s="695">
        <v>4.4131102200000001</v>
      </c>
      <c r="O6" s="695">
        <v>4.9784098300000004</v>
      </c>
      <c r="P6" s="695">
        <v>3.8248589900000001</v>
      </c>
      <c r="Q6" s="695">
        <v>3.7746561999999999</v>
      </c>
      <c r="R6" s="695">
        <v>3.41821829</v>
      </c>
      <c r="S6" s="695">
        <v>3.1562297199999998</v>
      </c>
      <c r="T6" s="695">
        <v>3.5509333500000002</v>
      </c>
      <c r="U6" s="695">
        <v>4.94082534</v>
      </c>
      <c r="V6" s="695">
        <v>5.1076185399999998</v>
      </c>
      <c r="W6" s="695">
        <v>4.10676079</v>
      </c>
      <c r="X6" s="695">
        <v>3.3214954400000001</v>
      </c>
      <c r="Y6" s="695">
        <v>3.6397468499999999</v>
      </c>
      <c r="Z6" s="695">
        <v>4.2795196899999999</v>
      </c>
      <c r="AA6" s="695">
        <v>4.5762745599999999</v>
      </c>
      <c r="AB6" s="695">
        <v>4.0167203499999999</v>
      </c>
      <c r="AC6" s="695">
        <v>3.9068630099999999</v>
      </c>
      <c r="AD6" s="695">
        <v>3.2103189799999998</v>
      </c>
      <c r="AE6" s="695">
        <v>3.1302437099999998</v>
      </c>
      <c r="AF6" s="695">
        <v>3.37893899</v>
      </c>
      <c r="AG6" s="695">
        <v>4.96391721</v>
      </c>
      <c r="AH6" s="695">
        <v>4.6723944099999999</v>
      </c>
      <c r="AI6" s="695">
        <v>3.4790421500000002</v>
      </c>
      <c r="AJ6" s="695">
        <v>3.13440216</v>
      </c>
      <c r="AK6" s="695">
        <v>3.3656301200000001</v>
      </c>
      <c r="AL6" s="695">
        <v>4.3385714399999999</v>
      </c>
      <c r="AM6" s="695">
        <v>4.3090147099999996</v>
      </c>
      <c r="AN6" s="695">
        <v>3.75609422</v>
      </c>
      <c r="AO6" s="695">
        <v>3.6119322700000001</v>
      </c>
      <c r="AP6" s="695">
        <v>3.50901387</v>
      </c>
      <c r="AQ6" s="695">
        <v>3.3896111100000001</v>
      </c>
      <c r="AR6" s="695">
        <v>4.0195711799999998</v>
      </c>
      <c r="AS6" s="695">
        <v>5.4365921899999998</v>
      </c>
      <c r="AT6" s="695">
        <v>5.2946331300000002</v>
      </c>
      <c r="AU6" s="695">
        <v>3.8546163500000001</v>
      </c>
      <c r="AV6" s="695">
        <v>3.2896772400000001</v>
      </c>
      <c r="AW6" s="695">
        <v>3.4016584999999999</v>
      </c>
      <c r="AX6" s="695">
        <v>4.2979852799999998</v>
      </c>
      <c r="AY6" s="695">
        <v>4.7470645174000001</v>
      </c>
      <c r="AZ6" s="695">
        <v>4.1857855869999998</v>
      </c>
      <c r="BA6" s="696">
        <v>3.952321</v>
      </c>
      <c r="BB6" s="696">
        <v>3.636555</v>
      </c>
      <c r="BC6" s="696">
        <v>3.4168090000000002</v>
      </c>
      <c r="BD6" s="696">
        <v>3.9620039999999999</v>
      </c>
      <c r="BE6" s="696">
        <v>4.9007319999999996</v>
      </c>
      <c r="BF6" s="696">
        <v>4.9624670000000002</v>
      </c>
      <c r="BG6" s="696">
        <v>3.8392029999999999</v>
      </c>
      <c r="BH6" s="696">
        <v>3.3221430000000001</v>
      </c>
      <c r="BI6" s="696">
        <v>3.4699110000000002</v>
      </c>
      <c r="BJ6" s="696">
        <v>4.3787989999999999</v>
      </c>
      <c r="BK6" s="696">
        <v>4.8677210000000004</v>
      </c>
      <c r="BL6" s="696">
        <v>4.2138499999999999</v>
      </c>
      <c r="BM6" s="696">
        <v>3.9320879999999998</v>
      </c>
      <c r="BN6" s="696">
        <v>3.6966700000000001</v>
      </c>
      <c r="BO6" s="696">
        <v>3.4857010000000002</v>
      </c>
      <c r="BP6" s="696">
        <v>4.0371730000000001</v>
      </c>
      <c r="BQ6" s="696">
        <v>4.9223509999999999</v>
      </c>
      <c r="BR6" s="696">
        <v>4.9621050000000002</v>
      </c>
      <c r="BS6" s="696">
        <v>3.8286310000000001</v>
      </c>
      <c r="BT6" s="696">
        <v>3.3150029999999999</v>
      </c>
      <c r="BU6" s="696">
        <v>3.4617659999999999</v>
      </c>
      <c r="BV6" s="696">
        <v>4.3727919999999996</v>
      </c>
    </row>
    <row r="7" spans="1:74" ht="11.1" customHeight="1" x14ac:dyDescent="0.2">
      <c r="A7" s="111" t="s">
        <v>1168</v>
      </c>
      <c r="B7" s="184" t="s">
        <v>468</v>
      </c>
      <c r="C7" s="695">
        <v>12.265230239999999</v>
      </c>
      <c r="D7" s="695">
        <v>10.30959182</v>
      </c>
      <c r="E7" s="695">
        <v>10.675129180000001</v>
      </c>
      <c r="F7" s="695">
        <v>8.7755417399999995</v>
      </c>
      <c r="G7" s="695">
        <v>8.5171580799999997</v>
      </c>
      <c r="H7" s="695">
        <v>10.721274510000001</v>
      </c>
      <c r="I7" s="695">
        <v>13.75667157</v>
      </c>
      <c r="J7" s="695">
        <v>12.85714228</v>
      </c>
      <c r="K7" s="695">
        <v>10.536885229999999</v>
      </c>
      <c r="L7" s="695">
        <v>9.2502459800000008</v>
      </c>
      <c r="M7" s="695">
        <v>9.18771922</v>
      </c>
      <c r="N7" s="695">
        <v>11.714544180000001</v>
      </c>
      <c r="O7" s="695">
        <v>13.739746520000001</v>
      </c>
      <c r="P7" s="695">
        <v>10.928913319999999</v>
      </c>
      <c r="Q7" s="695">
        <v>10.77179209</v>
      </c>
      <c r="R7" s="695">
        <v>9.5476263699999997</v>
      </c>
      <c r="S7" s="695">
        <v>9.0911498500000008</v>
      </c>
      <c r="T7" s="695">
        <v>10.76555383</v>
      </c>
      <c r="U7" s="695">
        <v>14.27730002</v>
      </c>
      <c r="V7" s="695">
        <v>14.64571718</v>
      </c>
      <c r="W7" s="695">
        <v>12.736082359999999</v>
      </c>
      <c r="X7" s="695">
        <v>9.6873388400000007</v>
      </c>
      <c r="Y7" s="695">
        <v>9.6868814299999997</v>
      </c>
      <c r="Z7" s="695">
        <v>11.702286170000001</v>
      </c>
      <c r="AA7" s="695">
        <v>12.642286500000001</v>
      </c>
      <c r="AB7" s="695">
        <v>11.579719839999999</v>
      </c>
      <c r="AC7" s="695">
        <v>11.03245562</v>
      </c>
      <c r="AD7" s="695">
        <v>8.6702734100000001</v>
      </c>
      <c r="AE7" s="695">
        <v>8.6479317099999999</v>
      </c>
      <c r="AF7" s="695">
        <v>10.429937860000001</v>
      </c>
      <c r="AG7" s="695">
        <v>14.92537377</v>
      </c>
      <c r="AH7" s="695">
        <v>14.24490597</v>
      </c>
      <c r="AI7" s="695">
        <v>11.188164889999999</v>
      </c>
      <c r="AJ7" s="695">
        <v>8.8757478200000008</v>
      </c>
      <c r="AK7" s="695">
        <v>9.3512532999999998</v>
      </c>
      <c r="AL7" s="695">
        <v>11.56168931</v>
      </c>
      <c r="AM7" s="695">
        <v>11.875003960000001</v>
      </c>
      <c r="AN7" s="695">
        <v>10.628218309999999</v>
      </c>
      <c r="AO7" s="695">
        <v>9.6491553900000007</v>
      </c>
      <c r="AP7" s="695">
        <v>9.5514051700000007</v>
      </c>
      <c r="AQ7" s="695">
        <v>9.3836939099999999</v>
      </c>
      <c r="AR7" s="695">
        <v>11.61540795</v>
      </c>
      <c r="AS7" s="695">
        <v>16.517231450000001</v>
      </c>
      <c r="AT7" s="695">
        <v>15.41020795</v>
      </c>
      <c r="AU7" s="695">
        <v>11.62058077</v>
      </c>
      <c r="AV7" s="695">
        <v>9.1297948600000005</v>
      </c>
      <c r="AW7" s="695">
        <v>9.4974796599999998</v>
      </c>
      <c r="AX7" s="695">
        <v>12.23215473</v>
      </c>
      <c r="AY7" s="695">
        <v>13.330042518000001</v>
      </c>
      <c r="AZ7" s="695">
        <v>11.992945659</v>
      </c>
      <c r="BA7" s="696">
        <v>10.494859999999999</v>
      </c>
      <c r="BB7" s="696">
        <v>9.6896970000000007</v>
      </c>
      <c r="BC7" s="696">
        <v>9.3270110000000006</v>
      </c>
      <c r="BD7" s="696">
        <v>11.48962</v>
      </c>
      <c r="BE7" s="696">
        <v>14.871589999999999</v>
      </c>
      <c r="BF7" s="696">
        <v>14.105460000000001</v>
      </c>
      <c r="BG7" s="696">
        <v>11.483269999999999</v>
      </c>
      <c r="BH7" s="696">
        <v>9.2008290000000006</v>
      </c>
      <c r="BI7" s="696">
        <v>9.7361989999999992</v>
      </c>
      <c r="BJ7" s="696">
        <v>12.470560000000001</v>
      </c>
      <c r="BK7" s="696">
        <v>13.58234</v>
      </c>
      <c r="BL7" s="696">
        <v>11.9664</v>
      </c>
      <c r="BM7" s="696">
        <v>10.44674</v>
      </c>
      <c r="BN7" s="696">
        <v>9.8016430000000003</v>
      </c>
      <c r="BO7" s="696">
        <v>9.4482099999999996</v>
      </c>
      <c r="BP7" s="696">
        <v>11.62229</v>
      </c>
      <c r="BQ7" s="696">
        <v>14.94726</v>
      </c>
      <c r="BR7" s="696">
        <v>14.14622</v>
      </c>
      <c r="BS7" s="696">
        <v>11.49911</v>
      </c>
      <c r="BT7" s="696">
        <v>9.2119599999999995</v>
      </c>
      <c r="BU7" s="696">
        <v>9.7435770000000002</v>
      </c>
      <c r="BV7" s="696">
        <v>12.47808</v>
      </c>
    </row>
    <row r="8" spans="1:74" ht="11.1" customHeight="1" x14ac:dyDescent="0.2">
      <c r="A8" s="111" t="s">
        <v>1169</v>
      </c>
      <c r="B8" s="199" t="s">
        <v>436</v>
      </c>
      <c r="C8" s="695">
        <v>17.736402439999999</v>
      </c>
      <c r="D8" s="695">
        <v>13.67212007</v>
      </c>
      <c r="E8" s="695">
        <v>14.257932459999999</v>
      </c>
      <c r="F8" s="695">
        <v>11.590782369999999</v>
      </c>
      <c r="G8" s="695">
        <v>12.114459139999999</v>
      </c>
      <c r="H8" s="695">
        <v>15.863171449999999</v>
      </c>
      <c r="I8" s="695">
        <v>19.21673818</v>
      </c>
      <c r="J8" s="695">
        <v>16.76708262</v>
      </c>
      <c r="K8" s="695">
        <v>14.304039489999999</v>
      </c>
      <c r="L8" s="695">
        <v>12.328191260000001</v>
      </c>
      <c r="M8" s="695">
        <v>13.748172739999999</v>
      </c>
      <c r="N8" s="695">
        <v>17.675924859999999</v>
      </c>
      <c r="O8" s="695">
        <v>19.605311839999999</v>
      </c>
      <c r="P8" s="695">
        <v>15.386109920000001</v>
      </c>
      <c r="Q8" s="695">
        <v>14.775852710000001</v>
      </c>
      <c r="R8" s="695">
        <v>13.19357044</v>
      </c>
      <c r="S8" s="695">
        <v>13.8744098</v>
      </c>
      <c r="T8" s="695">
        <v>16.800191989999998</v>
      </c>
      <c r="U8" s="695">
        <v>20.374713079999999</v>
      </c>
      <c r="V8" s="695">
        <v>19.554273689999999</v>
      </c>
      <c r="W8" s="695">
        <v>15.752044440000001</v>
      </c>
      <c r="X8" s="695">
        <v>13.15571989</v>
      </c>
      <c r="Y8" s="695">
        <v>14.581142509999999</v>
      </c>
      <c r="Z8" s="695">
        <v>16.771709680000001</v>
      </c>
      <c r="AA8" s="695">
        <v>18.356074150000001</v>
      </c>
      <c r="AB8" s="695">
        <v>15.930966959999999</v>
      </c>
      <c r="AC8" s="695">
        <v>15.76099853</v>
      </c>
      <c r="AD8" s="695">
        <v>11.89039936</v>
      </c>
      <c r="AE8" s="695">
        <v>12.040481529999999</v>
      </c>
      <c r="AF8" s="695">
        <v>14.385836319999999</v>
      </c>
      <c r="AG8" s="695">
        <v>21.24761749</v>
      </c>
      <c r="AH8" s="695">
        <v>18.050308430000001</v>
      </c>
      <c r="AI8" s="695">
        <v>15.151234909999999</v>
      </c>
      <c r="AJ8" s="695">
        <v>12.57402518</v>
      </c>
      <c r="AK8" s="695">
        <v>14.384101749999999</v>
      </c>
      <c r="AL8" s="695">
        <v>16.414629430000002</v>
      </c>
      <c r="AM8" s="695">
        <v>16.75736371</v>
      </c>
      <c r="AN8" s="695">
        <v>15.674385750000001</v>
      </c>
      <c r="AO8" s="695">
        <v>13.97042233</v>
      </c>
      <c r="AP8" s="695">
        <v>12.83710872</v>
      </c>
      <c r="AQ8" s="695">
        <v>13.36970664</v>
      </c>
      <c r="AR8" s="695">
        <v>17.455130860000001</v>
      </c>
      <c r="AS8" s="695">
        <v>22.836719389999999</v>
      </c>
      <c r="AT8" s="695">
        <v>19.651342960000001</v>
      </c>
      <c r="AU8" s="695">
        <v>14.040628480000001</v>
      </c>
      <c r="AV8" s="695">
        <v>12.74067455</v>
      </c>
      <c r="AW8" s="695">
        <v>13.287285860000001</v>
      </c>
      <c r="AX8" s="695">
        <v>17.375552679999998</v>
      </c>
      <c r="AY8" s="695">
        <v>18.315266100999999</v>
      </c>
      <c r="AZ8" s="695">
        <v>16.967903996</v>
      </c>
      <c r="BA8" s="696">
        <v>14.9435</v>
      </c>
      <c r="BB8" s="696">
        <v>12.83633</v>
      </c>
      <c r="BC8" s="696">
        <v>13.813319999999999</v>
      </c>
      <c r="BD8" s="696">
        <v>17.35577</v>
      </c>
      <c r="BE8" s="696">
        <v>20.685690000000001</v>
      </c>
      <c r="BF8" s="696">
        <v>19.528980000000001</v>
      </c>
      <c r="BG8" s="696">
        <v>14.509819999999999</v>
      </c>
      <c r="BH8" s="696">
        <v>12.725809999999999</v>
      </c>
      <c r="BI8" s="696">
        <v>13.79899</v>
      </c>
      <c r="BJ8" s="696">
        <v>18.246759999999998</v>
      </c>
      <c r="BK8" s="696">
        <v>19.29993</v>
      </c>
      <c r="BL8" s="696">
        <v>16.396879999999999</v>
      </c>
      <c r="BM8" s="696">
        <v>14.8485</v>
      </c>
      <c r="BN8" s="696">
        <v>13.1434</v>
      </c>
      <c r="BO8" s="696">
        <v>14.034409999999999</v>
      </c>
      <c r="BP8" s="696">
        <v>17.67004</v>
      </c>
      <c r="BQ8" s="696">
        <v>20.915800000000001</v>
      </c>
      <c r="BR8" s="696">
        <v>19.691030000000001</v>
      </c>
      <c r="BS8" s="696">
        <v>14.596769999999999</v>
      </c>
      <c r="BT8" s="696">
        <v>12.798170000000001</v>
      </c>
      <c r="BU8" s="696">
        <v>13.867509999999999</v>
      </c>
      <c r="BV8" s="696">
        <v>18.331060000000001</v>
      </c>
    </row>
    <row r="9" spans="1:74" ht="11.1" customHeight="1" x14ac:dyDescent="0.2">
      <c r="A9" s="111" t="s">
        <v>1170</v>
      </c>
      <c r="B9" s="199" t="s">
        <v>437</v>
      </c>
      <c r="C9" s="695">
        <v>10.76914081</v>
      </c>
      <c r="D9" s="695">
        <v>8.0509975800000007</v>
      </c>
      <c r="E9" s="695">
        <v>7.8627301699999999</v>
      </c>
      <c r="F9" s="695">
        <v>6.5348464499999999</v>
      </c>
      <c r="G9" s="695">
        <v>6.6503961</v>
      </c>
      <c r="H9" s="695">
        <v>8.7184313499999995</v>
      </c>
      <c r="I9" s="695">
        <v>10.887760650000001</v>
      </c>
      <c r="J9" s="695">
        <v>9.0477501900000004</v>
      </c>
      <c r="K9" s="695">
        <v>7.9361433699999999</v>
      </c>
      <c r="L9" s="695">
        <v>6.9009937499999996</v>
      </c>
      <c r="M9" s="695">
        <v>7.4308184900000001</v>
      </c>
      <c r="N9" s="695">
        <v>9.7393470999999998</v>
      </c>
      <c r="O9" s="695">
        <v>11.682786699999999</v>
      </c>
      <c r="P9" s="695">
        <v>9.4894463299999998</v>
      </c>
      <c r="Q9" s="695">
        <v>8.5618102</v>
      </c>
      <c r="R9" s="695">
        <v>7.5099264799999998</v>
      </c>
      <c r="S9" s="695">
        <v>7.7827904999999999</v>
      </c>
      <c r="T9" s="695">
        <v>9.9305015799999996</v>
      </c>
      <c r="U9" s="695">
        <v>10.898288409999999</v>
      </c>
      <c r="V9" s="695">
        <v>10.36038329</v>
      </c>
      <c r="W9" s="695">
        <v>8.3569863200000007</v>
      </c>
      <c r="X9" s="695">
        <v>7.1866276200000003</v>
      </c>
      <c r="Y9" s="695">
        <v>8.2162980500000007</v>
      </c>
      <c r="Z9" s="695">
        <v>9.9157645999999993</v>
      </c>
      <c r="AA9" s="695">
        <v>10.86702755</v>
      </c>
      <c r="AB9" s="695">
        <v>10.04088939</v>
      </c>
      <c r="AC9" s="695">
        <v>9.3598401899999999</v>
      </c>
      <c r="AD9" s="695">
        <v>6.7161692999999998</v>
      </c>
      <c r="AE9" s="695">
        <v>6.8652936699999998</v>
      </c>
      <c r="AF9" s="695">
        <v>8.3015278400000003</v>
      </c>
      <c r="AG9" s="695">
        <v>10.723289640000001</v>
      </c>
      <c r="AH9" s="695">
        <v>9.9258875999999994</v>
      </c>
      <c r="AI9" s="695">
        <v>8.6715675000000001</v>
      </c>
      <c r="AJ9" s="695">
        <v>7.4262229800000004</v>
      </c>
      <c r="AK9" s="695">
        <v>7.9830678400000004</v>
      </c>
      <c r="AL9" s="695">
        <v>9.7146445200000002</v>
      </c>
      <c r="AM9" s="695">
        <v>10.32208445</v>
      </c>
      <c r="AN9" s="695">
        <v>9.1240628600000004</v>
      </c>
      <c r="AO9" s="695">
        <v>8.1328683399999999</v>
      </c>
      <c r="AP9" s="695">
        <v>7.2009509300000003</v>
      </c>
      <c r="AQ9" s="695">
        <v>6.9212888100000001</v>
      </c>
      <c r="AR9" s="695">
        <v>9.6147828499999992</v>
      </c>
      <c r="AS9" s="695">
        <v>11.67581406</v>
      </c>
      <c r="AT9" s="695">
        <v>10.33895843</v>
      </c>
      <c r="AU9" s="695">
        <v>7.9536336299999997</v>
      </c>
      <c r="AV9" s="695">
        <v>7.1290491600000001</v>
      </c>
      <c r="AW9" s="695">
        <v>7.4922122900000003</v>
      </c>
      <c r="AX9" s="695">
        <v>9.9227130100000007</v>
      </c>
      <c r="AY9" s="695">
        <v>10.971751798</v>
      </c>
      <c r="AZ9" s="695">
        <v>10.104038284</v>
      </c>
      <c r="BA9" s="696">
        <v>8.7969410000000003</v>
      </c>
      <c r="BB9" s="696">
        <v>7.4468860000000001</v>
      </c>
      <c r="BC9" s="696">
        <v>7.4617339999999999</v>
      </c>
      <c r="BD9" s="696">
        <v>9.4214610000000008</v>
      </c>
      <c r="BE9" s="696">
        <v>11.32009</v>
      </c>
      <c r="BF9" s="696">
        <v>10.8132</v>
      </c>
      <c r="BG9" s="696">
        <v>8.2632460000000005</v>
      </c>
      <c r="BH9" s="696">
        <v>7.0541510000000001</v>
      </c>
      <c r="BI9" s="696">
        <v>7.8864900000000002</v>
      </c>
      <c r="BJ9" s="696">
        <v>11.1051</v>
      </c>
      <c r="BK9" s="696">
        <v>12.52913</v>
      </c>
      <c r="BL9" s="696">
        <v>10.50121</v>
      </c>
      <c r="BM9" s="696">
        <v>9.2436810000000005</v>
      </c>
      <c r="BN9" s="696">
        <v>8.2763410000000004</v>
      </c>
      <c r="BO9" s="696">
        <v>8.2100000000000009</v>
      </c>
      <c r="BP9" s="696">
        <v>10.47345</v>
      </c>
      <c r="BQ9" s="696">
        <v>12.340059999999999</v>
      </c>
      <c r="BR9" s="696">
        <v>11.74184</v>
      </c>
      <c r="BS9" s="696">
        <v>8.9426489999999994</v>
      </c>
      <c r="BT9" s="696">
        <v>7.548133</v>
      </c>
      <c r="BU9" s="696">
        <v>8.3634229999999992</v>
      </c>
      <c r="BV9" s="696">
        <v>11.5474</v>
      </c>
    </row>
    <row r="10" spans="1:74" ht="11.1" customHeight="1" x14ac:dyDescent="0.2">
      <c r="A10" s="111" t="s">
        <v>1171</v>
      </c>
      <c r="B10" s="199" t="s">
        <v>438</v>
      </c>
      <c r="C10" s="695">
        <v>30.80231611</v>
      </c>
      <c r="D10" s="695">
        <v>24.207351939999999</v>
      </c>
      <c r="E10" s="695">
        <v>25.587819700000001</v>
      </c>
      <c r="F10" s="695">
        <v>23.246766860000001</v>
      </c>
      <c r="G10" s="695">
        <v>26.459626020000002</v>
      </c>
      <c r="H10" s="695">
        <v>31.608837220000002</v>
      </c>
      <c r="I10" s="695">
        <v>38.213983419999998</v>
      </c>
      <c r="J10" s="695">
        <v>36.454540860000002</v>
      </c>
      <c r="K10" s="695">
        <v>30.109186739999998</v>
      </c>
      <c r="L10" s="695">
        <v>27.051385979999999</v>
      </c>
      <c r="M10" s="695">
        <v>24.950014960000001</v>
      </c>
      <c r="N10" s="695">
        <v>30.598501280000001</v>
      </c>
      <c r="O10" s="695">
        <v>39.502893360000002</v>
      </c>
      <c r="P10" s="695">
        <v>27.621241189999999</v>
      </c>
      <c r="Q10" s="695">
        <v>26.69687493</v>
      </c>
      <c r="R10" s="695">
        <v>24.000994939999998</v>
      </c>
      <c r="S10" s="695">
        <v>26.597595519999999</v>
      </c>
      <c r="T10" s="695">
        <v>33.509462229999997</v>
      </c>
      <c r="U10" s="695">
        <v>37.969052249999997</v>
      </c>
      <c r="V10" s="695">
        <v>37.284708530000003</v>
      </c>
      <c r="W10" s="695">
        <v>34.215143640000001</v>
      </c>
      <c r="X10" s="695">
        <v>28.755258619999999</v>
      </c>
      <c r="Y10" s="695">
        <v>26.931502519999999</v>
      </c>
      <c r="Z10" s="695">
        <v>31.050250309999999</v>
      </c>
      <c r="AA10" s="695">
        <v>33.077730850000002</v>
      </c>
      <c r="AB10" s="695">
        <v>28.277057920000001</v>
      </c>
      <c r="AC10" s="695">
        <v>27.336504009999999</v>
      </c>
      <c r="AD10" s="695">
        <v>23.35973409</v>
      </c>
      <c r="AE10" s="695">
        <v>28.447192350000002</v>
      </c>
      <c r="AF10" s="695">
        <v>33.133936949999999</v>
      </c>
      <c r="AG10" s="695">
        <v>39.459492480000002</v>
      </c>
      <c r="AH10" s="695">
        <v>37.738492880000003</v>
      </c>
      <c r="AI10" s="695">
        <v>34.850831939999999</v>
      </c>
      <c r="AJ10" s="695">
        <v>28.255969360000002</v>
      </c>
      <c r="AK10" s="695">
        <v>26.503740730000001</v>
      </c>
      <c r="AL10" s="695">
        <v>29.989234530000001</v>
      </c>
      <c r="AM10" s="695">
        <v>30.684486249999999</v>
      </c>
      <c r="AN10" s="695">
        <v>27.72253662</v>
      </c>
      <c r="AO10" s="695">
        <v>25.873461559999999</v>
      </c>
      <c r="AP10" s="695">
        <v>25.209698079999999</v>
      </c>
      <c r="AQ10" s="695">
        <v>27.330296780000001</v>
      </c>
      <c r="AR10" s="695">
        <v>33.790315620000001</v>
      </c>
      <c r="AS10" s="695">
        <v>42.038044620000001</v>
      </c>
      <c r="AT10" s="695">
        <v>40.028107900000002</v>
      </c>
      <c r="AU10" s="695">
        <v>32.682966540000002</v>
      </c>
      <c r="AV10" s="695">
        <v>26.4977847</v>
      </c>
      <c r="AW10" s="695">
        <v>25.642105560000001</v>
      </c>
      <c r="AX10" s="695">
        <v>33.13939792</v>
      </c>
      <c r="AY10" s="695">
        <v>35.968692197999999</v>
      </c>
      <c r="AZ10" s="695">
        <v>30.449066785999999</v>
      </c>
      <c r="BA10" s="696">
        <v>28.31532</v>
      </c>
      <c r="BB10" s="696">
        <v>25.14977</v>
      </c>
      <c r="BC10" s="696">
        <v>27.760390000000001</v>
      </c>
      <c r="BD10" s="696">
        <v>35.639389999999999</v>
      </c>
      <c r="BE10" s="696">
        <v>41.415979999999998</v>
      </c>
      <c r="BF10" s="696">
        <v>38.757930000000002</v>
      </c>
      <c r="BG10" s="696">
        <v>33.073560000000001</v>
      </c>
      <c r="BH10" s="696">
        <v>26.35211</v>
      </c>
      <c r="BI10" s="696">
        <v>25.88664</v>
      </c>
      <c r="BJ10" s="696">
        <v>33.295850000000002</v>
      </c>
      <c r="BK10" s="696">
        <v>36.221029999999999</v>
      </c>
      <c r="BL10" s="696">
        <v>29.988669999999999</v>
      </c>
      <c r="BM10" s="696">
        <v>28.020009999999999</v>
      </c>
      <c r="BN10" s="696">
        <v>25.520659999999999</v>
      </c>
      <c r="BO10" s="696">
        <v>28.141279999999998</v>
      </c>
      <c r="BP10" s="696">
        <v>36.040050000000001</v>
      </c>
      <c r="BQ10" s="696">
        <v>41.786389999999997</v>
      </c>
      <c r="BR10" s="696">
        <v>39.092970000000001</v>
      </c>
      <c r="BS10" s="696">
        <v>33.358510000000003</v>
      </c>
      <c r="BT10" s="696">
        <v>26.59346</v>
      </c>
      <c r="BU10" s="696">
        <v>26.12595</v>
      </c>
      <c r="BV10" s="696">
        <v>33.605179999999997</v>
      </c>
    </row>
    <row r="11" spans="1:74" ht="11.1" customHeight="1" x14ac:dyDescent="0.2">
      <c r="A11" s="111" t="s">
        <v>1172</v>
      </c>
      <c r="B11" s="199" t="s">
        <v>439</v>
      </c>
      <c r="C11" s="695">
        <v>10.68516971</v>
      </c>
      <c r="D11" s="695">
        <v>8.4024941999999996</v>
      </c>
      <c r="E11" s="695">
        <v>8.07930919</v>
      </c>
      <c r="F11" s="695">
        <v>7.37653084</v>
      </c>
      <c r="G11" s="695">
        <v>7.8230880100000002</v>
      </c>
      <c r="H11" s="695">
        <v>9.6793734600000008</v>
      </c>
      <c r="I11" s="695">
        <v>12.0706895</v>
      </c>
      <c r="J11" s="695">
        <v>11.837189779999999</v>
      </c>
      <c r="K11" s="695">
        <v>9.6484439000000002</v>
      </c>
      <c r="L11" s="695">
        <v>8.3032774600000003</v>
      </c>
      <c r="M11" s="695">
        <v>7.7593119799999997</v>
      </c>
      <c r="N11" s="695">
        <v>10.135293020000001</v>
      </c>
      <c r="O11" s="695">
        <v>14.229210569999999</v>
      </c>
      <c r="P11" s="695">
        <v>10.281393080000001</v>
      </c>
      <c r="Q11" s="695">
        <v>8.3272754800000008</v>
      </c>
      <c r="R11" s="695">
        <v>7.7021746899999997</v>
      </c>
      <c r="S11" s="695">
        <v>8.4985416100000002</v>
      </c>
      <c r="T11" s="695">
        <v>11.112104459999999</v>
      </c>
      <c r="U11" s="695">
        <v>12.68791914</v>
      </c>
      <c r="V11" s="695">
        <v>12.27476476</v>
      </c>
      <c r="W11" s="695">
        <v>11.33544863</v>
      </c>
      <c r="X11" s="695">
        <v>8.9573701499999991</v>
      </c>
      <c r="Y11" s="695">
        <v>8.48702866</v>
      </c>
      <c r="Z11" s="695">
        <v>10.59235479</v>
      </c>
      <c r="AA11" s="695">
        <v>11.2755068</v>
      </c>
      <c r="AB11" s="695">
        <v>9.8572122699999998</v>
      </c>
      <c r="AC11" s="695">
        <v>9.1380073300000006</v>
      </c>
      <c r="AD11" s="695">
        <v>7.3449317499999998</v>
      </c>
      <c r="AE11" s="695">
        <v>8.2012887400000007</v>
      </c>
      <c r="AF11" s="695">
        <v>10.311439249999999</v>
      </c>
      <c r="AG11" s="695">
        <v>12.426140370000001</v>
      </c>
      <c r="AH11" s="695">
        <v>12.39281879</v>
      </c>
      <c r="AI11" s="695">
        <v>11.85890976</v>
      </c>
      <c r="AJ11" s="695">
        <v>9.0864553400000005</v>
      </c>
      <c r="AK11" s="695">
        <v>8.4714711400000002</v>
      </c>
      <c r="AL11" s="695">
        <v>9.9155815300000008</v>
      </c>
      <c r="AM11" s="695">
        <v>10.356480879999999</v>
      </c>
      <c r="AN11" s="695">
        <v>9.9834420799999997</v>
      </c>
      <c r="AO11" s="695">
        <v>8.6916701199999995</v>
      </c>
      <c r="AP11" s="695">
        <v>7.5588864300000003</v>
      </c>
      <c r="AQ11" s="695">
        <v>8.0846155199999998</v>
      </c>
      <c r="AR11" s="695">
        <v>10.385908369999999</v>
      </c>
      <c r="AS11" s="695">
        <v>13.233765959999999</v>
      </c>
      <c r="AT11" s="695">
        <v>13.028582050000001</v>
      </c>
      <c r="AU11" s="695">
        <v>10.928076089999999</v>
      </c>
      <c r="AV11" s="695">
        <v>7.90272562</v>
      </c>
      <c r="AW11" s="695">
        <v>7.7143253700000001</v>
      </c>
      <c r="AX11" s="695">
        <v>10.93585515</v>
      </c>
      <c r="AY11" s="695">
        <v>12.461070393</v>
      </c>
      <c r="AZ11" s="695">
        <v>11.146815434000001</v>
      </c>
      <c r="BA11" s="696">
        <v>9.991676</v>
      </c>
      <c r="BB11" s="696">
        <v>7.8275839999999999</v>
      </c>
      <c r="BC11" s="696">
        <v>8.3053050000000006</v>
      </c>
      <c r="BD11" s="696">
        <v>11.073560000000001</v>
      </c>
      <c r="BE11" s="696">
        <v>13.42123</v>
      </c>
      <c r="BF11" s="696">
        <v>13.20294</v>
      </c>
      <c r="BG11" s="696">
        <v>11.482200000000001</v>
      </c>
      <c r="BH11" s="696">
        <v>8.1307860000000005</v>
      </c>
      <c r="BI11" s="696">
        <v>8.0093610000000002</v>
      </c>
      <c r="BJ11" s="696">
        <v>11.134969999999999</v>
      </c>
      <c r="BK11" s="696">
        <v>12.63336</v>
      </c>
      <c r="BL11" s="696">
        <v>10.81723</v>
      </c>
      <c r="BM11" s="696">
        <v>9.5979919999999996</v>
      </c>
      <c r="BN11" s="696">
        <v>7.9938070000000003</v>
      </c>
      <c r="BO11" s="696">
        <v>8.4008649999999996</v>
      </c>
      <c r="BP11" s="696">
        <v>11.16493</v>
      </c>
      <c r="BQ11" s="696">
        <v>13.556850000000001</v>
      </c>
      <c r="BR11" s="696">
        <v>13.33128</v>
      </c>
      <c r="BS11" s="696">
        <v>11.58888</v>
      </c>
      <c r="BT11" s="696">
        <v>8.2048020000000008</v>
      </c>
      <c r="BU11" s="696">
        <v>8.0808350000000004</v>
      </c>
      <c r="BV11" s="696">
        <v>11.233700000000001</v>
      </c>
    </row>
    <row r="12" spans="1:74" ht="11.1" customHeight="1" x14ac:dyDescent="0.2">
      <c r="A12" s="111" t="s">
        <v>1173</v>
      </c>
      <c r="B12" s="199" t="s">
        <v>440</v>
      </c>
      <c r="C12" s="695">
        <v>18.26755545</v>
      </c>
      <c r="D12" s="695">
        <v>13.62521042</v>
      </c>
      <c r="E12" s="695">
        <v>13.59937457</v>
      </c>
      <c r="F12" s="695">
        <v>13.28713698</v>
      </c>
      <c r="G12" s="695">
        <v>15.43064259</v>
      </c>
      <c r="H12" s="695">
        <v>20.386046499999999</v>
      </c>
      <c r="I12" s="695">
        <v>24.685732909999999</v>
      </c>
      <c r="J12" s="695">
        <v>24.778639210000001</v>
      </c>
      <c r="K12" s="695">
        <v>20.852192680000002</v>
      </c>
      <c r="L12" s="695">
        <v>17.89116082</v>
      </c>
      <c r="M12" s="695">
        <v>13.678539949999999</v>
      </c>
      <c r="N12" s="695">
        <v>16.156233960000002</v>
      </c>
      <c r="O12" s="695">
        <v>23.36415719</v>
      </c>
      <c r="P12" s="695">
        <v>17.72243009</v>
      </c>
      <c r="Q12" s="695">
        <v>14.087088290000001</v>
      </c>
      <c r="R12" s="695">
        <v>13.207970270000001</v>
      </c>
      <c r="S12" s="695">
        <v>16.630676210000001</v>
      </c>
      <c r="T12" s="695">
        <v>23.651459580000001</v>
      </c>
      <c r="U12" s="695">
        <v>26.13751392</v>
      </c>
      <c r="V12" s="695">
        <v>25.99498294</v>
      </c>
      <c r="W12" s="695">
        <v>22.352705530000001</v>
      </c>
      <c r="X12" s="695">
        <v>17.777376610000001</v>
      </c>
      <c r="Y12" s="695">
        <v>14.502626169999999</v>
      </c>
      <c r="Z12" s="695">
        <v>17.280476230000001</v>
      </c>
      <c r="AA12" s="695">
        <v>19.24409558</v>
      </c>
      <c r="AB12" s="695">
        <v>16.794847529999998</v>
      </c>
      <c r="AC12" s="695">
        <v>16.05708387</v>
      </c>
      <c r="AD12" s="695">
        <v>12.997320869999999</v>
      </c>
      <c r="AE12" s="695">
        <v>15.646555340000001</v>
      </c>
      <c r="AF12" s="695">
        <v>20.788260900000001</v>
      </c>
      <c r="AG12" s="695">
        <v>25.030437790000001</v>
      </c>
      <c r="AH12" s="695">
        <v>26.597568899999999</v>
      </c>
      <c r="AI12" s="695">
        <v>24.831094159999999</v>
      </c>
      <c r="AJ12" s="695">
        <v>19.645582189999999</v>
      </c>
      <c r="AK12" s="695">
        <v>14.73844267</v>
      </c>
      <c r="AL12" s="695">
        <v>16.634364219999998</v>
      </c>
      <c r="AM12" s="695">
        <v>17.379800379999999</v>
      </c>
      <c r="AN12" s="695">
        <v>16.360990879999999</v>
      </c>
      <c r="AO12" s="695">
        <v>15.03566747</v>
      </c>
      <c r="AP12" s="695">
        <v>14.314656019999999</v>
      </c>
      <c r="AQ12" s="695">
        <v>16.61455896</v>
      </c>
      <c r="AR12" s="695">
        <v>21.923559189999999</v>
      </c>
      <c r="AS12" s="695">
        <v>27.029752989999999</v>
      </c>
      <c r="AT12" s="695">
        <v>26.810658669999999</v>
      </c>
      <c r="AU12" s="695">
        <v>22.57100655</v>
      </c>
      <c r="AV12" s="695">
        <v>16.801881349999999</v>
      </c>
      <c r="AW12" s="695">
        <v>14.13360529</v>
      </c>
      <c r="AX12" s="695">
        <v>17.56830501</v>
      </c>
      <c r="AY12" s="695">
        <v>19.323434916</v>
      </c>
      <c r="AZ12" s="695">
        <v>19.158527278000001</v>
      </c>
      <c r="BA12" s="696">
        <v>17.085450000000002</v>
      </c>
      <c r="BB12" s="696">
        <v>14.69867</v>
      </c>
      <c r="BC12" s="696">
        <v>17.520489999999999</v>
      </c>
      <c r="BD12" s="696">
        <v>23.127289999999999</v>
      </c>
      <c r="BE12" s="696">
        <v>27.32939</v>
      </c>
      <c r="BF12" s="696">
        <v>26.695879999999999</v>
      </c>
      <c r="BG12" s="696">
        <v>23.699560000000002</v>
      </c>
      <c r="BH12" s="696">
        <v>17.644120000000001</v>
      </c>
      <c r="BI12" s="696">
        <v>14.554209999999999</v>
      </c>
      <c r="BJ12" s="696">
        <v>18.10108</v>
      </c>
      <c r="BK12" s="696">
        <v>19.727989999999998</v>
      </c>
      <c r="BL12" s="696">
        <v>17.345700000000001</v>
      </c>
      <c r="BM12" s="696">
        <v>15.88682</v>
      </c>
      <c r="BN12" s="696">
        <v>14.83521</v>
      </c>
      <c r="BO12" s="696">
        <v>17.248049999999999</v>
      </c>
      <c r="BP12" s="696">
        <v>23.006460000000001</v>
      </c>
      <c r="BQ12" s="696">
        <v>27.785340000000001</v>
      </c>
      <c r="BR12" s="696">
        <v>27.207419999999999</v>
      </c>
      <c r="BS12" s="696">
        <v>24.18656</v>
      </c>
      <c r="BT12" s="696">
        <v>18.006430000000002</v>
      </c>
      <c r="BU12" s="696">
        <v>14.850960000000001</v>
      </c>
      <c r="BV12" s="696">
        <v>18.4575</v>
      </c>
    </row>
    <row r="13" spans="1:74" ht="11.1" customHeight="1" x14ac:dyDescent="0.2">
      <c r="A13" s="111" t="s">
        <v>1174</v>
      </c>
      <c r="B13" s="199" t="s">
        <v>441</v>
      </c>
      <c r="C13" s="695">
        <v>8.5863651399999998</v>
      </c>
      <c r="D13" s="695">
        <v>6.6546283199999996</v>
      </c>
      <c r="E13" s="695">
        <v>6.71117893</v>
      </c>
      <c r="F13" s="695">
        <v>6.3107239799999997</v>
      </c>
      <c r="G13" s="695">
        <v>7.2646855500000003</v>
      </c>
      <c r="H13" s="695">
        <v>9.9438394599999995</v>
      </c>
      <c r="I13" s="695">
        <v>12.06145579</v>
      </c>
      <c r="J13" s="695">
        <v>11.03121501</v>
      </c>
      <c r="K13" s="695">
        <v>8.6998878200000007</v>
      </c>
      <c r="L13" s="695">
        <v>6.9761084799999997</v>
      </c>
      <c r="M13" s="695">
        <v>6.4084035500000001</v>
      </c>
      <c r="N13" s="695">
        <v>7.8873689899999997</v>
      </c>
      <c r="O13" s="695">
        <v>7.8831828000000002</v>
      </c>
      <c r="P13" s="695">
        <v>6.8251513499999996</v>
      </c>
      <c r="Q13" s="695">
        <v>6.8396683999999999</v>
      </c>
      <c r="R13" s="695">
        <v>6.6015816899999997</v>
      </c>
      <c r="S13" s="695">
        <v>7.5780062299999997</v>
      </c>
      <c r="T13" s="695">
        <v>9.8366750100000004</v>
      </c>
      <c r="U13" s="695">
        <v>12.155610129999999</v>
      </c>
      <c r="V13" s="695">
        <v>11.64467818</v>
      </c>
      <c r="W13" s="695">
        <v>9.3269585700000004</v>
      </c>
      <c r="X13" s="695">
        <v>6.7239480499999997</v>
      </c>
      <c r="Y13" s="695">
        <v>6.7052214499999998</v>
      </c>
      <c r="Z13" s="695">
        <v>8.1908792199999993</v>
      </c>
      <c r="AA13" s="695">
        <v>8.4362484700000007</v>
      </c>
      <c r="AB13" s="695">
        <v>7.5641654999999997</v>
      </c>
      <c r="AC13" s="695">
        <v>7.1613440600000002</v>
      </c>
      <c r="AD13" s="695">
        <v>6.4480374300000003</v>
      </c>
      <c r="AE13" s="695">
        <v>6.74090291</v>
      </c>
      <c r="AF13" s="695">
        <v>8.9826649300000003</v>
      </c>
      <c r="AG13" s="695">
        <v>11.76230168</v>
      </c>
      <c r="AH13" s="695">
        <v>12.046127350000001</v>
      </c>
      <c r="AI13" s="695">
        <v>9.2217606599999993</v>
      </c>
      <c r="AJ13" s="695">
        <v>7.05674285</v>
      </c>
      <c r="AK13" s="695">
        <v>6.8023598999999999</v>
      </c>
      <c r="AL13" s="695">
        <v>8.2351843099999993</v>
      </c>
      <c r="AM13" s="695">
        <v>8.3172286999999994</v>
      </c>
      <c r="AN13" s="695">
        <v>7.3452341299999997</v>
      </c>
      <c r="AO13" s="695">
        <v>6.8642945500000003</v>
      </c>
      <c r="AP13" s="695">
        <v>6.8986731700000004</v>
      </c>
      <c r="AQ13" s="695">
        <v>8.65161962</v>
      </c>
      <c r="AR13" s="695">
        <v>10.142581010000001</v>
      </c>
      <c r="AS13" s="695">
        <v>12.93897572</v>
      </c>
      <c r="AT13" s="695">
        <v>13.31618529</v>
      </c>
      <c r="AU13" s="695">
        <v>9.9248495099999996</v>
      </c>
      <c r="AV13" s="695">
        <v>8.0811835900000002</v>
      </c>
      <c r="AW13" s="695">
        <v>7.2586995700000001</v>
      </c>
      <c r="AX13" s="695">
        <v>8.6854387400000004</v>
      </c>
      <c r="AY13" s="695">
        <v>8.6913247869999992</v>
      </c>
      <c r="AZ13" s="695">
        <v>7.4285186035999997</v>
      </c>
      <c r="BA13" s="696">
        <v>7.0764620000000003</v>
      </c>
      <c r="BB13" s="696">
        <v>6.9970150000000002</v>
      </c>
      <c r="BC13" s="696">
        <v>8.4860229999999994</v>
      </c>
      <c r="BD13" s="696">
        <v>10.30012</v>
      </c>
      <c r="BE13" s="696">
        <v>12.862159999999999</v>
      </c>
      <c r="BF13" s="696">
        <v>11.937519999999999</v>
      </c>
      <c r="BG13" s="696">
        <v>9.4144240000000003</v>
      </c>
      <c r="BH13" s="696">
        <v>7.8059960000000004</v>
      </c>
      <c r="BI13" s="696">
        <v>7.3200589999999996</v>
      </c>
      <c r="BJ13" s="696">
        <v>8.8895289999999996</v>
      </c>
      <c r="BK13" s="696">
        <v>8.8141459999999991</v>
      </c>
      <c r="BL13" s="696">
        <v>7.3807119999999999</v>
      </c>
      <c r="BM13" s="696">
        <v>7.0934290000000004</v>
      </c>
      <c r="BN13" s="696">
        <v>7.0742209999999996</v>
      </c>
      <c r="BO13" s="696">
        <v>8.5570509999999995</v>
      </c>
      <c r="BP13" s="696">
        <v>10.38442</v>
      </c>
      <c r="BQ13" s="696">
        <v>13.007910000000001</v>
      </c>
      <c r="BR13" s="696">
        <v>12.09253</v>
      </c>
      <c r="BS13" s="696">
        <v>9.5452110000000001</v>
      </c>
      <c r="BT13" s="696">
        <v>7.9126880000000002</v>
      </c>
      <c r="BU13" s="696">
        <v>7.4210269999999996</v>
      </c>
      <c r="BV13" s="696">
        <v>9.0137409999999996</v>
      </c>
    </row>
    <row r="14" spans="1:74" ht="11.1" customHeight="1" x14ac:dyDescent="0.2">
      <c r="A14" s="111" t="s">
        <v>1175</v>
      </c>
      <c r="B14" s="199" t="s">
        <v>242</v>
      </c>
      <c r="C14" s="695">
        <v>15.22912041</v>
      </c>
      <c r="D14" s="695">
        <v>11.90509984</v>
      </c>
      <c r="E14" s="695">
        <v>12.011585350000001</v>
      </c>
      <c r="F14" s="695">
        <v>9.8213884900000004</v>
      </c>
      <c r="G14" s="695">
        <v>10.5259935</v>
      </c>
      <c r="H14" s="695">
        <v>11.57568019</v>
      </c>
      <c r="I14" s="695">
        <v>14.08507753</v>
      </c>
      <c r="J14" s="695">
        <v>14.49458014</v>
      </c>
      <c r="K14" s="695">
        <v>12.73173431</v>
      </c>
      <c r="L14" s="695">
        <v>10.520638780000001</v>
      </c>
      <c r="M14" s="695">
        <v>11.314010619999999</v>
      </c>
      <c r="N14" s="695">
        <v>13.25742687</v>
      </c>
      <c r="O14" s="695">
        <v>13.49420215</v>
      </c>
      <c r="P14" s="695">
        <v>11.28343948</v>
      </c>
      <c r="Q14" s="695">
        <v>12.977829849999999</v>
      </c>
      <c r="R14" s="695">
        <v>9.8970306699999995</v>
      </c>
      <c r="S14" s="695">
        <v>10.280284440000001</v>
      </c>
      <c r="T14" s="695">
        <v>10.402222800000001</v>
      </c>
      <c r="U14" s="695">
        <v>13.74502964</v>
      </c>
      <c r="V14" s="695">
        <v>16.236672519999999</v>
      </c>
      <c r="W14" s="695">
        <v>10.343938189999999</v>
      </c>
      <c r="X14" s="695">
        <v>11.088002790000001</v>
      </c>
      <c r="Y14" s="695">
        <v>10.639510639999999</v>
      </c>
      <c r="Z14" s="695">
        <v>12.9813828</v>
      </c>
      <c r="AA14" s="695">
        <v>14.39873137</v>
      </c>
      <c r="AB14" s="695">
        <v>12.186597949999999</v>
      </c>
      <c r="AC14" s="695">
        <v>12.48005165</v>
      </c>
      <c r="AD14" s="695">
        <v>9.4034843499999994</v>
      </c>
      <c r="AE14" s="695">
        <v>10.252670910000001</v>
      </c>
      <c r="AF14" s="695">
        <v>10.038707029999999</v>
      </c>
      <c r="AG14" s="695">
        <v>12.80832019</v>
      </c>
      <c r="AH14" s="695">
        <v>14.010720579999999</v>
      </c>
      <c r="AI14" s="695">
        <v>11.922164069999999</v>
      </c>
      <c r="AJ14" s="695">
        <v>11.53395942</v>
      </c>
      <c r="AK14" s="695">
        <v>10.44991982</v>
      </c>
      <c r="AL14" s="695">
        <v>13.837265650000001</v>
      </c>
      <c r="AM14" s="695">
        <v>13.94001495</v>
      </c>
      <c r="AN14" s="695">
        <v>10.94611153</v>
      </c>
      <c r="AO14" s="695">
        <v>11.77421303</v>
      </c>
      <c r="AP14" s="695">
        <v>10.009580379999999</v>
      </c>
      <c r="AQ14" s="695">
        <v>11.28722924</v>
      </c>
      <c r="AR14" s="695">
        <v>11.907075300000001</v>
      </c>
      <c r="AS14" s="695">
        <v>14.79373082</v>
      </c>
      <c r="AT14" s="695">
        <v>14.52120255</v>
      </c>
      <c r="AU14" s="695">
        <v>13.73382758</v>
      </c>
      <c r="AV14" s="695">
        <v>13.14595735</v>
      </c>
      <c r="AW14" s="695">
        <v>10.567469620000001</v>
      </c>
      <c r="AX14" s="695">
        <v>14.879823979999999</v>
      </c>
      <c r="AY14" s="695">
        <v>14.891795602</v>
      </c>
      <c r="AZ14" s="695">
        <v>11.622624074000001</v>
      </c>
      <c r="BA14" s="696">
        <v>11.898680000000001</v>
      </c>
      <c r="BB14" s="696">
        <v>10.08236</v>
      </c>
      <c r="BC14" s="696">
        <v>11.415190000000001</v>
      </c>
      <c r="BD14" s="696">
        <v>11.819229999999999</v>
      </c>
      <c r="BE14" s="696">
        <v>14.99511</v>
      </c>
      <c r="BF14" s="696">
        <v>14.04177</v>
      </c>
      <c r="BG14" s="696">
        <v>12.41686</v>
      </c>
      <c r="BH14" s="696">
        <v>12.17332</v>
      </c>
      <c r="BI14" s="696">
        <v>10.250439999999999</v>
      </c>
      <c r="BJ14" s="696">
        <v>15.171340000000001</v>
      </c>
      <c r="BK14" s="696">
        <v>15.27993</v>
      </c>
      <c r="BL14" s="696">
        <v>11.823320000000001</v>
      </c>
      <c r="BM14" s="696">
        <v>11.965870000000001</v>
      </c>
      <c r="BN14" s="696">
        <v>10.07277</v>
      </c>
      <c r="BO14" s="696">
        <v>11.497439999999999</v>
      </c>
      <c r="BP14" s="696">
        <v>11.899699999999999</v>
      </c>
      <c r="BQ14" s="696">
        <v>15.05348</v>
      </c>
      <c r="BR14" s="696">
        <v>14.09046</v>
      </c>
      <c r="BS14" s="696">
        <v>12.4582</v>
      </c>
      <c r="BT14" s="696">
        <v>12.2478</v>
      </c>
      <c r="BU14" s="696">
        <v>10.28646</v>
      </c>
      <c r="BV14" s="696">
        <v>15.225020000000001</v>
      </c>
    </row>
    <row r="15" spans="1:74" ht="11.1" customHeight="1" x14ac:dyDescent="0.2">
      <c r="A15" s="111" t="s">
        <v>1176</v>
      </c>
      <c r="B15" s="199" t="s">
        <v>243</v>
      </c>
      <c r="C15" s="695">
        <v>0.45665041000000001</v>
      </c>
      <c r="D15" s="695">
        <v>0.38000694000000002</v>
      </c>
      <c r="E15" s="695">
        <v>0.41157021999999999</v>
      </c>
      <c r="F15" s="695">
        <v>0.36351276999999999</v>
      </c>
      <c r="G15" s="695">
        <v>0.36048036999999999</v>
      </c>
      <c r="H15" s="695">
        <v>0.35237810000000003</v>
      </c>
      <c r="I15" s="695">
        <v>0.38087360999999997</v>
      </c>
      <c r="J15" s="695">
        <v>0.38801131</v>
      </c>
      <c r="K15" s="695">
        <v>0.37400505000000001</v>
      </c>
      <c r="L15" s="695">
        <v>0.39228196999999998</v>
      </c>
      <c r="M15" s="695">
        <v>0.40339117000000002</v>
      </c>
      <c r="N15" s="695">
        <v>0.42686613000000001</v>
      </c>
      <c r="O15" s="695">
        <v>0.43748281999999999</v>
      </c>
      <c r="P15" s="695">
        <v>0.38829643000000003</v>
      </c>
      <c r="Q15" s="695">
        <v>0.40558284999999999</v>
      </c>
      <c r="R15" s="695">
        <v>0.37452195999999999</v>
      </c>
      <c r="S15" s="695">
        <v>0.35831512999999998</v>
      </c>
      <c r="T15" s="695">
        <v>0.35379435999999997</v>
      </c>
      <c r="U15" s="695">
        <v>0.37979830999999997</v>
      </c>
      <c r="V15" s="695">
        <v>0.39269463999999998</v>
      </c>
      <c r="W15" s="695">
        <v>0.38372412</v>
      </c>
      <c r="X15" s="695">
        <v>0.39561489</v>
      </c>
      <c r="Y15" s="695">
        <v>0.39999825</v>
      </c>
      <c r="Z15" s="695">
        <v>0.41578027000000001</v>
      </c>
      <c r="AA15" s="695">
        <v>0.44357437999999999</v>
      </c>
      <c r="AB15" s="695">
        <v>0.35982470999999999</v>
      </c>
      <c r="AC15" s="695">
        <v>0.37226680000000001</v>
      </c>
      <c r="AD15" s="695">
        <v>0.34315230000000002</v>
      </c>
      <c r="AE15" s="695">
        <v>0.35851045999999998</v>
      </c>
      <c r="AF15" s="695">
        <v>0.36491989000000002</v>
      </c>
      <c r="AG15" s="695">
        <v>0.40199847999999999</v>
      </c>
      <c r="AH15" s="695">
        <v>0.40383085000000002</v>
      </c>
      <c r="AI15" s="695">
        <v>0.39195666000000001</v>
      </c>
      <c r="AJ15" s="695">
        <v>0.40810094000000002</v>
      </c>
      <c r="AK15" s="695">
        <v>0.40293485000000001</v>
      </c>
      <c r="AL15" s="695">
        <v>0.43691171000000001</v>
      </c>
      <c r="AM15" s="695">
        <v>0.47134097000000003</v>
      </c>
      <c r="AN15" s="695">
        <v>0.38840251999999997</v>
      </c>
      <c r="AO15" s="695">
        <v>0.40189566999999998</v>
      </c>
      <c r="AP15" s="695">
        <v>0.37460451</v>
      </c>
      <c r="AQ15" s="695">
        <v>0.37926385000000001</v>
      </c>
      <c r="AR15" s="695">
        <v>0.38812985999999999</v>
      </c>
      <c r="AS15" s="695">
        <v>0.39019953000000002</v>
      </c>
      <c r="AT15" s="695">
        <v>0.40120928</v>
      </c>
      <c r="AU15" s="695">
        <v>0.39591368999999998</v>
      </c>
      <c r="AV15" s="695">
        <v>0.42648139000000002</v>
      </c>
      <c r="AW15" s="695">
        <v>0.44889715000000002</v>
      </c>
      <c r="AX15" s="695">
        <v>0.46665099999999998</v>
      </c>
      <c r="AY15" s="695">
        <v>0.49431514999999998</v>
      </c>
      <c r="AZ15" s="695">
        <v>0.38662316000000002</v>
      </c>
      <c r="BA15" s="696">
        <v>0.40971600000000002</v>
      </c>
      <c r="BB15" s="696">
        <v>0.3771583</v>
      </c>
      <c r="BC15" s="696">
        <v>0.37781340000000002</v>
      </c>
      <c r="BD15" s="696">
        <v>0.384216</v>
      </c>
      <c r="BE15" s="696">
        <v>0.3858048</v>
      </c>
      <c r="BF15" s="696">
        <v>0.39757949999999997</v>
      </c>
      <c r="BG15" s="696">
        <v>0.39297700000000002</v>
      </c>
      <c r="BH15" s="696">
        <v>0.42363909999999999</v>
      </c>
      <c r="BI15" s="696">
        <v>0.4461367</v>
      </c>
      <c r="BJ15" s="696">
        <v>0.46378530000000001</v>
      </c>
      <c r="BK15" s="696">
        <v>0.49031350000000001</v>
      </c>
      <c r="BL15" s="696">
        <v>0.38379649999999998</v>
      </c>
      <c r="BM15" s="696">
        <v>0.40738869999999999</v>
      </c>
      <c r="BN15" s="696">
        <v>0.37568299999999999</v>
      </c>
      <c r="BO15" s="696">
        <v>0.37683220000000001</v>
      </c>
      <c r="BP15" s="696">
        <v>0.3835324</v>
      </c>
      <c r="BQ15" s="696">
        <v>0.38528200000000001</v>
      </c>
      <c r="BR15" s="696">
        <v>0.39705800000000002</v>
      </c>
      <c r="BS15" s="696">
        <v>0.3923816</v>
      </c>
      <c r="BT15" s="696">
        <v>0.42285729999999999</v>
      </c>
      <c r="BU15" s="696">
        <v>0.44522099999999998</v>
      </c>
      <c r="BV15" s="696">
        <v>0.46279360000000003</v>
      </c>
    </row>
    <row r="16" spans="1:74" ht="11.1" customHeight="1" x14ac:dyDescent="0.2">
      <c r="A16" s="111" t="s">
        <v>1177</v>
      </c>
      <c r="B16" s="199" t="s">
        <v>443</v>
      </c>
      <c r="C16" s="695">
        <v>129.21249867</v>
      </c>
      <c r="D16" s="695">
        <v>100.96823572</v>
      </c>
      <c r="E16" s="695">
        <v>103.09552026999999</v>
      </c>
      <c r="F16" s="695">
        <v>90.724503889999994</v>
      </c>
      <c r="G16" s="695">
        <v>98.281158820000002</v>
      </c>
      <c r="H16" s="695">
        <v>122.54316910999999</v>
      </c>
      <c r="I16" s="695">
        <v>149.90048182000001</v>
      </c>
      <c r="J16" s="695">
        <v>142.00716657000001</v>
      </c>
      <c r="K16" s="695">
        <v>118.77878235999999</v>
      </c>
      <c r="L16" s="695">
        <v>102.81104302999999</v>
      </c>
      <c r="M16" s="695">
        <v>98.320565540000004</v>
      </c>
      <c r="N16" s="695">
        <v>122.00461661</v>
      </c>
      <c r="O16" s="695">
        <v>148.91738377999999</v>
      </c>
      <c r="P16" s="695">
        <v>113.75128017999999</v>
      </c>
      <c r="Q16" s="695">
        <v>107.218431</v>
      </c>
      <c r="R16" s="695">
        <v>95.453615799999994</v>
      </c>
      <c r="S16" s="695">
        <v>103.84799901</v>
      </c>
      <c r="T16" s="695">
        <v>129.91289918999999</v>
      </c>
      <c r="U16" s="695">
        <v>153.56605024000001</v>
      </c>
      <c r="V16" s="695">
        <v>153.49649427</v>
      </c>
      <c r="W16" s="695">
        <v>128.90979259</v>
      </c>
      <c r="X16" s="695">
        <v>107.0487529</v>
      </c>
      <c r="Y16" s="695">
        <v>103.78995653</v>
      </c>
      <c r="Z16" s="695">
        <v>123.18040376</v>
      </c>
      <c r="AA16" s="695">
        <v>133.31755021000001</v>
      </c>
      <c r="AB16" s="695">
        <v>116.60800242000001</v>
      </c>
      <c r="AC16" s="695">
        <v>112.60541507000001</v>
      </c>
      <c r="AD16" s="695">
        <v>90.383821839999996</v>
      </c>
      <c r="AE16" s="695">
        <v>100.33107133</v>
      </c>
      <c r="AF16" s="695">
        <v>120.11616995999999</v>
      </c>
      <c r="AG16" s="695">
        <v>153.74888910000001</v>
      </c>
      <c r="AH16" s="695">
        <v>150.08305576000001</v>
      </c>
      <c r="AI16" s="695">
        <v>131.5667267</v>
      </c>
      <c r="AJ16" s="695">
        <v>107.99720824000001</v>
      </c>
      <c r="AK16" s="695">
        <v>102.45292212</v>
      </c>
      <c r="AL16" s="695">
        <v>121.07807665</v>
      </c>
      <c r="AM16" s="695">
        <v>124.41281896</v>
      </c>
      <c r="AN16" s="695">
        <v>111.92947890000001</v>
      </c>
      <c r="AO16" s="695">
        <v>104.00558073000001</v>
      </c>
      <c r="AP16" s="695">
        <v>97.46457728</v>
      </c>
      <c r="AQ16" s="695">
        <v>105.41188443999999</v>
      </c>
      <c r="AR16" s="695">
        <v>131.24246219</v>
      </c>
      <c r="AS16" s="695">
        <v>166.89082672999999</v>
      </c>
      <c r="AT16" s="695">
        <v>158.80108820999999</v>
      </c>
      <c r="AU16" s="695">
        <v>127.70609919</v>
      </c>
      <c r="AV16" s="695">
        <v>105.14520981</v>
      </c>
      <c r="AW16" s="695">
        <v>99.443738870000004</v>
      </c>
      <c r="AX16" s="695">
        <v>129.50387749999999</v>
      </c>
      <c r="AY16" s="695">
        <v>139.19475797999999</v>
      </c>
      <c r="AZ16" s="695">
        <v>123.44284886</v>
      </c>
      <c r="BA16" s="696">
        <v>112.9649</v>
      </c>
      <c r="BB16" s="696">
        <v>98.74203</v>
      </c>
      <c r="BC16" s="696">
        <v>107.8841</v>
      </c>
      <c r="BD16" s="696">
        <v>134.5727</v>
      </c>
      <c r="BE16" s="696">
        <v>162.18780000000001</v>
      </c>
      <c r="BF16" s="696">
        <v>154.44370000000001</v>
      </c>
      <c r="BG16" s="696">
        <v>128.57509999999999</v>
      </c>
      <c r="BH16" s="696">
        <v>104.8329</v>
      </c>
      <c r="BI16" s="696">
        <v>101.3584</v>
      </c>
      <c r="BJ16" s="696">
        <v>133.2578</v>
      </c>
      <c r="BK16" s="696">
        <v>143.44589999999999</v>
      </c>
      <c r="BL16" s="696">
        <v>120.81780000000001</v>
      </c>
      <c r="BM16" s="696">
        <v>111.4425</v>
      </c>
      <c r="BN16" s="696">
        <v>100.79040000000001</v>
      </c>
      <c r="BO16" s="696">
        <v>109.3999</v>
      </c>
      <c r="BP16" s="696">
        <v>136.68199999999999</v>
      </c>
      <c r="BQ16" s="696">
        <v>164.70070000000001</v>
      </c>
      <c r="BR16" s="696">
        <v>156.75290000000001</v>
      </c>
      <c r="BS16" s="696">
        <v>130.39689999999999</v>
      </c>
      <c r="BT16" s="696">
        <v>106.26130000000001</v>
      </c>
      <c r="BU16" s="696">
        <v>102.6467</v>
      </c>
      <c r="BV16" s="696">
        <v>134.72730000000001</v>
      </c>
    </row>
    <row r="17" spans="1:74" ht="11.1" customHeight="1" x14ac:dyDescent="0.2">
      <c r="A17" s="111"/>
      <c r="B17" s="113" t="s">
        <v>8</v>
      </c>
      <c r="C17" s="697"/>
      <c r="D17" s="697"/>
      <c r="E17" s="697"/>
      <c r="F17" s="697"/>
      <c r="G17" s="697"/>
      <c r="H17" s="697"/>
      <c r="I17" s="697"/>
      <c r="J17" s="697"/>
      <c r="K17" s="697"/>
      <c r="L17" s="697"/>
      <c r="M17" s="697"/>
      <c r="N17" s="697"/>
      <c r="O17" s="697"/>
      <c r="P17" s="697"/>
      <c r="Q17" s="697"/>
      <c r="R17" s="697"/>
      <c r="S17" s="697"/>
      <c r="T17" s="697"/>
      <c r="U17" s="697"/>
      <c r="V17" s="697"/>
      <c r="W17" s="697"/>
      <c r="X17" s="697"/>
      <c r="Y17" s="697"/>
      <c r="Z17" s="697"/>
      <c r="AA17" s="697"/>
      <c r="AB17" s="697"/>
      <c r="AC17" s="697"/>
      <c r="AD17" s="697"/>
      <c r="AE17" s="697"/>
      <c r="AF17" s="697"/>
      <c r="AG17" s="697"/>
      <c r="AH17" s="697"/>
      <c r="AI17" s="697"/>
      <c r="AJ17" s="697"/>
      <c r="AK17" s="697"/>
      <c r="AL17" s="697"/>
      <c r="AM17" s="697"/>
      <c r="AN17" s="697"/>
      <c r="AO17" s="697"/>
      <c r="AP17" s="697"/>
      <c r="AQ17" s="697"/>
      <c r="AR17" s="697"/>
      <c r="AS17" s="697"/>
      <c r="AT17" s="697"/>
      <c r="AU17" s="697"/>
      <c r="AV17" s="697"/>
      <c r="AW17" s="697"/>
      <c r="AX17" s="697"/>
      <c r="AY17" s="697"/>
      <c r="AZ17" s="697"/>
      <c r="BA17" s="698"/>
      <c r="BB17" s="698"/>
      <c r="BC17" s="698"/>
      <c r="BD17" s="698"/>
      <c r="BE17" s="698"/>
      <c r="BF17" s="698"/>
      <c r="BG17" s="698"/>
      <c r="BH17" s="698"/>
      <c r="BI17" s="698"/>
      <c r="BJ17" s="698"/>
      <c r="BK17" s="698"/>
      <c r="BL17" s="698"/>
      <c r="BM17" s="698"/>
      <c r="BN17" s="698"/>
      <c r="BO17" s="698"/>
      <c r="BP17" s="698"/>
      <c r="BQ17" s="698"/>
      <c r="BR17" s="698"/>
      <c r="BS17" s="698"/>
      <c r="BT17" s="698"/>
      <c r="BU17" s="698"/>
      <c r="BV17" s="698"/>
    </row>
    <row r="18" spans="1:74" ht="11.1" customHeight="1" x14ac:dyDescent="0.2">
      <c r="A18" s="111" t="s">
        <v>1178</v>
      </c>
      <c r="B18" s="199" t="s">
        <v>435</v>
      </c>
      <c r="C18" s="695">
        <v>4.45448617</v>
      </c>
      <c r="D18" s="695">
        <v>3.9789195199999998</v>
      </c>
      <c r="E18" s="695">
        <v>4.3504091300000001</v>
      </c>
      <c r="F18" s="695">
        <v>4.0094317799999999</v>
      </c>
      <c r="G18" s="695">
        <v>4.0314104400000002</v>
      </c>
      <c r="H18" s="695">
        <v>4.4960148499999999</v>
      </c>
      <c r="I18" s="695">
        <v>4.8720966600000004</v>
      </c>
      <c r="J18" s="695">
        <v>4.8583600599999999</v>
      </c>
      <c r="K18" s="695">
        <v>4.4579439699999996</v>
      </c>
      <c r="L18" s="695">
        <v>4.18241218</v>
      </c>
      <c r="M18" s="695">
        <v>4.1260437000000003</v>
      </c>
      <c r="N18" s="695">
        <v>4.3722325800000004</v>
      </c>
      <c r="O18" s="695">
        <v>4.6818258500000001</v>
      </c>
      <c r="P18" s="695">
        <v>4.1415562899999996</v>
      </c>
      <c r="Q18" s="695">
        <v>4.0459120100000003</v>
      </c>
      <c r="R18" s="695">
        <v>3.9851409900000001</v>
      </c>
      <c r="S18" s="695">
        <v>4.1240967199999998</v>
      </c>
      <c r="T18" s="695">
        <v>4.4333009099999998</v>
      </c>
      <c r="U18" s="695">
        <v>5.0223529899999999</v>
      </c>
      <c r="V18" s="695">
        <v>5.2777183000000001</v>
      </c>
      <c r="W18" s="695">
        <v>4.5359160999999997</v>
      </c>
      <c r="X18" s="695">
        <v>4.3297677400000003</v>
      </c>
      <c r="Y18" s="695">
        <v>4.0992406499999996</v>
      </c>
      <c r="Z18" s="695">
        <v>4.2476225400000001</v>
      </c>
      <c r="AA18" s="695">
        <v>4.5828955300000001</v>
      </c>
      <c r="AB18" s="695">
        <v>4.0634858200000004</v>
      </c>
      <c r="AC18" s="695">
        <v>4.1752027199999997</v>
      </c>
      <c r="AD18" s="695">
        <v>3.94692292</v>
      </c>
      <c r="AE18" s="695">
        <v>3.9643462399999998</v>
      </c>
      <c r="AF18" s="695">
        <v>4.2202467099999996</v>
      </c>
      <c r="AG18" s="695">
        <v>5.0146561299999997</v>
      </c>
      <c r="AH18" s="695">
        <v>4.7850908299999997</v>
      </c>
      <c r="AI18" s="695">
        <v>4.1945436899999997</v>
      </c>
      <c r="AJ18" s="695">
        <v>4.1553638599999996</v>
      </c>
      <c r="AK18" s="695">
        <v>4.1253357599999996</v>
      </c>
      <c r="AL18" s="695">
        <v>4.2746368500000003</v>
      </c>
      <c r="AM18" s="695">
        <v>4.2862826199999997</v>
      </c>
      <c r="AN18" s="695">
        <v>4.0501433799999997</v>
      </c>
      <c r="AO18" s="695">
        <v>3.9432002499999999</v>
      </c>
      <c r="AP18" s="695">
        <v>3.2983323599999999</v>
      </c>
      <c r="AQ18" s="695">
        <v>3.4250437699999998</v>
      </c>
      <c r="AR18" s="695">
        <v>3.8541244699999999</v>
      </c>
      <c r="AS18" s="695">
        <v>4.5910796899999999</v>
      </c>
      <c r="AT18" s="695">
        <v>4.4935661299999996</v>
      </c>
      <c r="AU18" s="695">
        <v>4.1379941000000002</v>
      </c>
      <c r="AV18" s="695">
        <v>3.8051863899999998</v>
      </c>
      <c r="AW18" s="695">
        <v>3.6038512699999998</v>
      </c>
      <c r="AX18" s="695">
        <v>3.9914500999999998</v>
      </c>
      <c r="AY18" s="695">
        <v>4.1512110919999996</v>
      </c>
      <c r="AZ18" s="695">
        <v>3.9277938231</v>
      </c>
      <c r="BA18" s="696">
        <v>3.8246159999999998</v>
      </c>
      <c r="BB18" s="696">
        <v>3.276983</v>
      </c>
      <c r="BC18" s="696">
        <v>3.4783200000000001</v>
      </c>
      <c r="BD18" s="696">
        <v>3.9096820000000001</v>
      </c>
      <c r="BE18" s="696">
        <v>4.3738849999999996</v>
      </c>
      <c r="BF18" s="696">
        <v>4.3393790000000001</v>
      </c>
      <c r="BG18" s="696">
        <v>4.1014559999999998</v>
      </c>
      <c r="BH18" s="696">
        <v>3.8153250000000001</v>
      </c>
      <c r="BI18" s="696">
        <v>3.6281639999999999</v>
      </c>
      <c r="BJ18" s="696">
        <v>4.0114720000000004</v>
      </c>
      <c r="BK18" s="696">
        <v>4.1994980000000002</v>
      </c>
      <c r="BL18" s="696">
        <v>3.9365579999999998</v>
      </c>
      <c r="BM18" s="696">
        <v>3.8391999999999999</v>
      </c>
      <c r="BN18" s="696">
        <v>3.2959450000000001</v>
      </c>
      <c r="BO18" s="696">
        <v>3.4999709999999999</v>
      </c>
      <c r="BP18" s="696">
        <v>3.9333109999999998</v>
      </c>
      <c r="BQ18" s="696">
        <v>4.3973329999999997</v>
      </c>
      <c r="BR18" s="696">
        <v>4.3597729999999997</v>
      </c>
      <c r="BS18" s="696">
        <v>4.1176630000000003</v>
      </c>
      <c r="BT18" s="696">
        <v>3.8269630000000001</v>
      </c>
      <c r="BU18" s="696">
        <v>3.6360359999999998</v>
      </c>
      <c r="BV18" s="696">
        <v>4.0164359999999997</v>
      </c>
    </row>
    <row r="19" spans="1:74" ht="11.1" customHeight="1" x14ac:dyDescent="0.2">
      <c r="A19" s="111" t="s">
        <v>1179</v>
      </c>
      <c r="B19" s="184" t="s">
        <v>468</v>
      </c>
      <c r="C19" s="695">
        <v>13.27708779</v>
      </c>
      <c r="D19" s="695">
        <v>12.52613648</v>
      </c>
      <c r="E19" s="695">
        <v>12.422003950000001</v>
      </c>
      <c r="F19" s="695">
        <v>11.78298066</v>
      </c>
      <c r="G19" s="695">
        <v>11.94925877</v>
      </c>
      <c r="H19" s="695">
        <v>13.206394960000001</v>
      </c>
      <c r="I19" s="695">
        <v>14.77575994</v>
      </c>
      <c r="J19" s="695">
        <v>14.41398152</v>
      </c>
      <c r="K19" s="695">
        <v>13.530485090000001</v>
      </c>
      <c r="L19" s="695">
        <v>12.837347279999999</v>
      </c>
      <c r="M19" s="695">
        <v>12.217557879999999</v>
      </c>
      <c r="N19" s="695">
        <v>12.9884597</v>
      </c>
      <c r="O19" s="695">
        <v>13.726166449999999</v>
      </c>
      <c r="P19" s="695">
        <v>12.61435279</v>
      </c>
      <c r="Q19" s="695">
        <v>12.63923424</v>
      </c>
      <c r="R19" s="695">
        <v>12.0054322</v>
      </c>
      <c r="S19" s="695">
        <v>12.31498348</v>
      </c>
      <c r="T19" s="695">
        <v>13.30575035</v>
      </c>
      <c r="U19" s="695">
        <v>14.85642957</v>
      </c>
      <c r="V19" s="695">
        <v>15.251711630000001</v>
      </c>
      <c r="W19" s="695">
        <v>14.183321340000001</v>
      </c>
      <c r="X19" s="695">
        <v>13.00349634</v>
      </c>
      <c r="Y19" s="695">
        <v>12.04164581</v>
      </c>
      <c r="Z19" s="695">
        <v>12.831523839999999</v>
      </c>
      <c r="AA19" s="695">
        <v>13.393620690000001</v>
      </c>
      <c r="AB19" s="695">
        <v>12.665330839999999</v>
      </c>
      <c r="AC19" s="695">
        <v>12.68439289</v>
      </c>
      <c r="AD19" s="695">
        <v>11.57102824</v>
      </c>
      <c r="AE19" s="695">
        <v>12.181142619999999</v>
      </c>
      <c r="AF19" s="695">
        <v>12.663085730000001</v>
      </c>
      <c r="AG19" s="695">
        <v>14.39851859</v>
      </c>
      <c r="AH19" s="695">
        <v>14.428890790000001</v>
      </c>
      <c r="AI19" s="695">
        <v>13.21957471</v>
      </c>
      <c r="AJ19" s="695">
        <v>12.11908919</v>
      </c>
      <c r="AK19" s="695">
        <v>11.50830221</v>
      </c>
      <c r="AL19" s="695">
        <v>12.413237499999999</v>
      </c>
      <c r="AM19" s="695">
        <v>12.51055674</v>
      </c>
      <c r="AN19" s="695">
        <v>11.93098343</v>
      </c>
      <c r="AO19" s="695">
        <v>11.41369224</v>
      </c>
      <c r="AP19" s="695">
        <v>9.9659698799999994</v>
      </c>
      <c r="AQ19" s="695">
        <v>9.6221466400000004</v>
      </c>
      <c r="AR19" s="695">
        <v>11.43737958</v>
      </c>
      <c r="AS19" s="695">
        <v>13.61435354</v>
      </c>
      <c r="AT19" s="695">
        <v>13.22205422</v>
      </c>
      <c r="AU19" s="695">
        <v>12.03821797</v>
      </c>
      <c r="AV19" s="695">
        <v>10.877757859999999</v>
      </c>
      <c r="AW19" s="695">
        <v>10.560632979999999</v>
      </c>
      <c r="AX19" s="695">
        <v>11.745895519999999</v>
      </c>
      <c r="AY19" s="695">
        <v>11.963994329</v>
      </c>
      <c r="AZ19" s="695">
        <v>11.382388753000001</v>
      </c>
      <c r="BA19" s="696">
        <v>10.86985</v>
      </c>
      <c r="BB19" s="696">
        <v>10.453340000000001</v>
      </c>
      <c r="BC19" s="696">
        <v>10.438700000000001</v>
      </c>
      <c r="BD19" s="696">
        <v>12.471170000000001</v>
      </c>
      <c r="BE19" s="696">
        <v>13.400600000000001</v>
      </c>
      <c r="BF19" s="696">
        <v>12.960610000000001</v>
      </c>
      <c r="BG19" s="696">
        <v>12.14711</v>
      </c>
      <c r="BH19" s="696">
        <v>11.12738</v>
      </c>
      <c r="BI19" s="696">
        <v>10.851419999999999</v>
      </c>
      <c r="BJ19" s="696">
        <v>12.070270000000001</v>
      </c>
      <c r="BK19" s="696">
        <v>12.385870000000001</v>
      </c>
      <c r="BL19" s="696">
        <v>11.74253</v>
      </c>
      <c r="BM19" s="696">
        <v>11.227499999999999</v>
      </c>
      <c r="BN19" s="696">
        <v>10.81495</v>
      </c>
      <c r="BO19" s="696">
        <v>10.79452</v>
      </c>
      <c r="BP19" s="696">
        <v>12.883940000000001</v>
      </c>
      <c r="BQ19" s="696">
        <v>13.825430000000001</v>
      </c>
      <c r="BR19" s="696">
        <v>13.34069</v>
      </c>
      <c r="BS19" s="696">
        <v>12.481070000000001</v>
      </c>
      <c r="BT19" s="696">
        <v>11.404540000000001</v>
      </c>
      <c r="BU19" s="696">
        <v>11.09094</v>
      </c>
      <c r="BV19" s="696">
        <v>12.30378</v>
      </c>
    </row>
    <row r="20" spans="1:74" ht="11.1" customHeight="1" x14ac:dyDescent="0.2">
      <c r="A20" s="111" t="s">
        <v>1180</v>
      </c>
      <c r="B20" s="199" t="s">
        <v>436</v>
      </c>
      <c r="C20" s="695">
        <v>15.361471420000001</v>
      </c>
      <c r="D20" s="695">
        <v>13.684257150000001</v>
      </c>
      <c r="E20" s="695">
        <v>14.907016410000001</v>
      </c>
      <c r="F20" s="695">
        <v>13.505247949999999</v>
      </c>
      <c r="G20" s="695">
        <v>14.67334965</v>
      </c>
      <c r="H20" s="695">
        <v>16.036270290000001</v>
      </c>
      <c r="I20" s="695">
        <v>17.188845799999999</v>
      </c>
      <c r="J20" s="695">
        <v>16.527026670000001</v>
      </c>
      <c r="K20" s="695">
        <v>15.62557473</v>
      </c>
      <c r="L20" s="695">
        <v>15.00736311</v>
      </c>
      <c r="M20" s="695">
        <v>14.21784729</v>
      </c>
      <c r="N20" s="695">
        <v>15.03545254</v>
      </c>
      <c r="O20" s="695">
        <v>15.91155245</v>
      </c>
      <c r="P20" s="695">
        <v>13.984686229999999</v>
      </c>
      <c r="Q20" s="695">
        <v>14.73023057</v>
      </c>
      <c r="R20" s="695">
        <v>13.800632950000001</v>
      </c>
      <c r="S20" s="695">
        <v>15.50411053</v>
      </c>
      <c r="T20" s="695">
        <v>16.142858440000001</v>
      </c>
      <c r="U20" s="695">
        <v>17.373788040000001</v>
      </c>
      <c r="V20" s="695">
        <v>17.758069939999999</v>
      </c>
      <c r="W20" s="695">
        <v>15.784413300000001</v>
      </c>
      <c r="X20" s="695">
        <v>15.2888951</v>
      </c>
      <c r="Y20" s="695">
        <v>14.116384650000001</v>
      </c>
      <c r="Z20" s="695">
        <v>14.88263486</v>
      </c>
      <c r="AA20" s="695">
        <v>15.41520963</v>
      </c>
      <c r="AB20" s="695">
        <v>13.912065650000001</v>
      </c>
      <c r="AC20" s="695">
        <v>14.900558240000001</v>
      </c>
      <c r="AD20" s="695">
        <v>13.462809780000001</v>
      </c>
      <c r="AE20" s="695">
        <v>14.349124359999999</v>
      </c>
      <c r="AF20" s="695">
        <v>14.952035889999999</v>
      </c>
      <c r="AG20" s="695">
        <v>17.65141229</v>
      </c>
      <c r="AH20" s="695">
        <v>16.840131899999999</v>
      </c>
      <c r="AI20" s="695">
        <v>15.55132768</v>
      </c>
      <c r="AJ20" s="695">
        <v>14.623661350000001</v>
      </c>
      <c r="AK20" s="695">
        <v>14.033848450000001</v>
      </c>
      <c r="AL20" s="695">
        <v>14.52007583</v>
      </c>
      <c r="AM20" s="695">
        <v>15.006270430000001</v>
      </c>
      <c r="AN20" s="695">
        <v>14.385494120000001</v>
      </c>
      <c r="AO20" s="695">
        <v>13.72995809</v>
      </c>
      <c r="AP20" s="695">
        <v>11.531231180000001</v>
      </c>
      <c r="AQ20" s="695">
        <v>12.38705852</v>
      </c>
      <c r="AR20" s="695">
        <v>14.37361587</v>
      </c>
      <c r="AS20" s="695">
        <v>16.881398789999999</v>
      </c>
      <c r="AT20" s="695">
        <v>16.22704062</v>
      </c>
      <c r="AU20" s="695">
        <v>14.17848843</v>
      </c>
      <c r="AV20" s="695">
        <v>13.80974103</v>
      </c>
      <c r="AW20" s="695">
        <v>12.97976923</v>
      </c>
      <c r="AX20" s="695">
        <v>14.16514301</v>
      </c>
      <c r="AY20" s="695">
        <v>14.813720496</v>
      </c>
      <c r="AZ20" s="695">
        <v>13.864051227999999</v>
      </c>
      <c r="BA20" s="696">
        <v>13.506130000000001</v>
      </c>
      <c r="BB20" s="696">
        <v>11.922029999999999</v>
      </c>
      <c r="BC20" s="696">
        <v>13.34815</v>
      </c>
      <c r="BD20" s="696">
        <v>15.20219</v>
      </c>
      <c r="BE20" s="696">
        <v>16.530719999999999</v>
      </c>
      <c r="BF20" s="696">
        <v>16.512090000000001</v>
      </c>
      <c r="BG20" s="696">
        <v>14.49136</v>
      </c>
      <c r="BH20" s="696">
        <v>14.02758</v>
      </c>
      <c r="BI20" s="696">
        <v>13.37973</v>
      </c>
      <c r="BJ20" s="696">
        <v>14.5997</v>
      </c>
      <c r="BK20" s="696">
        <v>15.37457</v>
      </c>
      <c r="BL20" s="696">
        <v>14.017239999999999</v>
      </c>
      <c r="BM20" s="696">
        <v>13.895200000000001</v>
      </c>
      <c r="BN20" s="696">
        <v>12.26709</v>
      </c>
      <c r="BO20" s="696">
        <v>13.677049999999999</v>
      </c>
      <c r="BP20" s="696">
        <v>15.60849</v>
      </c>
      <c r="BQ20" s="696">
        <v>16.956299999999999</v>
      </c>
      <c r="BR20" s="696">
        <v>16.91638</v>
      </c>
      <c r="BS20" s="696">
        <v>14.82551</v>
      </c>
      <c r="BT20" s="696">
        <v>14.32779</v>
      </c>
      <c r="BU20" s="696">
        <v>13.642770000000001</v>
      </c>
      <c r="BV20" s="696">
        <v>14.859450000000001</v>
      </c>
    </row>
    <row r="21" spans="1:74" ht="11.1" customHeight="1" x14ac:dyDescent="0.2">
      <c r="A21" s="111" t="s">
        <v>1181</v>
      </c>
      <c r="B21" s="199" t="s">
        <v>437</v>
      </c>
      <c r="C21" s="695">
        <v>8.6806795300000008</v>
      </c>
      <c r="D21" s="695">
        <v>7.6738547400000003</v>
      </c>
      <c r="E21" s="695">
        <v>8.1505870100000006</v>
      </c>
      <c r="F21" s="695">
        <v>7.6729063799999997</v>
      </c>
      <c r="G21" s="695">
        <v>8.0575608899999995</v>
      </c>
      <c r="H21" s="695">
        <v>8.8786938000000006</v>
      </c>
      <c r="I21" s="695">
        <v>9.8510478399999997</v>
      </c>
      <c r="J21" s="695">
        <v>9.2655830399999992</v>
      </c>
      <c r="K21" s="695">
        <v>8.7765098399999992</v>
      </c>
      <c r="L21" s="695">
        <v>8.2331363700000004</v>
      </c>
      <c r="M21" s="695">
        <v>7.98365291</v>
      </c>
      <c r="N21" s="695">
        <v>8.6469516899999999</v>
      </c>
      <c r="O21" s="695">
        <v>8.9191336200000002</v>
      </c>
      <c r="P21" s="695">
        <v>8.1606641300000007</v>
      </c>
      <c r="Q21" s="695">
        <v>8.3252302500000006</v>
      </c>
      <c r="R21" s="695">
        <v>7.8875861199999999</v>
      </c>
      <c r="S21" s="695">
        <v>8.6484800400000008</v>
      </c>
      <c r="T21" s="695">
        <v>9.1950090299999996</v>
      </c>
      <c r="U21" s="695">
        <v>9.7635858899999999</v>
      </c>
      <c r="V21" s="695">
        <v>9.8565591799999996</v>
      </c>
      <c r="W21" s="695">
        <v>8.7104046099999994</v>
      </c>
      <c r="X21" s="695">
        <v>8.3048657699999993</v>
      </c>
      <c r="Y21" s="695">
        <v>8.1882140400000001</v>
      </c>
      <c r="Z21" s="695">
        <v>8.4970803200000002</v>
      </c>
      <c r="AA21" s="695">
        <v>8.8413528100000001</v>
      </c>
      <c r="AB21" s="695">
        <v>8.2870478599999995</v>
      </c>
      <c r="AC21" s="695">
        <v>8.5159140999999998</v>
      </c>
      <c r="AD21" s="695">
        <v>7.60984616</v>
      </c>
      <c r="AE21" s="695">
        <v>8.0813086300000005</v>
      </c>
      <c r="AF21" s="695">
        <v>8.5294021900000008</v>
      </c>
      <c r="AG21" s="695">
        <v>9.5955332500000008</v>
      </c>
      <c r="AH21" s="695">
        <v>9.4415284199999991</v>
      </c>
      <c r="AI21" s="695">
        <v>8.9000169099999997</v>
      </c>
      <c r="AJ21" s="695">
        <v>8.3251296700000008</v>
      </c>
      <c r="AK21" s="695">
        <v>8.0295515000000002</v>
      </c>
      <c r="AL21" s="695">
        <v>8.4865065699999995</v>
      </c>
      <c r="AM21" s="695">
        <v>8.6335584500000007</v>
      </c>
      <c r="AN21" s="695">
        <v>8.1806907199999994</v>
      </c>
      <c r="AO21" s="695">
        <v>7.8974757100000001</v>
      </c>
      <c r="AP21" s="695">
        <v>6.6884399999999999</v>
      </c>
      <c r="AQ21" s="695">
        <v>6.7342116399999998</v>
      </c>
      <c r="AR21" s="695">
        <v>8.1943145000000008</v>
      </c>
      <c r="AS21" s="695">
        <v>9.2660489599999991</v>
      </c>
      <c r="AT21" s="695">
        <v>9.0989256800000007</v>
      </c>
      <c r="AU21" s="695">
        <v>7.9787993799999999</v>
      </c>
      <c r="AV21" s="695">
        <v>7.8422255500000002</v>
      </c>
      <c r="AW21" s="695">
        <v>7.4444745499999998</v>
      </c>
      <c r="AX21" s="695">
        <v>8.0828231699999993</v>
      </c>
      <c r="AY21" s="695">
        <v>8.5056852787999997</v>
      </c>
      <c r="AZ21" s="695">
        <v>8.1394962527000008</v>
      </c>
      <c r="BA21" s="696">
        <v>7.9141839999999997</v>
      </c>
      <c r="BB21" s="696">
        <v>6.79284</v>
      </c>
      <c r="BC21" s="696">
        <v>7.0461229999999997</v>
      </c>
      <c r="BD21" s="696">
        <v>8.1455029999999997</v>
      </c>
      <c r="BE21" s="696">
        <v>9.283296</v>
      </c>
      <c r="BF21" s="696">
        <v>9.3307330000000004</v>
      </c>
      <c r="BG21" s="696">
        <v>8.0694510000000008</v>
      </c>
      <c r="BH21" s="696">
        <v>7.8202059999999998</v>
      </c>
      <c r="BI21" s="696">
        <v>7.6251740000000003</v>
      </c>
      <c r="BJ21" s="696">
        <v>8.3517109999999999</v>
      </c>
      <c r="BK21" s="696">
        <v>8.8559549999999998</v>
      </c>
      <c r="BL21" s="696">
        <v>8.2123100000000004</v>
      </c>
      <c r="BM21" s="696">
        <v>8.1710010000000004</v>
      </c>
      <c r="BN21" s="696">
        <v>7.030608</v>
      </c>
      <c r="BO21" s="696">
        <v>7.2743039999999999</v>
      </c>
      <c r="BP21" s="696">
        <v>8.4421529999999994</v>
      </c>
      <c r="BQ21" s="696">
        <v>9.6145619999999994</v>
      </c>
      <c r="BR21" s="696">
        <v>9.6699719999999996</v>
      </c>
      <c r="BS21" s="696">
        <v>8.3620819999999991</v>
      </c>
      <c r="BT21" s="696">
        <v>8.0738439999999994</v>
      </c>
      <c r="BU21" s="696">
        <v>7.8487200000000001</v>
      </c>
      <c r="BV21" s="696">
        <v>8.542783</v>
      </c>
    </row>
    <row r="22" spans="1:74" ht="11.1" customHeight="1" x14ac:dyDescent="0.2">
      <c r="A22" s="111" t="s">
        <v>1182</v>
      </c>
      <c r="B22" s="199" t="s">
        <v>438</v>
      </c>
      <c r="C22" s="695">
        <v>24.06894325</v>
      </c>
      <c r="D22" s="695">
        <v>22.19923352</v>
      </c>
      <c r="E22" s="695">
        <v>24.447172800000001</v>
      </c>
      <c r="F22" s="695">
        <v>23.914073330000001</v>
      </c>
      <c r="G22" s="695">
        <v>25.955357190000001</v>
      </c>
      <c r="H22" s="695">
        <v>27.781530870000001</v>
      </c>
      <c r="I22" s="695">
        <v>30.018586750000001</v>
      </c>
      <c r="J22" s="695">
        <v>29.822229570000001</v>
      </c>
      <c r="K22" s="695">
        <v>26.92881792</v>
      </c>
      <c r="L22" s="695">
        <v>25.74229455</v>
      </c>
      <c r="M22" s="695">
        <v>24.148603489999999</v>
      </c>
      <c r="N22" s="695">
        <v>24.72469577</v>
      </c>
      <c r="O22" s="695">
        <v>25.817664969999999</v>
      </c>
      <c r="P22" s="695">
        <v>22.585598130000001</v>
      </c>
      <c r="Q22" s="695">
        <v>24.736387570000002</v>
      </c>
      <c r="R22" s="695">
        <v>23.326852590000001</v>
      </c>
      <c r="S22" s="695">
        <v>26.737275610000001</v>
      </c>
      <c r="T22" s="695">
        <v>28.577165740000002</v>
      </c>
      <c r="U22" s="695">
        <v>30.02570914</v>
      </c>
      <c r="V22" s="695">
        <v>30.470196869999999</v>
      </c>
      <c r="W22" s="695">
        <v>29.457500270000001</v>
      </c>
      <c r="X22" s="695">
        <v>26.533281890000001</v>
      </c>
      <c r="Y22" s="695">
        <v>24.724470409999999</v>
      </c>
      <c r="Z22" s="695">
        <v>24.284805850000001</v>
      </c>
      <c r="AA22" s="695">
        <v>25.420212729999999</v>
      </c>
      <c r="AB22" s="695">
        <v>22.478436030000001</v>
      </c>
      <c r="AC22" s="695">
        <v>24.440342279999999</v>
      </c>
      <c r="AD22" s="695">
        <v>24.006105359999999</v>
      </c>
      <c r="AE22" s="695">
        <v>27.546496090000002</v>
      </c>
      <c r="AF22" s="695">
        <v>28.10320093</v>
      </c>
      <c r="AG22" s="695">
        <v>30.75403592</v>
      </c>
      <c r="AH22" s="695">
        <v>30.622260870000002</v>
      </c>
      <c r="AI22" s="695">
        <v>29.010103749999999</v>
      </c>
      <c r="AJ22" s="695">
        <v>26.988256759999999</v>
      </c>
      <c r="AK22" s="695">
        <v>24.258494429999999</v>
      </c>
      <c r="AL22" s="695">
        <v>24.507186919999999</v>
      </c>
      <c r="AM22" s="695">
        <v>24.83507487</v>
      </c>
      <c r="AN22" s="695">
        <v>23.333353299999999</v>
      </c>
      <c r="AO22" s="695">
        <v>23.82922941</v>
      </c>
      <c r="AP22" s="695">
        <v>21.49336628</v>
      </c>
      <c r="AQ22" s="695">
        <v>22.670984749999999</v>
      </c>
      <c r="AR22" s="695">
        <v>25.862967680000001</v>
      </c>
      <c r="AS22" s="695">
        <v>29.96567976</v>
      </c>
      <c r="AT22" s="695">
        <v>29.085981369999999</v>
      </c>
      <c r="AU22" s="695">
        <v>26.694458650000001</v>
      </c>
      <c r="AV22" s="695">
        <v>25.415149280000001</v>
      </c>
      <c r="AW22" s="695">
        <v>23.436152960000001</v>
      </c>
      <c r="AX22" s="695">
        <v>23.539181849999999</v>
      </c>
      <c r="AY22" s="695">
        <v>24.771386870000001</v>
      </c>
      <c r="AZ22" s="695">
        <v>22.352242011000001</v>
      </c>
      <c r="BA22" s="696">
        <v>23.2332</v>
      </c>
      <c r="BB22" s="696">
        <v>21.384070000000001</v>
      </c>
      <c r="BC22" s="696">
        <v>23.968689999999999</v>
      </c>
      <c r="BD22" s="696">
        <v>27.605560000000001</v>
      </c>
      <c r="BE22" s="696">
        <v>30.084409999999998</v>
      </c>
      <c r="BF22" s="696">
        <v>29.204740000000001</v>
      </c>
      <c r="BG22" s="696">
        <v>27.300190000000001</v>
      </c>
      <c r="BH22" s="696">
        <v>25.544509999999999</v>
      </c>
      <c r="BI22" s="696">
        <v>23.670249999999999</v>
      </c>
      <c r="BJ22" s="696">
        <v>23.790179999999999</v>
      </c>
      <c r="BK22" s="696">
        <v>25.542190000000002</v>
      </c>
      <c r="BL22" s="696">
        <v>22.588229999999999</v>
      </c>
      <c r="BM22" s="696">
        <v>23.783609999999999</v>
      </c>
      <c r="BN22" s="696">
        <v>21.875630000000001</v>
      </c>
      <c r="BO22" s="696">
        <v>24.47505</v>
      </c>
      <c r="BP22" s="696">
        <v>28.151969999999999</v>
      </c>
      <c r="BQ22" s="696">
        <v>30.639530000000001</v>
      </c>
      <c r="BR22" s="696">
        <v>29.706119999999999</v>
      </c>
      <c r="BS22" s="696">
        <v>27.728809999999999</v>
      </c>
      <c r="BT22" s="696">
        <v>25.931069999999998</v>
      </c>
      <c r="BU22" s="696">
        <v>24.017479999999999</v>
      </c>
      <c r="BV22" s="696">
        <v>24.116150000000001</v>
      </c>
    </row>
    <row r="23" spans="1:74" ht="11.1" customHeight="1" x14ac:dyDescent="0.2">
      <c r="A23" s="111" t="s">
        <v>1183</v>
      </c>
      <c r="B23" s="199" t="s">
        <v>439</v>
      </c>
      <c r="C23" s="695">
        <v>7.19831822</v>
      </c>
      <c r="D23" s="695">
        <v>6.5652577900000004</v>
      </c>
      <c r="E23" s="695">
        <v>6.8169340199999997</v>
      </c>
      <c r="F23" s="695">
        <v>6.89807915</v>
      </c>
      <c r="G23" s="695">
        <v>7.3935821199999996</v>
      </c>
      <c r="H23" s="695">
        <v>7.96767249</v>
      </c>
      <c r="I23" s="695">
        <v>8.8114229000000002</v>
      </c>
      <c r="J23" s="695">
        <v>8.8919083000000008</v>
      </c>
      <c r="K23" s="695">
        <v>8.0356953200000003</v>
      </c>
      <c r="L23" s="695">
        <v>7.58240465</v>
      </c>
      <c r="M23" s="695">
        <v>6.8746595800000003</v>
      </c>
      <c r="N23" s="695">
        <v>6.9837614800000001</v>
      </c>
      <c r="O23" s="695">
        <v>7.9500529999999996</v>
      </c>
      <c r="P23" s="695">
        <v>7.0452148899999996</v>
      </c>
      <c r="Q23" s="695">
        <v>6.9629796400000004</v>
      </c>
      <c r="R23" s="695">
        <v>6.8228877900000002</v>
      </c>
      <c r="S23" s="695">
        <v>7.7704869099999998</v>
      </c>
      <c r="T23" s="695">
        <v>8.6877659600000001</v>
      </c>
      <c r="U23" s="695">
        <v>9.2399506200000001</v>
      </c>
      <c r="V23" s="695">
        <v>9.25262706</v>
      </c>
      <c r="W23" s="695">
        <v>8.8947011899999993</v>
      </c>
      <c r="X23" s="695">
        <v>8.0784599400000001</v>
      </c>
      <c r="Y23" s="695">
        <v>7.0494156700000001</v>
      </c>
      <c r="Z23" s="695">
        <v>7.16969134</v>
      </c>
      <c r="AA23" s="695">
        <v>7.3765723899999998</v>
      </c>
      <c r="AB23" s="695">
        <v>6.83297709</v>
      </c>
      <c r="AC23" s="695">
        <v>6.9952465799999999</v>
      </c>
      <c r="AD23" s="695">
        <v>6.8197707599999999</v>
      </c>
      <c r="AE23" s="695">
        <v>7.64959144</v>
      </c>
      <c r="AF23" s="695">
        <v>8.2737785899999992</v>
      </c>
      <c r="AG23" s="695">
        <v>9.1034450000000007</v>
      </c>
      <c r="AH23" s="695">
        <v>9.0842830600000006</v>
      </c>
      <c r="AI23" s="695">
        <v>8.9984841600000003</v>
      </c>
      <c r="AJ23" s="695">
        <v>8.0164778699999992</v>
      </c>
      <c r="AK23" s="695">
        <v>6.9598053999999996</v>
      </c>
      <c r="AL23" s="695">
        <v>6.9679237000000001</v>
      </c>
      <c r="AM23" s="695">
        <v>7.10110581</v>
      </c>
      <c r="AN23" s="695">
        <v>6.8934678199999997</v>
      </c>
      <c r="AO23" s="695">
        <v>6.6650934399999997</v>
      </c>
      <c r="AP23" s="695">
        <v>5.9250047700000001</v>
      </c>
      <c r="AQ23" s="695">
        <v>6.0734063899999997</v>
      </c>
      <c r="AR23" s="695">
        <v>7.4164071800000002</v>
      </c>
      <c r="AS23" s="695">
        <v>8.6682697900000001</v>
      </c>
      <c r="AT23" s="695">
        <v>8.6637494499999992</v>
      </c>
      <c r="AU23" s="695">
        <v>7.9979806699999996</v>
      </c>
      <c r="AV23" s="695">
        <v>7.0909192799999996</v>
      </c>
      <c r="AW23" s="695">
        <v>6.4769012500000001</v>
      </c>
      <c r="AX23" s="695">
        <v>6.87342443</v>
      </c>
      <c r="AY23" s="695">
        <v>7.200015316</v>
      </c>
      <c r="AZ23" s="695">
        <v>6.6236888840999999</v>
      </c>
      <c r="BA23" s="696">
        <v>6.5879709999999996</v>
      </c>
      <c r="BB23" s="696">
        <v>6.0346260000000003</v>
      </c>
      <c r="BC23" s="696">
        <v>6.4225099999999999</v>
      </c>
      <c r="BD23" s="696">
        <v>7.900042</v>
      </c>
      <c r="BE23" s="696">
        <v>8.7822099999999992</v>
      </c>
      <c r="BF23" s="696">
        <v>8.8352240000000002</v>
      </c>
      <c r="BG23" s="696">
        <v>8.2136890000000005</v>
      </c>
      <c r="BH23" s="696">
        <v>7.1950890000000003</v>
      </c>
      <c r="BI23" s="696">
        <v>6.5637090000000002</v>
      </c>
      <c r="BJ23" s="696">
        <v>6.9305849999999998</v>
      </c>
      <c r="BK23" s="696">
        <v>7.3087749999999998</v>
      </c>
      <c r="BL23" s="696">
        <v>6.6407930000000004</v>
      </c>
      <c r="BM23" s="696">
        <v>6.6439599999999999</v>
      </c>
      <c r="BN23" s="696">
        <v>6.1212559999999998</v>
      </c>
      <c r="BO23" s="696">
        <v>6.4931570000000001</v>
      </c>
      <c r="BP23" s="696">
        <v>7.9973619999999999</v>
      </c>
      <c r="BQ23" s="696">
        <v>8.8982949999999992</v>
      </c>
      <c r="BR23" s="696">
        <v>8.9478580000000001</v>
      </c>
      <c r="BS23" s="696">
        <v>8.3147929999999999</v>
      </c>
      <c r="BT23" s="696">
        <v>7.2779889999999998</v>
      </c>
      <c r="BU23" s="696">
        <v>6.6353869999999997</v>
      </c>
      <c r="BV23" s="696">
        <v>7.0038159999999996</v>
      </c>
    </row>
    <row r="24" spans="1:74" ht="11.1" customHeight="1" x14ac:dyDescent="0.2">
      <c r="A24" s="111" t="s">
        <v>1184</v>
      </c>
      <c r="B24" s="199" t="s">
        <v>440</v>
      </c>
      <c r="C24" s="695">
        <v>14.980576409999999</v>
      </c>
      <c r="D24" s="695">
        <v>13.39486475</v>
      </c>
      <c r="E24" s="695">
        <v>14.79312253</v>
      </c>
      <c r="F24" s="695">
        <v>14.254238580000001</v>
      </c>
      <c r="G24" s="695">
        <v>16.265668829999999</v>
      </c>
      <c r="H24" s="695">
        <v>17.770954830000001</v>
      </c>
      <c r="I24" s="695">
        <v>18.83414617</v>
      </c>
      <c r="J24" s="695">
        <v>19.147350419999999</v>
      </c>
      <c r="K24" s="695">
        <v>18.003682479999998</v>
      </c>
      <c r="L24" s="695">
        <v>17.282121140000001</v>
      </c>
      <c r="M24" s="695">
        <v>14.71722658</v>
      </c>
      <c r="N24" s="695">
        <v>14.95361529</v>
      </c>
      <c r="O24" s="695">
        <v>16.633730700000001</v>
      </c>
      <c r="P24" s="695">
        <v>14.18942775</v>
      </c>
      <c r="Q24" s="695">
        <v>14.653810099999999</v>
      </c>
      <c r="R24" s="695">
        <v>14.59978059</v>
      </c>
      <c r="S24" s="695">
        <v>16.64157969</v>
      </c>
      <c r="T24" s="695">
        <v>18.86105976</v>
      </c>
      <c r="U24" s="695">
        <v>19.896487830000002</v>
      </c>
      <c r="V24" s="695">
        <v>20.186072159999998</v>
      </c>
      <c r="W24" s="695">
        <v>18.538759509999998</v>
      </c>
      <c r="X24" s="695">
        <v>17.782602839999999</v>
      </c>
      <c r="Y24" s="695">
        <v>14.838218830000001</v>
      </c>
      <c r="Z24" s="695">
        <v>14.90142728</v>
      </c>
      <c r="AA24" s="695">
        <v>15.39262199</v>
      </c>
      <c r="AB24" s="695">
        <v>14.16484063</v>
      </c>
      <c r="AC24" s="695">
        <v>14.472431220000001</v>
      </c>
      <c r="AD24" s="695">
        <v>14.333807240000001</v>
      </c>
      <c r="AE24" s="695">
        <v>16.056903160000001</v>
      </c>
      <c r="AF24" s="695">
        <v>17.443768980000002</v>
      </c>
      <c r="AG24" s="695">
        <v>19.439412709999999</v>
      </c>
      <c r="AH24" s="695">
        <v>20.06635296</v>
      </c>
      <c r="AI24" s="695">
        <v>19.385656579999999</v>
      </c>
      <c r="AJ24" s="695">
        <v>18.273426300000001</v>
      </c>
      <c r="AK24" s="695">
        <v>14.580691590000001</v>
      </c>
      <c r="AL24" s="695">
        <v>14.71058865</v>
      </c>
      <c r="AM24" s="695">
        <v>15.329854129999999</v>
      </c>
      <c r="AN24" s="695">
        <v>13.97697777</v>
      </c>
      <c r="AO24" s="695">
        <v>15.014651710000001</v>
      </c>
      <c r="AP24" s="695">
        <v>13.70517407</v>
      </c>
      <c r="AQ24" s="695">
        <v>13.97737768</v>
      </c>
      <c r="AR24" s="695">
        <v>16.898848269999998</v>
      </c>
      <c r="AS24" s="695">
        <v>18.972925279999998</v>
      </c>
      <c r="AT24" s="695">
        <v>18.643415239999999</v>
      </c>
      <c r="AU24" s="695">
        <v>17.423395620000001</v>
      </c>
      <c r="AV24" s="695">
        <v>16.644203439999998</v>
      </c>
      <c r="AW24" s="695">
        <v>14.017230489999999</v>
      </c>
      <c r="AX24" s="695">
        <v>14.765791500000001</v>
      </c>
      <c r="AY24" s="695">
        <v>14.906376765999999</v>
      </c>
      <c r="AZ24" s="695">
        <v>13.516982068000001</v>
      </c>
      <c r="BA24" s="696">
        <v>14.92727</v>
      </c>
      <c r="BB24" s="696">
        <v>13.81579</v>
      </c>
      <c r="BC24" s="696">
        <v>14.605650000000001</v>
      </c>
      <c r="BD24" s="696">
        <v>17.8125</v>
      </c>
      <c r="BE24" s="696">
        <v>19.407440000000001</v>
      </c>
      <c r="BF24" s="696">
        <v>18.893239999999999</v>
      </c>
      <c r="BG24" s="696">
        <v>18.067710000000002</v>
      </c>
      <c r="BH24" s="696">
        <v>17.34244</v>
      </c>
      <c r="BI24" s="696">
        <v>14.4077</v>
      </c>
      <c r="BJ24" s="696">
        <v>15.129569999999999</v>
      </c>
      <c r="BK24" s="696">
        <v>15.35453</v>
      </c>
      <c r="BL24" s="696">
        <v>13.49666</v>
      </c>
      <c r="BM24" s="696">
        <v>14.95234</v>
      </c>
      <c r="BN24" s="696">
        <v>14.115830000000001</v>
      </c>
      <c r="BO24" s="696">
        <v>14.79515</v>
      </c>
      <c r="BP24" s="696">
        <v>18.115110000000001</v>
      </c>
      <c r="BQ24" s="696">
        <v>19.859000000000002</v>
      </c>
      <c r="BR24" s="696">
        <v>19.31615</v>
      </c>
      <c r="BS24" s="696">
        <v>18.466239999999999</v>
      </c>
      <c r="BT24" s="696">
        <v>17.694430000000001</v>
      </c>
      <c r="BU24" s="696">
        <v>14.68038</v>
      </c>
      <c r="BV24" s="696">
        <v>15.39775</v>
      </c>
    </row>
    <row r="25" spans="1:74" ht="11.1" customHeight="1" x14ac:dyDescent="0.2">
      <c r="A25" s="111" t="s">
        <v>1185</v>
      </c>
      <c r="B25" s="199" t="s">
        <v>441</v>
      </c>
      <c r="C25" s="695">
        <v>7.6591937999999997</v>
      </c>
      <c r="D25" s="695">
        <v>6.9884262799999997</v>
      </c>
      <c r="E25" s="695">
        <v>7.5376764999999999</v>
      </c>
      <c r="F25" s="695">
        <v>7.3350728700000003</v>
      </c>
      <c r="G25" s="695">
        <v>7.93551976</v>
      </c>
      <c r="H25" s="695">
        <v>8.9121308900000002</v>
      </c>
      <c r="I25" s="695">
        <v>9.6237003600000008</v>
      </c>
      <c r="J25" s="695">
        <v>9.5439914600000009</v>
      </c>
      <c r="K25" s="695">
        <v>8.5802183000000003</v>
      </c>
      <c r="L25" s="695">
        <v>7.9544245499999997</v>
      </c>
      <c r="M25" s="695">
        <v>7.3534474000000003</v>
      </c>
      <c r="N25" s="695">
        <v>7.69782586</v>
      </c>
      <c r="O25" s="695">
        <v>7.6512700499999999</v>
      </c>
      <c r="P25" s="695">
        <v>7.1642359600000001</v>
      </c>
      <c r="Q25" s="695">
        <v>7.6676332699999996</v>
      </c>
      <c r="R25" s="695">
        <v>7.5771324599999996</v>
      </c>
      <c r="S25" s="695">
        <v>8.22690126</v>
      </c>
      <c r="T25" s="695">
        <v>8.8810298499999991</v>
      </c>
      <c r="U25" s="695">
        <v>9.8426672600000007</v>
      </c>
      <c r="V25" s="695">
        <v>9.8933584099999994</v>
      </c>
      <c r="W25" s="695">
        <v>8.8695493400000007</v>
      </c>
      <c r="X25" s="695">
        <v>8.0387098699999999</v>
      </c>
      <c r="Y25" s="695">
        <v>7.4649058400000001</v>
      </c>
      <c r="Z25" s="695">
        <v>7.7877924299999997</v>
      </c>
      <c r="AA25" s="695">
        <v>7.8106215299999997</v>
      </c>
      <c r="AB25" s="695">
        <v>7.2863838699999999</v>
      </c>
      <c r="AC25" s="695">
        <v>7.6331081200000002</v>
      </c>
      <c r="AD25" s="695">
        <v>7.5644103700000001</v>
      </c>
      <c r="AE25" s="695">
        <v>7.8245181500000003</v>
      </c>
      <c r="AF25" s="695">
        <v>8.4328065100000007</v>
      </c>
      <c r="AG25" s="695">
        <v>9.5903288500000006</v>
      </c>
      <c r="AH25" s="695">
        <v>9.90147479</v>
      </c>
      <c r="AI25" s="695">
        <v>8.7247956599999998</v>
      </c>
      <c r="AJ25" s="695">
        <v>8.0724453100000009</v>
      </c>
      <c r="AK25" s="695">
        <v>7.4716883300000001</v>
      </c>
      <c r="AL25" s="695">
        <v>7.7569456099999998</v>
      </c>
      <c r="AM25" s="695">
        <v>7.7040582200000003</v>
      </c>
      <c r="AN25" s="695">
        <v>7.2809718400000003</v>
      </c>
      <c r="AO25" s="695">
        <v>7.4087320800000001</v>
      </c>
      <c r="AP25" s="695">
        <v>6.58168065</v>
      </c>
      <c r="AQ25" s="695">
        <v>7.4813409599999998</v>
      </c>
      <c r="AR25" s="695">
        <v>8.0662351300000008</v>
      </c>
      <c r="AS25" s="695">
        <v>9.2923613899999999</v>
      </c>
      <c r="AT25" s="695">
        <v>9.5655406999999997</v>
      </c>
      <c r="AU25" s="695">
        <v>8.5668500900000009</v>
      </c>
      <c r="AV25" s="695">
        <v>7.9671675000000004</v>
      </c>
      <c r="AW25" s="695">
        <v>7.2738040599999998</v>
      </c>
      <c r="AX25" s="695">
        <v>7.5526568599999999</v>
      </c>
      <c r="AY25" s="695">
        <v>7.4517043890999997</v>
      </c>
      <c r="AZ25" s="695">
        <v>6.8843650526999998</v>
      </c>
      <c r="BA25" s="696">
        <v>7.3243619999999998</v>
      </c>
      <c r="BB25" s="696">
        <v>6.762588</v>
      </c>
      <c r="BC25" s="696">
        <v>7.6637760000000004</v>
      </c>
      <c r="BD25" s="696">
        <v>8.4626570000000001</v>
      </c>
      <c r="BE25" s="696">
        <v>9.4086079999999992</v>
      </c>
      <c r="BF25" s="696">
        <v>9.1656340000000007</v>
      </c>
      <c r="BG25" s="696">
        <v>8.5185150000000007</v>
      </c>
      <c r="BH25" s="696">
        <v>7.9246270000000001</v>
      </c>
      <c r="BI25" s="696">
        <v>7.4021249999999998</v>
      </c>
      <c r="BJ25" s="696">
        <v>7.6965170000000001</v>
      </c>
      <c r="BK25" s="696">
        <v>7.6430600000000002</v>
      </c>
      <c r="BL25" s="696">
        <v>7.0281269999999996</v>
      </c>
      <c r="BM25" s="696">
        <v>7.5479279999999997</v>
      </c>
      <c r="BN25" s="696">
        <v>6.9474090000000004</v>
      </c>
      <c r="BO25" s="696">
        <v>7.8656059999999997</v>
      </c>
      <c r="BP25" s="696">
        <v>8.6894550000000006</v>
      </c>
      <c r="BQ25" s="696">
        <v>9.6608250000000009</v>
      </c>
      <c r="BR25" s="696">
        <v>9.4074679999999997</v>
      </c>
      <c r="BS25" s="696">
        <v>8.7316099999999999</v>
      </c>
      <c r="BT25" s="696">
        <v>8.1159719999999993</v>
      </c>
      <c r="BU25" s="696">
        <v>7.5726459999999998</v>
      </c>
      <c r="BV25" s="696">
        <v>7.865151</v>
      </c>
    </row>
    <row r="26" spans="1:74" ht="11.1" customHeight="1" x14ac:dyDescent="0.2">
      <c r="A26" s="111" t="s">
        <v>1186</v>
      </c>
      <c r="B26" s="199" t="s">
        <v>242</v>
      </c>
      <c r="C26" s="695">
        <v>13.319707129999999</v>
      </c>
      <c r="D26" s="695">
        <v>12.164699049999999</v>
      </c>
      <c r="E26" s="695">
        <v>13.255182</v>
      </c>
      <c r="F26" s="695">
        <v>12.739421979999999</v>
      </c>
      <c r="G26" s="695">
        <v>13.13757069</v>
      </c>
      <c r="H26" s="695">
        <v>14.49851312</v>
      </c>
      <c r="I26" s="695">
        <v>14.813715050000001</v>
      </c>
      <c r="J26" s="695">
        <v>15.505326220000001</v>
      </c>
      <c r="K26" s="695">
        <v>14.36573551</v>
      </c>
      <c r="L26" s="695">
        <v>13.9741128</v>
      </c>
      <c r="M26" s="695">
        <v>12.855771710000001</v>
      </c>
      <c r="N26" s="695">
        <v>13.422883779999999</v>
      </c>
      <c r="O26" s="695">
        <v>13.147461979999999</v>
      </c>
      <c r="P26" s="695">
        <v>12.33787609</v>
      </c>
      <c r="Q26" s="695">
        <v>13.87806048</v>
      </c>
      <c r="R26" s="695">
        <v>12.8591391</v>
      </c>
      <c r="S26" s="695">
        <v>12.744241580000001</v>
      </c>
      <c r="T26" s="695">
        <v>13.46661385</v>
      </c>
      <c r="U26" s="695">
        <v>15.01439768</v>
      </c>
      <c r="V26" s="695">
        <v>16.4098142</v>
      </c>
      <c r="W26" s="695">
        <v>12.590876039999999</v>
      </c>
      <c r="X26" s="695">
        <v>14.28737827</v>
      </c>
      <c r="Y26" s="695">
        <v>11.99054057</v>
      </c>
      <c r="Z26" s="695">
        <v>12.92652318</v>
      </c>
      <c r="AA26" s="695">
        <v>13.29292553</v>
      </c>
      <c r="AB26" s="695">
        <v>11.943961209999999</v>
      </c>
      <c r="AC26" s="695">
        <v>13.196361530000001</v>
      </c>
      <c r="AD26" s="695">
        <v>12.677048360000001</v>
      </c>
      <c r="AE26" s="695">
        <v>13.08280021</v>
      </c>
      <c r="AF26" s="695">
        <v>12.65922488</v>
      </c>
      <c r="AG26" s="695">
        <v>14.913349719999999</v>
      </c>
      <c r="AH26" s="695">
        <v>15.10190639</v>
      </c>
      <c r="AI26" s="695">
        <v>13.58906133</v>
      </c>
      <c r="AJ26" s="695">
        <v>14.237821520000001</v>
      </c>
      <c r="AK26" s="695">
        <v>11.39661731</v>
      </c>
      <c r="AL26" s="695">
        <v>13.880908</v>
      </c>
      <c r="AM26" s="695">
        <v>13.015212249999999</v>
      </c>
      <c r="AN26" s="695">
        <v>11.41680391</v>
      </c>
      <c r="AO26" s="695">
        <v>12.577737539999999</v>
      </c>
      <c r="AP26" s="695">
        <v>11.062182869999999</v>
      </c>
      <c r="AQ26" s="695">
        <v>10.652674790000001</v>
      </c>
      <c r="AR26" s="695">
        <v>12.19375617</v>
      </c>
      <c r="AS26" s="695">
        <v>14.330785499999999</v>
      </c>
      <c r="AT26" s="695">
        <v>12.602820250000001</v>
      </c>
      <c r="AU26" s="695">
        <v>12.8629625</v>
      </c>
      <c r="AV26" s="695">
        <v>13.50959645</v>
      </c>
      <c r="AW26" s="695">
        <v>10.85389389</v>
      </c>
      <c r="AX26" s="695">
        <v>13.235208030000001</v>
      </c>
      <c r="AY26" s="695">
        <v>12.513328187000001</v>
      </c>
      <c r="AZ26" s="695">
        <v>10.923306488</v>
      </c>
      <c r="BA26" s="696">
        <v>11.83112</v>
      </c>
      <c r="BB26" s="696">
        <v>10.97442</v>
      </c>
      <c r="BC26" s="696">
        <v>10.632389999999999</v>
      </c>
      <c r="BD26" s="696">
        <v>12.23433</v>
      </c>
      <c r="BE26" s="696">
        <v>14.29626</v>
      </c>
      <c r="BF26" s="696">
        <v>12.39052</v>
      </c>
      <c r="BG26" s="696">
        <v>12.31119</v>
      </c>
      <c r="BH26" s="696">
        <v>12.94895</v>
      </c>
      <c r="BI26" s="696">
        <v>10.53227</v>
      </c>
      <c r="BJ26" s="696">
        <v>13.13222</v>
      </c>
      <c r="BK26" s="696">
        <v>12.405279999999999</v>
      </c>
      <c r="BL26" s="696">
        <v>10.853820000000001</v>
      </c>
      <c r="BM26" s="696">
        <v>11.768380000000001</v>
      </c>
      <c r="BN26" s="696">
        <v>10.928699999999999</v>
      </c>
      <c r="BO26" s="696">
        <v>10.580970000000001</v>
      </c>
      <c r="BP26" s="696">
        <v>12.16263</v>
      </c>
      <c r="BQ26" s="696">
        <v>14.213340000000001</v>
      </c>
      <c r="BR26" s="696">
        <v>12.31321</v>
      </c>
      <c r="BS26" s="696">
        <v>12.226610000000001</v>
      </c>
      <c r="BT26" s="696">
        <v>12.852080000000001</v>
      </c>
      <c r="BU26" s="696">
        <v>10.44544</v>
      </c>
      <c r="BV26" s="696">
        <v>13.01247</v>
      </c>
    </row>
    <row r="27" spans="1:74" ht="11.1" customHeight="1" x14ac:dyDescent="0.2">
      <c r="A27" s="111" t="s">
        <v>1187</v>
      </c>
      <c r="B27" s="199" t="s">
        <v>243</v>
      </c>
      <c r="C27" s="695">
        <v>0.48792282999999997</v>
      </c>
      <c r="D27" s="695">
        <v>0.46428624000000002</v>
      </c>
      <c r="E27" s="695">
        <v>0.49276002000000002</v>
      </c>
      <c r="F27" s="695">
        <v>0.47759699999999999</v>
      </c>
      <c r="G27" s="695">
        <v>0.47282148000000002</v>
      </c>
      <c r="H27" s="695">
        <v>0.46497922000000003</v>
      </c>
      <c r="I27" s="695">
        <v>0.4873016</v>
      </c>
      <c r="J27" s="695">
        <v>0.50525061999999998</v>
      </c>
      <c r="K27" s="695">
        <v>0.48409593000000001</v>
      </c>
      <c r="L27" s="695">
        <v>0.49157507</v>
      </c>
      <c r="M27" s="695">
        <v>0.47828953000000002</v>
      </c>
      <c r="N27" s="695">
        <v>0.47964245</v>
      </c>
      <c r="O27" s="695">
        <v>0.48640008000000001</v>
      </c>
      <c r="P27" s="695">
        <v>0.46183650999999998</v>
      </c>
      <c r="Q27" s="695">
        <v>0.46886464999999999</v>
      </c>
      <c r="R27" s="695">
        <v>0.46689483999999998</v>
      </c>
      <c r="S27" s="695">
        <v>0.46332676</v>
      </c>
      <c r="T27" s="695">
        <v>0.46062157999999997</v>
      </c>
      <c r="U27" s="695">
        <v>0.48620303999999998</v>
      </c>
      <c r="V27" s="695">
        <v>0.49194241</v>
      </c>
      <c r="W27" s="695">
        <v>0.46803676999999999</v>
      </c>
      <c r="X27" s="695">
        <v>0.48588360000000003</v>
      </c>
      <c r="Y27" s="695">
        <v>0.47007567</v>
      </c>
      <c r="Z27" s="695">
        <v>0.46898107999999999</v>
      </c>
      <c r="AA27" s="695">
        <v>0.48635547000000001</v>
      </c>
      <c r="AB27" s="695">
        <v>0.43634964999999998</v>
      </c>
      <c r="AC27" s="695">
        <v>0.4546422</v>
      </c>
      <c r="AD27" s="695">
        <v>0.45419042999999998</v>
      </c>
      <c r="AE27" s="695">
        <v>0.46472182000000001</v>
      </c>
      <c r="AF27" s="695">
        <v>0.46747663</v>
      </c>
      <c r="AG27" s="695">
        <v>0.49076015000000001</v>
      </c>
      <c r="AH27" s="695">
        <v>0.50425381999999996</v>
      </c>
      <c r="AI27" s="695">
        <v>0.48558625</v>
      </c>
      <c r="AJ27" s="695">
        <v>0.49323091000000002</v>
      </c>
      <c r="AK27" s="695">
        <v>0.47567861</v>
      </c>
      <c r="AL27" s="695">
        <v>0.48346610000000001</v>
      </c>
      <c r="AM27" s="695">
        <v>0.48053228999999997</v>
      </c>
      <c r="AN27" s="695">
        <v>0.45519959999999998</v>
      </c>
      <c r="AO27" s="695">
        <v>0.45692825999999997</v>
      </c>
      <c r="AP27" s="695">
        <v>0.37981651</v>
      </c>
      <c r="AQ27" s="695">
        <v>0.38150112000000003</v>
      </c>
      <c r="AR27" s="695">
        <v>0.40116445000000001</v>
      </c>
      <c r="AS27" s="695">
        <v>0.42733337999999998</v>
      </c>
      <c r="AT27" s="695">
        <v>0.43143974000000002</v>
      </c>
      <c r="AU27" s="695">
        <v>0.41746198000000001</v>
      </c>
      <c r="AV27" s="695">
        <v>0.44201947000000003</v>
      </c>
      <c r="AW27" s="695">
        <v>0.4445075</v>
      </c>
      <c r="AX27" s="695">
        <v>0.45112859999999999</v>
      </c>
      <c r="AY27" s="695">
        <v>0.44354490000000002</v>
      </c>
      <c r="AZ27" s="695">
        <v>0.42128408000000001</v>
      </c>
      <c r="BA27" s="696">
        <v>0.43956719999999999</v>
      </c>
      <c r="BB27" s="696">
        <v>0.44832129999999998</v>
      </c>
      <c r="BC27" s="696">
        <v>0.46631020000000001</v>
      </c>
      <c r="BD27" s="696">
        <v>0.46657880000000002</v>
      </c>
      <c r="BE27" s="696">
        <v>0.48900719999999998</v>
      </c>
      <c r="BF27" s="696">
        <v>0.50248250000000005</v>
      </c>
      <c r="BG27" s="696">
        <v>0.48497440000000003</v>
      </c>
      <c r="BH27" s="696">
        <v>0.49327559999999998</v>
      </c>
      <c r="BI27" s="696">
        <v>0.48384349999999998</v>
      </c>
      <c r="BJ27" s="696">
        <v>0.48959910000000001</v>
      </c>
      <c r="BK27" s="696">
        <v>0.48184840000000001</v>
      </c>
      <c r="BL27" s="696">
        <v>0.45613959999999998</v>
      </c>
      <c r="BM27" s="696">
        <v>0.47071550000000001</v>
      </c>
      <c r="BN27" s="696">
        <v>0.45951209999999998</v>
      </c>
      <c r="BO27" s="696">
        <v>0.46428059999999999</v>
      </c>
      <c r="BP27" s="696">
        <v>0.4547757</v>
      </c>
      <c r="BQ27" s="696">
        <v>0.47612379999999999</v>
      </c>
      <c r="BR27" s="696">
        <v>0.48952040000000002</v>
      </c>
      <c r="BS27" s="696">
        <v>0.47286070000000002</v>
      </c>
      <c r="BT27" s="696">
        <v>0.48142289999999999</v>
      </c>
      <c r="BU27" s="696">
        <v>0.4729853</v>
      </c>
      <c r="BV27" s="696">
        <v>0.47906209999999999</v>
      </c>
    </row>
    <row r="28" spans="1:74" ht="11.1" customHeight="1" x14ac:dyDescent="0.2">
      <c r="A28" s="111" t="s">
        <v>1188</v>
      </c>
      <c r="B28" s="199" t="s">
        <v>443</v>
      </c>
      <c r="C28" s="695">
        <v>109.48838655</v>
      </c>
      <c r="D28" s="695">
        <v>99.639935519999995</v>
      </c>
      <c r="E28" s="695">
        <v>107.17286437</v>
      </c>
      <c r="F28" s="695">
        <v>102.58904968</v>
      </c>
      <c r="G28" s="695">
        <v>109.87209982</v>
      </c>
      <c r="H28" s="695">
        <v>120.01315532</v>
      </c>
      <c r="I28" s="695">
        <v>129.27662307</v>
      </c>
      <c r="J28" s="695">
        <v>128.48100787999999</v>
      </c>
      <c r="K28" s="695">
        <v>118.78875909</v>
      </c>
      <c r="L28" s="695">
        <v>113.28719169999999</v>
      </c>
      <c r="M28" s="695">
        <v>104.97310007</v>
      </c>
      <c r="N28" s="695">
        <v>109.30552114</v>
      </c>
      <c r="O28" s="695">
        <v>114.92525915</v>
      </c>
      <c r="P28" s="695">
        <v>102.68544876999999</v>
      </c>
      <c r="Q28" s="695">
        <v>108.10834278</v>
      </c>
      <c r="R28" s="695">
        <v>103.33147963</v>
      </c>
      <c r="S28" s="695">
        <v>113.17548257999999</v>
      </c>
      <c r="T28" s="695">
        <v>122.01117547</v>
      </c>
      <c r="U28" s="695">
        <v>131.52157206000001</v>
      </c>
      <c r="V28" s="695">
        <v>134.84807015999999</v>
      </c>
      <c r="W28" s="695">
        <v>122.03347847000001</v>
      </c>
      <c r="X28" s="695">
        <v>116.13334136</v>
      </c>
      <c r="Y28" s="695">
        <v>104.98311214</v>
      </c>
      <c r="Z28" s="695">
        <v>107.99808272</v>
      </c>
      <c r="AA28" s="695">
        <v>112.0123883</v>
      </c>
      <c r="AB28" s="695">
        <v>102.07087865</v>
      </c>
      <c r="AC28" s="695">
        <v>107.46819988</v>
      </c>
      <c r="AD28" s="695">
        <v>102.44593962</v>
      </c>
      <c r="AE28" s="695">
        <v>111.20095272</v>
      </c>
      <c r="AF28" s="695">
        <v>115.74502704</v>
      </c>
      <c r="AG28" s="695">
        <v>130.95145260999999</v>
      </c>
      <c r="AH28" s="695">
        <v>130.77617383</v>
      </c>
      <c r="AI28" s="695">
        <v>122.05915072000001</v>
      </c>
      <c r="AJ28" s="695">
        <v>115.30490274</v>
      </c>
      <c r="AK28" s="695">
        <v>102.84001359</v>
      </c>
      <c r="AL28" s="695">
        <v>108.00147573</v>
      </c>
      <c r="AM28" s="695">
        <v>108.90250580999999</v>
      </c>
      <c r="AN28" s="695">
        <v>101.90408589</v>
      </c>
      <c r="AO28" s="695">
        <v>102.93669873</v>
      </c>
      <c r="AP28" s="695">
        <v>90.631198569999995</v>
      </c>
      <c r="AQ28" s="695">
        <v>93.405746260000001</v>
      </c>
      <c r="AR28" s="695">
        <v>108.6988133</v>
      </c>
      <c r="AS28" s="695">
        <v>126.01023608</v>
      </c>
      <c r="AT28" s="695">
        <v>122.0345334</v>
      </c>
      <c r="AU28" s="695">
        <v>112.29660939</v>
      </c>
      <c r="AV28" s="695">
        <v>107.40396625</v>
      </c>
      <c r="AW28" s="695">
        <v>97.091218179999998</v>
      </c>
      <c r="AX28" s="695">
        <v>104.40270307</v>
      </c>
      <c r="AY28" s="695">
        <v>106.72096762</v>
      </c>
      <c r="AZ28" s="695">
        <v>98.035598640000003</v>
      </c>
      <c r="BA28" s="696">
        <v>100.45829999999999</v>
      </c>
      <c r="BB28" s="696">
        <v>91.864999999999995</v>
      </c>
      <c r="BC28" s="696">
        <v>98.070610000000002</v>
      </c>
      <c r="BD28" s="696">
        <v>114.2102</v>
      </c>
      <c r="BE28" s="696">
        <v>126.0564</v>
      </c>
      <c r="BF28" s="696">
        <v>122.1347</v>
      </c>
      <c r="BG28" s="696">
        <v>113.7056</v>
      </c>
      <c r="BH28" s="696">
        <v>108.2394</v>
      </c>
      <c r="BI28" s="696">
        <v>98.544380000000004</v>
      </c>
      <c r="BJ28" s="696">
        <v>106.20180000000001</v>
      </c>
      <c r="BK28" s="696">
        <v>109.55159999999999</v>
      </c>
      <c r="BL28" s="696">
        <v>98.972409999999996</v>
      </c>
      <c r="BM28" s="696">
        <v>102.2998</v>
      </c>
      <c r="BN28" s="696">
        <v>93.856930000000006</v>
      </c>
      <c r="BO28" s="696">
        <v>99.920069999999996</v>
      </c>
      <c r="BP28" s="696">
        <v>116.4392</v>
      </c>
      <c r="BQ28" s="696">
        <v>128.54069999999999</v>
      </c>
      <c r="BR28" s="696">
        <v>124.4671</v>
      </c>
      <c r="BS28" s="696">
        <v>115.7272</v>
      </c>
      <c r="BT28" s="696">
        <v>109.98609999999999</v>
      </c>
      <c r="BU28" s="696">
        <v>100.0428</v>
      </c>
      <c r="BV28" s="696">
        <v>107.5968</v>
      </c>
    </row>
    <row r="29" spans="1:74" ht="11.1" customHeight="1" x14ac:dyDescent="0.2">
      <c r="A29" s="111"/>
      <c r="B29" s="113" t="s">
        <v>29</v>
      </c>
      <c r="C29" s="697"/>
      <c r="D29" s="697"/>
      <c r="E29" s="697"/>
      <c r="F29" s="697"/>
      <c r="G29" s="697"/>
      <c r="H29" s="697"/>
      <c r="I29" s="697"/>
      <c r="J29" s="697"/>
      <c r="K29" s="697"/>
      <c r="L29" s="697"/>
      <c r="M29" s="697"/>
      <c r="N29" s="697"/>
      <c r="O29" s="697"/>
      <c r="P29" s="697"/>
      <c r="Q29" s="697"/>
      <c r="R29" s="697"/>
      <c r="S29" s="697"/>
      <c r="T29" s="697"/>
      <c r="U29" s="697"/>
      <c r="V29" s="697"/>
      <c r="W29" s="697"/>
      <c r="X29" s="697"/>
      <c r="Y29" s="697"/>
      <c r="Z29" s="697"/>
      <c r="AA29" s="697"/>
      <c r="AB29" s="697"/>
      <c r="AC29" s="697"/>
      <c r="AD29" s="697"/>
      <c r="AE29" s="697"/>
      <c r="AF29" s="697"/>
      <c r="AG29" s="697"/>
      <c r="AH29" s="697"/>
      <c r="AI29" s="697"/>
      <c r="AJ29" s="697"/>
      <c r="AK29" s="697"/>
      <c r="AL29" s="697"/>
      <c r="AM29" s="697"/>
      <c r="AN29" s="697"/>
      <c r="AO29" s="697"/>
      <c r="AP29" s="697"/>
      <c r="AQ29" s="697"/>
      <c r="AR29" s="697"/>
      <c r="AS29" s="697"/>
      <c r="AT29" s="697"/>
      <c r="AU29" s="697"/>
      <c r="AV29" s="697"/>
      <c r="AW29" s="697"/>
      <c r="AX29" s="697"/>
      <c r="AY29" s="697"/>
      <c r="AZ29" s="697"/>
      <c r="BA29" s="698"/>
      <c r="BB29" s="698"/>
      <c r="BC29" s="698"/>
      <c r="BD29" s="698"/>
      <c r="BE29" s="698"/>
      <c r="BF29" s="698"/>
      <c r="BG29" s="698"/>
      <c r="BH29" s="698"/>
      <c r="BI29" s="698"/>
      <c r="BJ29" s="698"/>
      <c r="BK29" s="698"/>
      <c r="BL29" s="698"/>
      <c r="BM29" s="698"/>
      <c r="BN29" s="698"/>
      <c r="BO29" s="698"/>
      <c r="BP29" s="698"/>
      <c r="BQ29" s="698"/>
      <c r="BR29" s="698"/>
      <c r="BS29" s="698"/>
      <c r="BT29" s="698"/>
      <c r="BU29" s="698"/>
      <c r="BV29" s="698"/>
    </row>
    <row r="30" spans="1:74" ht="11.1" customHeight="1" x14ac:dyDescent="0.2">
      <c r="A30" s="111" t="s">
        <v>1189</v>
      </c>
      <c r="B30" s="199" t="s">
        <v>435</v>
      </c>
      <c r="C30" s="695">
        <v>1.3720656899999999</v>
      </c>
      <c r="D30" s="695">
        <v>1.2911259100000001</v>
      </c>
      <c r="E30" s="695">
        <v>1.3965459899999999</v>
      </c>
      <c r="F30" s="695">
        <v>1.31282426</v>
      </c>
      <c r="G30" s="695">
        <v>1.3794679599999999</v>
      </c>
      <c r="H30" s="695">
        <v>1.4397555099999999</v>
      </c>
      <c r="I30" s="695">
        <v>1.5120038499999999</v>
      </c>
      <c r="J30" s="695">
        <v>1.5011249200000001</v>
      </c>
      <c r="K30" s="695">
        <v>1.47620996</v>
      </c>
      <c r="L30" s="695">
        <v>1.4647189</v>
      </c>
      <c r="M30" s="695">
        <v>1.3622853100000001</v>
      </c>
      <c r="N30" s="695">
        <v>1.35839175</v>
      </c>
      <c r="O30" s="695">
        <v>1.43380653</v>
      </c>
      <c r="P30" s="695">
        <v>1.26232473</v>
      </c>
      <c r="Q30" s="695">
        <v>1.39446588</v>
      </c>
      <c r="R30" s="695">
        <v>1.3446336000000001</v>
      </c>
      <c r="S30" s="695">
        <v>1.4792108799999999</v>
      </c>
      <c r="T30" s="695">
        <v>1.4055655600000001</v>
      </c>
      <c r="U30" s="695">
        <v>1.4656609700000001</v>
      </c>
      <c r="V30" s="695">
        <v>1.62379531</v>
      </c>
      <c r="W30" s="695">
        <v>1.43252449</v>
      </c>
      <c r="X30" s="695">
        <v>1.4844427499999999</v>
      </c>
      <c r="Y30" s="695">
        <v>1.4133998400000001</v>
      </c>
      <c r="Z30" s="695">
        <v>1.31375346</v>
      </c>
      <c r="AA30" s="695">
        <v>1.4350039299999999</v>
      </c>
      <c r="AB30" s="695">
        <v>1.1792938900000001</v>
      </c>
      <c r="AC30" s="695">
        <v>1.37252489</v>
      </c>
      <c r="AD30" s="695">
        <v>1.29629039</v>
      </c>
      <c r="AE30" s="695">
        <v>1.39651744</v>
      </c>
      <c r="AF30" s="695">
        <v>1.2900867199999999</v>
      </c>
      <c r="AG30" s="695">
        <v>1.5399985199999999</v>
      </c>
      <c r="AH30" s="695">
        <v>1.4370146399999999</v>
      </c>
      <c r="AI30" s="695">
        <v>1.28823636</v>
      </c>
      <c r="AJ30" s="695">
        <v>1.39710819</v>
      </c>
      <c r="AK30" s="695">
        <v>1.3053591499999999</v>
      </c>
      <c r="AL30" s="695">
        <v>1.29702691</v>
      </c>
      <c r="AM30" s="695">
        <v>1.2483491099999999</v>
      </c>
      <c r="AN30" s="695">
        <v>1.2144128599999999</v>
      </c>
      <c r="AO30" s="695">
        <v>1.2091429499999999</v>
      </c>
      <c r="AP30" s="695">
        <v>1.10545637</v>
      </c>
      <c r="AQ30" s="695">
        <v>1.14526325</v>
      </c>
      <c r="AR30" s="695">
        <v>1.23894401</v>
      </c>
      <c r="AS30" s="695">
        <v>1.3403389000000001</v>
      </c>
      <c r="AT30" s="695">
        <v>1.3022097399999999</v>
      </c>
      <c r="AU30" s="695">
        <v>1.2962931200000001</v>
      </c>
      <c r="AV30" s="695">
        <v>1.25130634</v>
      </c>
      <c r="AW30" s="695">
        <v>1.2334707600000001</v>
      </c>
      <c r="AX30" s="695">
        <v>1.26128817</v>
      </c>
      <c r="AY30" s="695">
        <v>1.2550776827000001</v>
      </c>
      <c r="AZ30" s="695">
        <v>1.1962249486000001</v>
      </c>
      <c r="BA30" s="696">
        <v>1.1923109999999999</v>
      </c>
      <c r="BB30" s="696">
        <v>1.1622939999999999</v>
      </c>
      <c r="BC30" s="696">
        <v>1.1980850000000001</v>
      </c>
      <c r="BD30" s="696">
        <v>1.2633220000000001</v>
      </c>
      <c r="BE30" s="696">
        <v>1.3554759999999999</v>
      </c>
      <c r="BF30" s="696">
        <v>1.311034</v>
      </c>
      <c r="BG30" s="696">
        <v>1.2961849999999999</v>
      </c>
      <c r="BH30" s="696">
        <v>1.2439629999999999</v>
      </c>
      <c r="BI30" s="696">
        <v>1.2166429999999999</v>
      </c>
      <c r="BJ30" s="696">
        <v>1.241317</v>
      </c>
      <c r="BK30" s="696">
        <v>1.229908</v>
      </c>
      <c r="BL30" s="696">
        <v>1.175621</v>
      </c>
      <c r="BM30" s="696">
        <v>1.169392</v>
      </c>
      <c r="BN30" s="696">
        <v>1.1434310000000001</v>
      </c>
      <c r="BO30" s="696">
        <v>1.1802159999999999</v>
      </c>
      <c r="BP30" s="696">
        <v>1.242848</v>
      </c>
      <c r="BQ30" s="696">
        <v>1.3303400000000001</v>
      </c>
      <c r="BR30" s="696">
        <v>1.2852049999999999</v>
      </c>
      <c r="BS30" s="696">
        <v>1.2694160000000001</v>
      </c>
      <c r="BT30" s="696">
        <v>1.2182500000000001</v>
      </c>
      <c r="BU30" s="696">
        <v>1.190707</v>
      </c>
      <c r="BV30" s="696">
        <v>1.2138389999999999</v>
      </c>
    </row>
    <row r="31" spans="1:74" ht="11.1" customHeight="1" x14ac:dyDescent="0.2">
      <c r="A31" s="111" t="s">
        <v>1190</v>
      </c>
      <c r="B31" s="184" t="s">
        <v>468</v>
      </c>
      <c r="C31" s="695">
        <v>5.8968059799999999</v>
      </c>
      <c r="D31" s="695">
        <v>5.8271900499999996</v>
      </c>
      <c r="E31" s="695">
        <v>5.9061408699999998</v>
      </c>
      <c r="F31" s="695">
        <v>5.9738081300000001</v>
      </c>
      <c r="G31" s="695">
        <v>5.9540126300000003</v>
      </c>
      <c r="H31" s="695">
        <v>6.1068235800000004</v>
      </c>
      <c r="I31" s="695">
        <v>6.4060363000000002</v>
      </c>
      <c r="J31" s="695">
        <v>6.5737110200000002</v>
      </c>
      <c r="K31" s="695">
        <v>6.16912664</v>
      </c>
      <c r="L31" s="695">
        <v>6.1213327099999999</v>
      </c>
      <c r="M31" s="695">
        <v>6.0497850599999996</v>
      </c>
      <c r="N31" s="695">
        <v>6.05881106</v>
      </c>
      <c r="O31" s="695">
        <v>6.0599675099999999</v>
      </c>
      <c r="P31" s="695">
        <v>6.0269585599999997</v>
      </c>
      <c r="Q31" s="695">
        <v>5.9662214499999999</v>
      </c>
      <c r="R31" s="695">
        <v>5.9677148799999999</v>
      </c>
      <c r="S31" s="695">
        <v>6.1550004899999999</v>
      </c>
      <c r="T31" s="695">
        <v>5.9653147799999999</v>
      </c>
      <c r="U31" s="695">
        <v>6.5849572199999997</v>
      </c>
      <c r="V31" s="695">
        <v>6.8358359499999999</v>
      </c>
      <c r="W31" s="695">
        <v>6.6388560500000002</v>
      </c>
      <c r="X31" s="695">
        <v>6.0551787099999999</v>
      </c>
      <c r="Y31" s="695">
        <v>5.8768999600000003</v>
      </c>
      <c r="Z31" s="695">
        <v>6.4684914500000001</v>
      </c>
      <c r="AA31" s="695">
        <v>6.1816296199999998</v>
      </c>
      <c r="AB31" s="695">
        <v>5.8741568300000004</v>
      </c>
      <c r="AC31" s="695">
        <v>6.0381942200000003</v>
      </c>
      <c r="AD31" s="695">
        <v>5.8410576799999996</v>
      </c>
      <c r="AE31" s="695">
        <v>5.9111843899999998</v>
      </c>
      <c r="AF31" s="695">
        <v>6.1959807299999996</v>
      </c>
      <c r="AG31" s="695">
        <v>6.8888989599999997</v>
      </c>
      <c r="AH31" s="695">
        <v>6.85973335</v>
      </c>
      <c r="AI31" s="695">
        <v>6.5343707899999997</v>
      </c>
      <c r="AJ31" s="695">
        <v>6.4271571400000003</v>
      </c>
      <c r="AK31" s="695">
        <v>6.1577700200000001</v>
      </c>
      <c r="AL31" s="695">
        <v>6.0511102699999997</v>
      </c>
      <c r="AM31" s="695">
        <v>6.1424207800000001</v>
      </c>
      <c r="AN31" s="695">
        <v>5.9737199099999998</v>
      </c>
      <c r="AO31" s="695">
        <v>5.8798308700000002</v>
      </c>
      <c r="AP31" s="695">
        <v>5.3237353799999996</v>
      </c>
      <c r="AQ31" s="695">
        <v>5.1876985299999996</v>
      </c>
      <c r="AR31" s="695">
        <v>5.7168112899999999</v>
      </c>
      <c r="AS31" s="695">
        <v>6.2872969799999998</v>
      </c>
      <c r="AT31" s="695">
        <v>6.3488593</v>
      </c>
      <c r="AU31" s="695">
        <v>5.91959824</v>
      </c>
      <c r="AV31" s="695">
        <v>5.9898578200000001</v>
      </c>
      <c r="AW31" s="695">
        <v>5.6357777200000001</v>
      </c>
      <c r="AX31" s="695">
        <v>5.9549685400000003</v>
      </c>
      <c r="AY31" s="695">
        <v>6.4965885000999997</v>
      </c>
      <c r="AZ31" s="695">
        <v>6.2711616822999998</v>
      </c>
      <c r="BA31" s="696">
        <v>6.2243909999999998</v>
      </c>
      <c r="BB31" s="696">
        <v>5.8582299999999998</v>
      </c>
      <c r="BC31" s="696">
        <v>5.6090010000000001</v>
      </c>
      <c r="BD31" s="696">
        <v>6.012772</v>
      </c>
      <c r="BE31" s="696">
        <v>6.5293869999999998</v>
      </c>
      <c r="BF31" s="696">
        <v>6.5409829999999998</v>
      </c>
      <c r="BG31" s="696">
        <v>6.0530369999999998</v>
      </c>
      <c r="BH31" s="696">
        <v>6.0925630000000002</v>
      </c>
      <c r="BI31" s="696">
        <v>5.6992500000000001</v>
      </c>
      <c r="BJ31" s="696">
        <v>6.0117060000000002</v>
      </c>
      <c r="BK31" s="696">
        <v>6.5336959999999999</v>
      </c>
      <c r="BL31" s="696">
        <v>6.3796179999999998</v>
      </c>
      <c r="BM31" s="696">
        <v>6.266305</v>
      </c>
      <c r="BN31" s="696">
        <v>5.919232</v>
      </c>
      <c r="BO31" s="696">
        <v>5.6769499999999997</v>
      </c>
      <c r="BP31" s="696">
        <v>6.0909219999999999</v>
      </c>
      <c r="BQ31" s="696">
        <v>6.59002</v>
      </c>
      <c r="BR31" s="696">
        <v>6.5970519999999997</v>
      </c>
      <c r="BS31" s="696">
        <v>6.1093229999999998</v>
      </c>
      <c r="BT31" s="696">
        <v>6.1521020000000002</v>
      </c>
      <c r="BU31" s="696">
        <v>5.7478850000000001</v>
      </c>
      <c r="BV31" s="696">
        <v>6.0561720000000001</v>
      </c>
    </row>
    <row r="32" spans="1:74" ht="11.1" customHeight="1" x14ac:dyDescent="0.2">
      <c r="A32" s="111" t="s">
        <v>1191</v>
      </c>
      <c r="B32" s="199" t="s">
        <v>436</v>
      </c>
      <c r="C32" s="695">
        <v>15.688043479999999</v>
      </c>
      <c r="D32" s="695">
        <v>14.7684718</v>
      </c>
      <c r="E32" s="695">
        <v>16.216938389999999</v>
      </c>
      <c r="F32" s="695">
        <v>15.36724832</v>
      </c>
      <c r="G32" s="695">
        <v>16.217552860000001</v>
      </c>
      <c r="H32" s="695">
        <v>16.478947229999999</v>
      </c>
      <c r="I32" s="695">
        <v>16.858697320000001</v>
      </c>
      <c r="J32" s="695">
        <v>17.138016310000001</v>
      </c>
      <c r="K32" s="695">
        <v>16.357799910000001</v>
      </c>
      <c r="L32" s="695">
        <v>16.081934539999999</v>
      </c>
      <c r="M32" s="695">
        <v>15.4173986</v>
      </c>
      <c r="N32" s="695">
        <v>15.562905260000001</v>
      </c>
      <c r="O32" s="695">
        <v>15.824887909999999</v>
      </c>
      <c r="P32" s="695">
        <v>15.18508405</v>
      </c>
      <c r="Q32" s="695">
        <v>16.402493450000001</v>
      </c>
      <c r="R32" s="695">
        <v>15.508455250000001</v>
      </c>
      <c r="S32" s="695">
        <v>16.989744210000001</v>
      </c>
      <c r="T32" s="695">
        <v>16.831372649999999</v>
      </c>
      <c r="U32" s="695">
        <v>17.05849615</v>
      </c>
      <c r="V32" s="695">
        <v>17.76292325</v>
      </c>
      <c r="W32" s="695">
        <v>16.32025514</v>
      </c>
      <c r="X32" s="695">
        <v>16.470592249999999</v>
      </c>
      <c r="Y32" s="695">
        <v>15.80578021</v>
      </c>
      <c r="Z32" s="695">
        <v>15.71455154</v>
      </c>
      <c r="AA32" s="695">
        <v>16.236842840000001</v>
      </c>
      <c r="AB32" s="695">
        <v>15.04270513</v>
      </c>
      <c r="AC32" s="695">
        <v>16.17853126</v>
      </c>
      <c r="AD32" s="695">
        <v>15.57486186</v>
      </c>
      <c r="AE32" s="695">
        <v>16.302559850000002</v>
      </c>
      <c r="AF32" s="695">
        <v>16.042539359999999</v>
      </c>
      <c r="AG32" s="695">
        <v>17.13657925</v>
      </c>
      <c r="AH32" s="695">
        <v>17.177147179999999</v>
      </c>
      <c r="AI32" s="695">
        <v>16.290342200000001</v>
      </c>
      <c r="AJ32" s="695">
        <v>15.91427373</v>
      </c>
      <c r="AK32" s="695">
        <v>15.25388368</v>
      </c>
      <c r="AL32" s="695">
        <v>15.167302680000001</v>
      </c>
      <c r="AM32" s="695">
        <v>14.702946219999999</v>
      </c>
      <c r="AN32" s="695">
        <v>14.578521739999999</v>
      </c>
      <c r="AO32" s="695">
        <v>14.705947480000001</v>
      </c>
      <c r="AP32" s="695">
        <v>11.82485338</v>
      </c>
      <c r="AQ32" s="695">
        <v>12.212273720000001</v>
      </c>
      <c r="AR32" s="695">
        <v>13.626864490000001</v>
      </c>
      <c r="AS32" s="695">
        <v>14.98910407</v>
      </c>
      <c r="AT32" s="695">
        <v>15.2130981</v>
      </c>
      <c r="AU32" s="695">
        <v>14.26928073</v>
      </c>
      <c r="AV32" s="695">
        <v>14.68899534</v>
      </c>
      <c r="AW32" s="695">
        <v>13.837415910000001</v>
      </c>
      <c r="AX32" s="695">
        <v>14.005200690000001</v>
      </c>
      <c r="AY32" s="695">
        <v>15.362034382999999</v>
      </c>
      <c r="AZ32" s="695">
        <v>14.541840145</v>
      </c>
      <c r="BA32" s="696">
        <v>15.28528</v>
      </c>
      <c r="BB32" s="696">
        <v>13.37616</v>
      </c>
      <c r="BC32" s="696">
        <v>13.62576</v>
      </c>
      <c r="BD32" s="696">
        <v>14.41807</v>
      </c>
      <c r="BE32" s="696">
        <v>15.96946</v>
      </c>
      <c r="BF32" s="696">
        <v>15.9351</v>
      </c>
      <c r="BG32" s="696">
        <v>14.89855</v>
      </c>
      <c r="BH32" s="696">
        <v>15.108549999999999</v>
      </c>
      <c r="BI32" s="696">
        <v>14.020569999999999</v>
      </c>
      <c r="BJ32" s="696">
        <v>14.189690000000001</v>
      </c>
      <c r="BK32" s="696">
        <v>15.43108</v>
      </c>
      <c r="BL32" s="696">
        <v>14.691470000000001</v>
      </c>
      <c r="BM32" s="696">
        <v>15.329510000000001</v>
      </c>
      <c r="BN32" s="696">
        <v>13.48836</v>
      </c>
      <c r="BO32" s="696">
        <v>13.75055</v>
      </c>
      <c r="BP32" s="696">
        <v>14.55958</v>
      </c>
      <c r="BQ32" s="696">
        <v>16.072929999999999</v>
      </c>
      <c r="BR32" s="696">
        <v>16.006900000000002</v>
      </c>
      <c r="BS32" s="696">
        <v>14.915699999999999</v>
      </c>
      <c r="BT32" s="696">
        <v>15.12839</v>
      </c>
      <c r="BU32" s="696">
        <v>14.043609999999999</v>
      </c>
      <c r="BV32" s="696">
        <v>14.206379999999999</v>
      </c>
    </row>
    <row r="33" spans="1:74" ht="11.1" customHeight="1" x14ac:dyDescent="0.2">
      <c r="A33" s="111" t="s">
        <v>1192</v>
      </c>
      <c r="B33" s="199" t="s">
        <v>437</v>
      </c>
      <c r="C33" s="695">
        <v>7.3290124600000004</v>
      </c>
      <c r="D33" s="695">
        <v>7.0217547400000004</v>
      </c>
      <c r="E33" s="695">
        <v>7.6306822099999998</v>
      </c>
      <c r="F33" s="695">
        <v>7.4062924499999996</v>
      </c>
      <c r="G33" s="695">
        <v>7.7888926100000004</v>
      </c>
      <c r="H33" s="695">
        <v>8.0427459300000006</v>
      </c>
      <c r="I33" s="695">
        <v>8.5665089900000009</v>
      </c>
      <c r="J33" s="695">
        <v>8.35363495</v>
      </c>
      <c r="K33" s="695">
        <v>7.9477852699999998</v>
      </c>
      <c r="L33" s="695">
        <v>7.7898382699999997</v>
      </c>
      <c r="M33" s="695">
        <v>7.6628978600000002</v>
      </c>
      <c r="N33" s="695">
        <v>7.6495193099999996</v>
      </c>
      <c r="O33" s="695">
        <v>7.5041570499999999</v>
      </c>
      <c r="P33" s="695">
        <v>7.1676084099999997</v>
      </c>
      <c r="Q33" s="695">
        <v>7.5883598299999999</v>
      </c>
      <c r="R33" s="695">
        <v>7.4565604499999996</v>
      </c>
      <c r="S33" s="695">
        <v>7.9841300200000003</v>
      </c>
      <c r="T33" s="695">
        <v>7.9342495199999998</v>
      </c>
      <c r="U33" s="695">
        <v>8.4211882800000009</v>
      </c>
      <c r="V33" s="695">
        <v>8.6538726599999993</v>
      </c>
      <c r="W33" s="695">
        <v>7.9780419299999998</v>
      </c>
      <c r="X33" s="695">
        <v>7.9255393300000003</v>
      </c>
      <c r="Y33" s="695">
        <v>7.8104694300000004</v>
      </c>
      <c r="Z33" s="695">
        <v>7.6557801200000002</v>
      </c>
      <c r="AA33" s="695">
        <v>7.7387971899999997</v>
      </c>
      <c r="AB33" s="695">
        <v>7.1054007700000001</v>
      </c>
      <c r="AC33" s="695">
        <v>7.5540236299999997</v>
      </c>
      <c r="AD33" s="695">
        <v>7.6711587400000001</v>
      </c>
      <c r="AE33" s="695">
        <v>7.8536459599999997</v>
      </c>
      <c r="AF33" s="695">
        <v>7.75140999</v>
      </c>
      <c r="AG33" s="695">
        <v>8.3582185800000008</v>
      </c>
      <c r="AH33" s="695">
        <v>8.4225715900000004</v>
      </c>
      <c r="AI33" s="695">
        <v>8.0516144000000001</v>
      </c>
      <c r="AJ33" s="695">
        <v>7.6982755599999999</v>
      </c>
      <c r="AK33" s="695">
        <v>7.7097825100000001</v>
      </c>
      <c r="AL33" s="695">
        <v>7.6354301199999997</v>
      </c>
      <c r="AM33" s="695">
        <v>7.3068600799999999</v>
      </c>
      <c r="AN33" s="695">
        <v>7.1545735500000003</v>
      </c>
      <c r="AO33" s="695">
        <v>7.2817147699999998</v>
      </c>
      <c r="AP33" s="695">
        <v>6.6504124400000002</v>
      </c>
      <c r="AQ33" s="695">
        <v>6.6108867</v>
      </c>
      <c r="AR33" s="695">
        <v>7.0383835000000001</v>
      </c>
      <c r="AS33" s="695">
        <v>7.6514902600000001</v>
      </c>
      <c r="AT33" s="695">
        <v>8.1105782000000008</v>
      </c>
      <c r="AU33" s="695">
        <v>7.4198976300000004</v>
      </c>
      <c r="AV33" s="695">
        <v>7.4445549399999997</v>
      </c>
      <c r="AW33" s="695">
        <v>7.2979755900000001</v>
      </c>
      <c r="AX33" s="695">
        <v>7.3543161799999996</v>
      </c>
      <c r="AY33" s="695">
        <v>7.4259635452000001</v>
      </c>
      <c r="AZ33" s="695">
        <v>7.0780399974000003</v>
      </c>
      <c r="BA33" s="696">
        <v>7.6120140000000003</v>
      </c>
      <c r="BB33" s="696">
        <v>7.6404870000000003</v>
      </c>
      <c r="BC33" s="696">
        <v>7.485754</v>
      </c>
      <c r="BD33" s="696">
        <v>7.6527159999999999</v>
      </c>
      <c r="BE33" s="696">
        <v>8.1551980000000004</v>
      </c>
      <c r="BF33" s="696">
        <v>8.5569170000000003</v>
      </c>
      <c r="BG33" s="696">
        <v>7.7949339999999996</v>
      </c>
      <c r="BH33" s="696">
        <v>7.7266110000000001</v>
      </c>
      <c r="BI33" s="696">
        <v>7.4909429999999997</v>
      </c>
      <c r="BJ33" s="696">
        <v>7.5325839999999999</v>
      </c>
      <c r="BK33" s="696">
        <v>7.5556299999999998</v>
      </c>
      <c r="BL33" s="696">
        <v>7.2726889999999997</v>
      </c>
      <c r="BM33" s="696">
        <v>7.772348</v>
      </c>
      <c r="BN33" s="696">
        <v>7.8302290000000001</v>
      </c>
      <c r="BO33" s="696">
        <v>7.6722330000000003</v>
      </c>
      <c r="BP33" s="696">
        <v>7.8360149999999997</v>
      </c>
      <c r="BQ33" s="696">
        <v>8.3215889999999995</v>
      </c>
      <c r="BR33" s="696">
        <v>8.7174420000000001</v>
      </c>
      <c r="BS33" s="696">
        <v>7.9305380000000003</v>
      </c>
      <c r="BT33" s="696">
        <v>7.8567340000000003</v>
      </c>
      <c r="BU33" s="696">
        <v>7.608015</v>
      </c>
      <c r="BV33" s="696">
        <v>7.6395520000000001</v>
      </c>
    </row>
    <row r="34" spans="1:74" ht="11.1" customHeight="1" x14ac:dyDescent="0.2">
      <c r="A34" s="111" t="s">
        <v>1193</v>
      </c>
      <c r="B34" s="199" t="s">
        <v>438</v>
      </c>
      <c r="C34" s="695">
        <v>11.020074599999999</v>
      </c>
      <c r="D34" s="695">
        <v>10.489604310000001</v>
      </c>
      <c r="E34" s="695">
        <v>11.68553226</v>
      </c>
      <c r="F34" s="695">
        <v>11.471786099999999</v>
      </c>
      <c r="G34" s="695">
        <v>12.330334179999999</v>
      </c>
      <c r="H34" s="695">
        <v>11.970772480000001</v>
      </c>
      <c r="I34" s="695">
        <v>12.27054891</v>
      </c>
      <c r="J34" s="695">
        <v>12.644857699999999</v>
      </c>
      <c r="K34" s="695">
        <v>11.58408944</v>
      </c>
      <c r="L34" s="695">
        <v>11.974748630000001</v>
      </c>
      <c r="M34" s="695">
        <v>11.451260680000001</v>
      </c>
      <c r="N34" s="695">
        <v>11.48037882</v>
      </c>
      <c r="O34" s="695">
        <v>11.32414556</v>
      </c>
      <c r="P34" s="695">
        <v>10.53220123</v>
      </c>
      <c r="Q34" s="695">
        <v>11.87695021</v>
      </c>
      <c r="R34" s="695">
        <v>11.304557279999999</v>
      </c>
      <c r="S34" s="695">
        <v>12.577802930000001</v>
      </c>
      <c r="T34" s="695">
        <v>12.240039360000001</v>
      </c>
      <c r="U34" s="695">
        <v>12.81598082</v>
      </c>
      <c r="V34" s="695">
        <v>13.00708167</v>
      </c>
      <c r="W34" s="695">
        <v>12.176297780000001</v>
      </c>
      <c r="X34" s="695">
        <v>12.241660899999999</v>
      </c>
      <c r="Y34" s="695">
        <v>11.526082799999999</v>
      </c>
      <c r="Z34" s="695">
        <v>11.02486553</v>
      </c>
      <c r="AA34" s="695">
        <v>11.73870763</v>
      </c>
      <c r="AB34" s="695">
        <v>10.55066529</v>
      </c>
      <c r="AC34" s="695">
        <v>11.63030433</v>
      </c>
      <c r="AD34" s="695">
        <v>11.52247815</v>
      </c>
      <c r="AE34" s="695">
        <v>12.31873571</v>
      </c>
      <c r="AF34" s="695">
        <v>11.907871950000001</v>
      </c>
      <c r="AG34" s="695">
        <v>12.58716761</v>
      </c>
      <c r="AH34" s="695">
        <v>12.546279180000001</v>
      </c>
      <c r="AI34" s="695">
        <v>12.0890676</v>
      </c>
      <c r="AJ34" s="695">
        <v>11.986747210000001</v>
      </c>
      <c r="AK34" s="695">
        <v>11.26937253</v>
      </c>
      <c r="AL34" s="695">
        <v>11.09559393</v>
      </c>
      <c r="AM34" s="695">
        <v>10.992403619999999</v>
      </c>
      <c r="AN34" s="695">
        <v>10.703854460000001</v>
      </c>
      <c r="AO34" s="695">
        <v>11.15278943</v>
      </c>
      <c r="AP34" s="695">
        <v>9.87234458</v>
      </c>
      <c r="AQ34" s="695">
        <v>10.699069919999999</v>
      </c>
      <c r="AR34" s="695">
        <v>10.43273776</v>
      </c>
      <c r="AS34" s="695">
        <v>11.7001895</v>
      </c>
      <c r="AT34" s="695">
        <v>11.76950995</v>
      </c>
      <c r="AU34" s="695">
        <v>10.760362539999999</v>
      </c>
      <c r="AV34" s="695">
        <v>11.478168930000001</v>
      </c>
      <c r="AW34" s="695">
        <v>11.844885339999999</v>
      </c>
      <c r="AX34" s="695">
        <v>10.289538690000001</v>
      </c>
      <c r="AY34" s="695">
        <v>11.475851659</v>
      </c>
      <c r="AZ34" s="695">
        <v>10.411712239</v>
      </c>
      <c r="BA34" s="696">
        <v>11.43341</v>
      </c>
      <c r="BB34" s="696">
        <v>10.80837</v>
      </c>
      <c r="BC34" s="696">
        <v>11.59732</v>
      </c>
      <c r="BD34" s="696">
        <v>10.999510000000001</v>
      </c>
      <c r="BE34" s="696">
        <v>12.226610000000001</v>
      </c>
      <c r="BF34" s="696">
        <v>12.218489999999999</v>
      </c>
      <c r="BG34" s="696">
        <v>11.03359</v>
      </c>
      <c r="BH34" s="696">
        <v>11.6821</v>
      </c>
      <c r="BI34" s="696">
        <v>11.97025</v>
      </c>
      <c r="BJ34" s="696">
        <v>10.354889999999999</v>
      </c>
      <c r="BK34" s="696">
        <v>11.46687</v>
      </c>
      <c r="BL34" s="696">
        <v>10.390269999999999</v>
      </c>
      <c r="BM34" s="696">
        <v>11.31212</v>
      </c>
      <c r="BN34" s="696">
        <v>10.80359</v>
      </c>
      <c r="BO34" s="696">
        <v>11.631779999999999</v>
      </c>
      <c r="BP34" s="696">
        <v>11.02012</v>
      </c>
      <c r="BQ34" s="696">
        <v>12.219110000000001</v>
      </c>
      <c r="BR34" s="696">
        <v>12.193059999999999</v>
      </c>
      <c r="BS34" s="696">
        <v>10.991149999999999</v>
      </c>
      <c r="BT34" s="696">
        <v>11.640040000000001</v>
      </c>
      <c r="BU34" s="696">
        <v>11.906779999999999</v>
      </c>
      <c r="BV34" s="696">
        <v>10.30833</v>
      </c>
    </row>
    <row r="35" spans="1:74" ht="11.1" customHeight="1" x14ac:dyDescent="0.2">
      <c r="A35" s="111" t="s">
        <v>1194</v>
      </c>
      <c r="B35" s="199" t="s">
        <v>439</v>
      </c>
      <c r="C35" s="695">
        <v>8.4156215700000008</v>
      </c>
      <c r="D35" s="695">
        <v>7.8636734800000001</v>
      </c>
      <c r="E35" s="695">
        <v>8.5342688300000002</v>
      </c>
      <c r="F35" s="695">
        <v>8.3378099199999998</v>
      </c>
      <c r="G35" s="695">
        <v>8.8025611300000008</v>
      </c>
      <c r="H35" s="695">
        <v>8.7073225599999997</v>
      </c>
      <c r="I35" s="695">
        <v>8.9560623499999998</v>
      </c>
      <c r="J35" s="695">
        <v>9.1786784499999996</v>
      </c>
      <c r="K35" s="695">
        <v>8.5077814299999996</v>
      </c>
      <c r="L35" s="695">
        <v>8.3748715100000002</v>
      </c>
      <c r="M35" s="695">
        <v>8.2095789000000003</v>
      </c>
      <c r="N35" s="695">
        <v>8.2366918800000004</v>
      </c>
      <c r="O35" s="695">
        <v>8.2000219399999992</v>
      </c>
      <c r="P35" s="695">
        <v>7.6792575999999997</v>
      </c>
      <c r="Q35" s="695">
        <v>8.4216642299999993</v>
      </c>
      <c r="R35" s="695">
        <v>8.0931851199999993</v>
      </c>
      <c r="S35" s="695">
        <v>8.4460104200000004</v>
      </c>
      <c r="T35" s="695">
        <v>8.3805143700000002</v>
      </c>
      <c r="U35" s="695">
        <v>8.6978614299999997</v>
      </c>
      <c r="V35" s="695">
        <v>9.04611521</v>
      </c>
      <c r="W35" s="695">
        <v>8.57012003</v>
      </c>
      <c r="X35" s="695">
        <v>8.7250919400000004</v>
      </c>
      <c r="Y35" s="695">
        <v>8.2891610199999999</v>
      </c>
      <c r="Z35" s="695">
        <v>8.2335196899999996</v>
      </c>
      <c r="AA35" s="695">
        <v>8.3868772099999997</v>
      </c>
      <c r="AB35" s="695">
        <v>7.8326507400000001</v>
      </c>
      <c r="AC35" s="695">
        <v>8.2675856999999997</v>
      </c>
      <c r="AD35" s="695">
        <v>8.1411982999999992</v>
      </c>
      <c r="AE35" s="695">
        <v>8.5211938200000006</v>
      </c>
      <c r="AF35" s="695">
        <v>8.2730798700000001</v>
      </c>
      <c r="AG35" s="695">
        <v>8.54938471</v>
      </c>
      <c r="AH35" s="695">
        <v>8.7243933299999998</v>
      </c>
      <c r="AI35" s="695">
        <v>8.2592744299999996</v>
      </c>
      <c r="AJ35" s="695">
        <v>8.1477935200000005</v>
      </c>
      <c r="AK35" s="695">
        <v>7.8054932399999997</v>
      </c>
      <c r="AL35" s="695">
        <v>7.95357615</v>
      </c>
      <c r="AM35" s="695">
        <v>7.8884124</v>
      </c>
      <c r="AN35" s="695">
        <v>7.6460195300000002</v>
      </c>
      <c r="AO35" s="695">
        <v>7.7830231400000001</v>
      </c>
      <c r="AP35" s="695">
        <v>6.9538303700000004</v>
      </c>
      <c r="AQ35" s="695">
        <v>7.1110745599999996</v>
      </c>
      <c r="AR35" s="695">
        <v>7.3266009700000003</v>
      </c>
      <c r="AS35" s="695">
        <v>7.6833388100000004</v>
      </c>
      <c r="AT35" s="695">
        <v>8.0101709099999994</v>
      </c>
      <c r="AU35" s="695">
        <v>7.7270520100000004</v>
      </c>
      <c r="AV35" s="695">
        <v>7.71328251</v>
      </c>
      <c r="AW35" s="695">
        <v>7.4862019399999999</v>
      </c>
      <c r="AX35" s="695">
        <v>7.7432703500000004</v>
      </c>
      <c r="AY35" s="695">
        <v>7.9599142912999996</v>
      </c>
      <c r="AZ35" s="695">
        <v>7.3345728815999998</v>
      </c>
      <c r="BA35" s="696">
        <v>7.91425</v>
      </c>
      <c r="BB35" s="696">
        <v>7.7678760000000002</v>
      </c>
      <c r="BC35" s="696">
        <v>7.8602639999999999</v>
      </c>
      <c r="BD35" s="696">
        <v>7.7996189999999999</v>
      </c>
      <c r="BE35" s="696">
        <v>8.0351339999999993</v>
      </c>
      <c r="BF35" s="696">
        <v>8.3039780000000007</v>
      </c>
      <c r="BG35" s="696">
        <v>7.9754040000000002</v>
      </c>
      <c r="BH35" s="696">
        <v>7.8698889999999997</v>
      </c>
      <c r="BI35" s="696">
        <v>7.577108</v>
      </c>
      <c r="BJ35" s="696">
        <v>7.8111660000000001</v>
      </c>
      <c r="BK35" s="696">
        <v>7.9782719999999996</v>
      </c>
      <c r="BL35" s="696">
        <v>7.3834330000000001</v>
      </c>
      <c r="BM35" s="696">
        <v>7.9602050000000002</v>
      </c>
      <c r="BN35" s="696">
        <v>7.837834</v>
      </c>
      <c r="BO35" s="696">
        <v>7.9309089999999998</v>
      </c>
      <c r="BP35" s="696">
        <v>7.8626690000000004</v>
      </c>
      <c r="BQ35" s="696">
        <v>8.0742170000000009</v>
      </c>
      <c r="BR35" s="696">
        <v>8.3336819999999996</v>
      </c>
      <c r="BS35" s="696">
        <v>7.9939840000000002</v>
      </c>
      <c r="BT35" s="696">
        <v>7.8828659999999999</v>
      </c>
      <c r="BU35" s="696">
        <v>7.5805889999999998</v>
      </c>
      <c r="BV35" s="696">
        <v>7.8037979999999996</v>
      </c>
    </row>
    <row r="36" spans="1:74" ht="11.1" customHeight="1" x14ac:dyDescent="0.2">
      <c r="A36" s="111" t="s">
        <v>1195</v>
      </c>
      <c r="B36" s="199" t="s">
        <v>440</v>
      </c>
      <c r="C36" s="695">
        <v>15.547849899999999</v>
      </c>
      <c r="D36" s="695">
        <v>14.49044613</v>
      </c>
      <c r="E36" s="695">
        <v>15.448679970000001</v>
      </c>
      <c r="F36" s="695">
        <v>15.308806710000001</v>
      </c>
      <c r="G36" s="695">
        <v>16.161810769999999</v>
      </c>
      <c r="H36" s="695">
        <v>16.922170359999999</v>
      </c>
      <c r="I36" s="695">
        <v>16.88873152</v>
      </c>
      <c r="J36" s="695">
        <v>17.13312449</v>
      </c>
      <c r="K36" s="695">
        <v>16.179481540000001</v>
      </c>
      <c r="L36" s="695">
        <v>16.395395440000001</v>
      </c>
      <c r="M36" s="695">
        <v>15.75838134</v>
      </c>
      <c r="N36" s="695">
        <v>16.197886879999999</v>
      </c>
      <c r="O36" s="695">
        <v>15.692711210000001</v>
      </c>
      <c r="P36" s="695">
        <v>14.91741987</v>
      </c>
      <c r="Q36" s="695">
        <v>15.667024659999999</v>
      </c>
      <c r="R36" s="695">
        <v>15.860186110000001</v>
      </c>
      <c r="S36" s="695">
        <v>17.04970398</v>
      </c>
      <c r="T36" s="695">
        <v>17.109173819999999</v>
      </c>
      <c r="U36" s="695">
        <v>17.408842870000001</v>
      </c>
      <c r="V36" s="695">
        <v>17.937814629999998</v>
      </c>
      <c r="W36" s="695">
        <v>17.214407489999999</v>
      </c>
      <c r="X36" s="695">
        <v>17.21468432</v>
      </c>
      <c r="Y36" s="695">
        <v>16.091932419999999</v>
      </c>
      <c r="Z36" s="695">
        <v>15.98579462</v>
      </c>
      <c r="AA36" s="695">
        <v>16.786695089999998</v>
      </c>
      <c r="AB36" s="695">
        <v>15.97432527</v>
      </c>
      <c r="AC36" s="695">
        <v>16.309249250000001</v>
      </c>
      <c r="AD36" s="695">
        <v>16.7056182</v>
      </c>
      <c r="AE36" s="695">
        <v>17.470133390000001</v>
      </c>
      <c r="AF36" s="695">
        <v>18.19355358</v>
      </c>
      <c r="AG36" s="695">
        <v>18.745249449999999</v>
      </c>
      <c r="AH36" s="695">
        <v>18.822821879999999</v>
      </c>
      <c r="AI36" s="695">
        <v>17.93404013</v>
      </c>
      <c r="AJ36" s="695">
        <v>17.819344220000001</v>
      </c>
      <c r="AK36" s="695">
        <v>16.376733170000001</v>
      </c>
      <c r="AL36" s="695">
        <v>16.698069409999999</v>
      </c>
      <c r="AM36" s="695">
        <v>15.37437218</v>
      </c>
      <c r="AN36" s="695">
        <v>15.29351877</v>
      </c>
      <c r="AO36" s="695">
        <v>15.944632390000001</v>
      </c>
      <c r="AP36" s="695">
        <v>14.97576888</v>
      </c>
      <c r="AQ36" s="695">
        <v>14.62462537</v>
      </c>
      <c r="AR36" s="695">
        <v>15.314941109999999</v>
      </c>
      <c r="AS36" s="695">
        <v>15.88925029</v>
      </c>
      <c r="AT36" s="695">
        <v>16.33074598</v>
      </c>
      <c r="AU36" s="695">
        <v>15.691525410000001</v>
      </c>
      <c r="AV36" s="695">
        <v>16.370470770000001</v>
      </c>
      <c r="AW36" s="695">
        <v>15.72625395</v>
      </c>
      <c r="AX36" s="695">
        <v>16.58952244</v>
      </c>
      <c r="AY36" s="695">
        <v>15.944488981999999</v>
      </c>
      <c r="AZ36" s="695">
        <v>15.16594658</v>
      </c>
      <c r="BA36" s="696">
        <v>16.370249999999999</v>
      </c>
      <c r="BB36" s="696">
        <v>16.52985</v>
      </c>
      <c r="BC36" s="696">
        <v>15.980040000000001</v>
      </c>
      <c r="BD36" s="696">
        <v>16.254660000000001</v>
      </c>
      <c r="BE36" s="696">
        <v>16.611440000000002</v>
      </c>
      <c r="BF36" s="696">
        <v>16.99841</v>
      </c>
      <c r="BG36" s="696">
        <v>16.336760000000002</v>
      </c>
      <c r="BH36" s="696">
        <v>16.876989999999999</v>
      </c>
      <c r="BI36" s="696">
        <v>16.154109999999999</v>
      </c>
      <c r="BJ36" s="696">
        <v>16.992000000000001</v>
      </c>
      <c r="BK36" s="696">
        <v>16.262630000000001</v>
      </c>
      <c r="BL36" s="696">
        <v>15.428509999999999</v>
      </c>
      <c r="BM36" s="696">
        <v>16.849299999999999</v>
      </c>
      <c r="BN36" s="696">
        <v>16.938289999999999</v>
      </c>
      <c r="BO36" s="696">
        <v>16.39752</v>
      </c>
      <c r="BP36" s="696">
        <v>16.670850000000002</v>
      </c>
      <c r="BQ36" s="696">
        <v>16.999279999999999</v>
      </c>
      <c r="BR36" s="696">
        <v>17.371849999999998</v>
      </c>
      <c r="BS36" s="696">
        <v>16.680789999999998</v>
      </c>
      <c r="BT36" s="696">
        <v>17.232569999999999</v>
      </c>
      <c r="BU36" s="696">
        <v>16.47315</v>
      </c>
      <c r="BV36" s="696">
        <v>17.31298</v>
      </c>
    </row>
    <row r="37" spans="1:74" s="116" customFormat="1" ht="11.1" customHeight="1" x14ac:dyDescent="0.2">
      <c r="A37" s="111" t="s">
        <v>1196</v>
      </c>
      <c r="B37" s="199" t="s">
        <v>441</v>
      </c>
      <c r="C37" s="695">
        <v>6.5020816899999998</v>
      </c>
      <c r="D37" s="695">
        <v>6.0384317100000002</v>
      </c>
      <c r="E37" s="695">
        <v>6.5018914399999996</v>
      </c>
      <c r="F37" s="695">
        <v>6.4371505100000004</v>
      </c>
      <c r="G37" s="695">
        <v>6.9837495799999996</v>
      </c>
      <c r="H37" s="695">
        <v>7.4554851700000002</v>
      </c>
      <c r="I37" s="695">
        <v>7.8504457099999998</v>
      </c>
      <c r="J37" s="695">
        <v>7.7106805700000001</v>
      </c>
      <c r="K37" s="695">
        <v>7.1896537599999997</v>
      </c>
      <c r="L37" s="695">
        <v>6.6577775499999996</v>
      </c>
      <c r="M37" s="695">
        <v>6.3170563499999997</v>
      </c>
      <c r="N37" s="695">
        <v>6.5669719899999999</v>
      </c>
      <c r="O37" s="695">
        <v>6.5548621300000001</v>
      </c>
      <c r="P37" s="695">
        <v>5.9862575099999997</v>
      </c>
      <c r="Q37" s="695">
        <v>6.4334887500000004</v>
      </c>
      <c r="R37" s="695">
        <v>6.5269424699999998</v>
      </c>
      <c r="S37" s="695">
        <v>7.0792841400000004</v>
      </c>
      <c r="T37" s="695">
        <v>7.4344015800000003</v>
      </c>
      <c r="U37" s="695">
        <v>8.0787343000000007</v>
      </c>
      <c r="V37" s="695">
        <v>7.9742498800000003</v>
      </c>
      <c r="W37" s="695">
        <v>7.3145258499999999</v>
      </c>
      <c r="X37" s="695">
        <v>6.8550134199999997</v>
      </c>
      <c r="Y37" s="695">
        <v>6.7710160100000003</v>
      </c>
      <c r="Z37" s="695">
        <v>6.7788780300000004</v>
      </c>
      <c r="AA37" s="695">
        <v>6.6632180400000003</v>
      </c>
      <c r="AB37" s="695">
        <v>6.1198266400000003</v>
      </c>
      <c r="AC37" s="695">
        <v>6.6426120700000002</v>
      </c>
      <c r="AD37" s="695">
        <v>6.5850616899999999</v>
      </c>
      <c r="AE37" s="695">
        <v>7.0099065899999999</v>
      </c>
      <c r="AF37" s="695">
        <v>7.6699699099999998</v>
      </c>
      <c r="AG37" s="695">
        <v>8.1468886999999999</v>
      </c>
      <c r="AH37" s="695">
        <v>8.1271519899999998</v>
      </c>
      <c r="AI37" s="695">
        <v>7.4692457699999997</v>
      </c>
      <c r="AJ37" s="695">
        <v>6.9130910400000003</v>
      </c>
      <c r="AK37" s="695">
        <v>6.6360880699999996</v>
      </c>
      <c r="AL37" s="695">
        <v>6.8299725599999999</v>
      </c>
      <c r="AM37" s="695">
        <v>6.8641698900000003</v>
      </c>
      <c r="AN37" s="695">
        <v>6.4453222200000004</v>
      </c>
      <c r="AO37" s="695">
        <v>6.7593792800000001</v>
      </c>
      <c r="AP37" s="695">
        <v>6.3836197099999996</v>
      </c>
      <c r="AQ37" s="695">
        <v>6.7784994200000002</v>
      </c>
      <c r="AR37" s="695">
        <v>7.1328809900000003</v>
      </c>
      <c r="AS37" s="695">
        <v>7.7845581499999996</v>
      </c>
      <c r="AT37" s="695">
        <v>7.8043421200000003</v>
      </c>
      <c r="AU37" s="695">
        <v>7.03732121</v>
      </c>
      <c r="AV37" s="695">
        <v>6.9209329799999999</v>
      </c>
      <c r="AW37" s="695">
        <v>6.3449413100000003</v>
      </c>
      <c r="AX37" s="695">
        <v>6.5966570899999999</v>
      </c>
      <c r="AY37" s="695">
        <v>6.7530674693000003</v>
      </c>
      <c r="AZ37" s="695">
        <v>6.2379539464000002</v>
      </c>
      <c r="BA37" s="696">
        <v>6.8590350000000004</v>
      </c>
      <c r="BB37" s="696">
        <v>6.7451040000000004</v>
      </c>
      <c r="BC37" s="696">
        <v>7.1401050000000001</v>
      </c>
      <c r="BD37" s="696">
        <v>7.4059549999999996</v>
      </c>
      <c r="BE37" s="696">
        <v>8.0311129999999995</v>
      </c>
      <c r="BF37" s="696">
        <v>8.0198830000000001</v>
      </c>
      <c r="BG37" s="696">
        <v>7.2285170000000001</v>
      </c>
      <c r="BH37" s="696">
        <v>7.0757409999999998</v>
      </c>
      <c r="BI37" s="696">
        <v>6.4641279999999997</v>
      </c>
      <c r="BJ37" s="696">
        <v>6.7145729999999997</v>
      </c>
      <c r="BK37" s="696">
        <v>6.8580220000000001</v>
      </c>
      <c r="BL37" s="696">
        <v>6.3431480000000002</v>
      </c>
      <c r="BM37" s="696">
        <v>6.9765940000000004</v>
      </c>
      <c r="BN37" s="696">
        <v>6.8694449999999998</v>
      </c>
      <c r="BO37" s="696">
        <v>7.271299</v>
      </c>
      <c r="BP37" s="696">
        <v>7.5391630000000003</v>
      </c>
      <c r="BQ37" s="696">
        <v>8.1645679999999992</v>
      </c>
      <c r="BR37" s="696">
        <v>8.1482709999999994</v>
      </c>
      <c r="BS37" s="696">
        <v>7.3402219999999998</v>
      </c>
      <c r="BT37" s="696">
        <v>7.184107</v>
      </c>
      <c r="BU37" s="696">
        <v>6.5599439999999998</v>
      </c>
      <c r="BV37" s="696">
        <v>6.8101820000000002</v>
      </c>
    </row>
    <row r="38" spans="1:74" s="116" customFormat="1" ht="11.1" customHeight="1" x14ac:dyDescent="0.2">
      <c r="A38" s="111" t="s">
        <v>1197</v>
      </c>
      <c r="B38" s="199" t="s">
        <v>242</v>
      </c>
      <c r="C38" s="695">
        <v>6.6334997500000004</v>
      </c>
      <c r="D38" s="695">
        <v>6.3618521899999996</v>
      </c>
      <c r="E38" s="695">
        <v>6.7888548599999998</v>
      </c>
      <c r="F38" s="695">
        <v>6.8725482299999996</v>
      </c>
      <c r="G38" s="695">
        <v>7.0943108800000001</v>
      </c>
      <c r="H38" s="695">
        <v>7.8547998300000001</v>
      </c>
      <c r="I38" s="695">
        <v>8.0530799999999996</v>
      </c>
      <c r="J38" s="695">
        <v>8.4502237400000002</v>
      </c>
      <c r="K38" s="695">
        <v>7.6907109199999999</v>
      </c>
      <c r="L38" s="695">
        <v>7.5145223400000001</v>
      </c>
      <c r="M38" s="695">
        <v>6.81706769</v>
      </c>
      <c r="N38" s="695">
        <v>6.7363505999999997</v>
      </c>
      <c r="O38" s="695">
        <v>6.8989209100000002</v>
      </c>
      <c r="P38" s="695">
        <v>6.5242270700000002</v>
      </c>
      <c r="Q38" s="695">
        <v>6.9060409900000002</v>
      </c>
      <c r="R38" s="695">
        <v>6.6280672599999999</v>
      </c>
      <c r="S38" s="695">
        <v>7.4715677899999999</v>
      </c>
      <c r="T38" s="695">
        <v>7.82101866</v>
      </c>
      <c r="U38" s="695">
        <v>8.3326759199999998</v>
      </c>
      <c r="V38" s="695">
        <v>8.8224696999999992</v>
      </c>
      <c r="W38" s="695">
        <v>7.6101696099999998</v>
      </c>
      <c r="X38" s="695">
        <v>7.8888755799999997</v>
      </c>
      <c r="Y38" s="695">
        <v>7.1212666200000001</v>
      </c>
      <c r="Z38" s="695">
        <v>6.7251828800000002</v>
      </c>
      <c r="AA38" s="695">
        <v>7.0558996599999997</v>
      </c>
      <c r="AB38" s="695">
        <v>6.4271844299999996</v>
      </c>
      <c r="AC38" s="695">
        <v>6.72250426</v>
      </c>
      <c r="AD38" s="695">
        <v>6.7449505099999998</v>
      </c>
      <c r="AE38" s="695">
        <v>7.4701312599999996</v>
      </c>
      <c r="AF38" s="695">
        <v>7.2566620100000003</v>
      </c>
      <c r="AG38" s="695">
        <v>8.3672000499999992</v>
      </c>
      <c r="AH38" s="695">
        <v>8.4862989599999992</v>
      </c>
      <c r="AI38" s="695">
        <v>7.8111003700000001</v>
      </c>
      <c r="AJ38" s="695">
        <v>7.6558807800000004</v>
      </c>
      <c r="AK38" s="695">
        <v>6.69411793</v>
      </c>
      <c r="AL38" s="695">
        <v>6.9559598400000002</v>
      </c>
      <c r="AM38" s="695">
        <v>6.4111607900000003</v>
      </c>
      <c r="AN38" s="695">
        <v>6.2871721300000001</v>
      </c>
      <c r="AO38" s="695">
        <v>6.5447706999999999</v>
      </c>
      <c r="AP38" s="695">
        <v>6.1657796899999999</v>
      </c>
      <c r="AQ38" s="695">
        <v>6.5001747300000003</v>
      </c>
      <c r="AR38" s="695">
        <v>7.0370888100000002</v>
      </c>
      <c r="AS38" s="695">
        <v>7.5680689900000004</v>
      </c>
      <c r="AT38" s="695">
        <v>7.5658337700000002</v>
      </c>
      <c r="AU38" s="695">
        <v>6.9738628599999997</v>
      </c>
      <c r="AV38" s="695">
        <v>6.8242849000000003</v>
      </c>
      <c r="AW38" s="695">
        <v>6.078716</v>
      </c>
      <c r="AX38" s="695">
        <v>6.1100071199999997</v>
      </c>
      <c r="AY38" s="695">
        <v>6.0720588584000001</v>
      </c>
      <c r="AZ38" s="695">
        <v>6.1541248689000003</v>
      </c>
      <c r="BA38" s="696">
        <v>6.6875020000000003</v>
      </c>
      <c r="BB38" s="696">
        <v>6.435009</v>
      </c>
      <c r="BC38" s="696">
        <v>6.7291020000000001</v>
      </c>
      <c r="BD38" s="696">
        <v>7.1950029999999998</v>
      </c>
      <c r="BE38" s="696">
        <v>7.6529100000000003</v>
      </c>
      <c r="BF38" s="696">
        <v>7.7112119999999997</v>
      </c>
      <c r="BG38" s="696">
        <v>7.0275239999999997</v>
      </c>
      <c r="BH38" s="696">
        <v>6.8358850000000002</v>
      </c>
      <c r="BI38" s="696">
        <v>6.0465799999999996</v>
      </c>
      <c r="BJ38" s="696">
        <v>6.0581839999999998</v>
      </c>
      <c r="BK38" s="696">
        <v>5.9971899999999998</v>
      </c>
      <c r="BL38" s="696">
        <v>6.1212710000000001</v>
      </c>
      <c r="BM38" s="696">
        <v>6.6084389999999997</v>
      </c>
      <c r="BN38" s="696">
        <v>6.3704539999999996</v>
      </c>
      <c r="BO38" s="696">
        <v>6.6649940000000001</v>
      </c>
      <c r="BP38" s="696">
        <v>7.1217350000000001</v>
      </c>
      <c r="BQ38" s="696">
        <v>7.566217</v>
      </c>
      <c r="BR38" s="696">
        <v>7.6170720000000003</v>
      </c>
      <c r="BS38" s="696">
        <v>6.943721</v>
      </c>
      <c r="BT38" s="696">
        <v>6.7504119999999999</v>
      </c>
      <c r="BU38" s="696">
        <v>5.9684970000000002</v>
      </c>
      <c r="BV38" s="696">
        <v>5.9792550000000002</v>
      </c>
    </row>
    <row r="39" spans="1:74" s="116" customFormat="1" ht="11.1" customHeight="1" x14ac:dyDescent="0.2">
      <c r="A39" s="111" t="s">
        <v>1198</v>
      </c>
      <c r="B39" s="199" t="s">
        <v>243</v>
      </c>
      <c r="C39" s="695">
        <v>0.40405827</v>
      </c>
      <c r="D39" s="695">
        <v>0.38124373</v>
      </c>
      <c r="E39" s="695">
        <v>0.42068998000000002</v>
      </c>
      <c r="F39" s="695">
        <v>0.41028313</v>
      </c>
      <c r="G39" s="695">
        <v>0.42177770999999997</v>
      </c>
      <c r="H39" s="695">
        <v>0.41971565999999999</v>
      </c>
      <c r="I39" s="695">
        <v>0.44401694000000003</v>
      </c>
      <c r="J39" s="695">
        <v>0.45039076</v>
      </c>
      <c r="K39" s="695">
        <v>0.43750138999999999</v>
      </c>
      <c r="L39" s="695">
        <v>0.43999079000000002</v>
      </c>
      <c r="M39" s="695">
        <v>0.40988005999999999</v>
      </c>
      <c r="N39" s="695">
        <v>0.39390159000000002</v>
      </c>
      <c r="O39" s="695">
        <v>0.39631044999999998</v>
      </c>
      <c r="P39" s="695">
        <v>0.37984983</v>
      </c>
      <c r="Q39" s="695">
        <v>0.39621730999999999</v>
      </c>
      <c r="R39" s="695">
        <v>0.39311647</v>
      </c>
      <c r="S39" s="695">
        <v>0.40519223999999998</v>
      </c>
      <c r="T39" s="695">
        <v>0.41459072000000002</v>
      </c>
      <c r="U39" s="695">
        <v>0.43695870999999997</v>
      </c>
      <c r="V39" s="695">
        <v>0.44159314</v>
      </c>
      <c r="W39" s="695">
        <v>0.42379575000000003</v>
      </c>
      <c r="X39" s="695">
        <v>0.43966428000000002</v>
      </c>
      <c r="Y39" s="695">
        <v>0.41234912000000001</v>
      </c>
      <c r="Z39" s="695">
        <v>0.40531898</v>
      </c>
      <c r="AA39" s="695">
        <v>0.38608576</v>
      </c>
      <c r="AB39" s="695">
        <v>0.34105380000000002</v>
      </c>
      <c r="AC39" s="695">
        <v>0.37730140000000001</v>
      </c>
      <c r="AD39" s="695">
        <v>0.37708291999999999</v>
      </c>
      <c r="AE39" s="695">
        <v>0.40728463999999998</v>
      </c>
      <c r="AF39" s="695">
        <v>0.41084051999999999</v>
      </c>
      <c r="AG39" s="695">
        <v>0.43260085999999998</v>
      </c>
      <c r="AH39" s="695">
        <v>0.45843008000000002</v>
      </c>
      <c r="AI39" s="695">
        <v>0.43308492999999998</v>
      </c>
      <c r="AJ39" s="695">
        <v>0.43646602000000001</v>
      </c>
      <c r="AK39" s="695">
        <v>0.41606380999999998</v>
      </c>
      <c r="AL39" s="695">
        <v>0.41070327000000001</v>
      </c>
      <c r="AM39" s="695">
        <v>0.40750043000000002</v>
      </c>
      <c r="AN39" s="695">
        <v>0.36705409</v>
      </c>
      <c r="AO39" s="695">
        <v>0.39687570999999999</v>
      </c>
      <c r="AP39" s="695">
        <v>0.33498958000000001</v>
      </c>
      <c r="AQ39" s="695">
        <v>0.35035786000000002</v>
      </c>
      <c r="AR39" s="695">
        <v>0.36460342000000001</v>
      </c>
      <c r="AS39" s="695">
        <v>0.38467673000000002</v>
      </c>
      <c r="AT39" s="695">
        <v>0.39642126999999999</v>
      </c>
      <c r="AU39" s="695">
        <v>0.37261161999999998</v>
      </c>
      <c r="AV39" s="695">
        <v>0.39686163000000002</v>
      </c>
      <c r="AW39" s="695">
        <v>0.38034681999999997</v>
      </c>
      <c r="AX39" s="695">
        <v>0.38459760999999998</v>
      </c>
      <c r="AY39" s="695">
        <v>0.39385469000000001</v>
      </c>
      <c r="AZ39" s="695">
        <v>0.34813660000000002</v>
      </c>
      <c r="BA39" s="696">
        <v>0.39751039999999999</v>
      </c>
      <c r="BB39" s="696">
        <v>0.35188049999999998</v>
      </c>
      <c r="BC39" s="696">
        <v>0.36680649999999998</v>
      </c>
      <c r="BD39" s="696">
        <v>0.37588559999999999</v>
      </c>
      <c r="BE39" s="696">
        <v>0.39397680000000002</v>
      </c>
      <c r="BF39" s="696">
        <v>0.40493810000000002</v>
      </c>
      <c r="BG39" s="696">
        <v>0.38021759999999999</v>
      </c>
      <c r="BH39" s="696">
        <v>0.4026806</v>
      </c>
      <c r="BI39" s="696">
        <v>0.38433830000000002</v>
      </c>
      <c r="BJ39" s="696">
        <v>0.38810549999999999</v>
      </c>
      <c r="BK39" s="696">
        <v>0.39642090000000002</v>
      </c>
      <c r="BL39" s="696">
        <v>0.35116380000000003</v>
      </c>
      <c r="BM39" s="696">
        <v>0.40097470000000002</v>
      </c>
      <c r="BN39" s="696">
        <v>0.35553210000000002</v>
      </c>
      <c r="BO39" s="696">
        <v>0.37060890000000002</v>
      </c>
      <c r="BP39" s="696">
        <v>0.37958629999999999</v>
      </c>
      <c r="BQ39" s="696">
        <v>0.39719939999999998</v>
      </c>
      <c r="BR39" s="696">
        <v>0.40790080000000001</v>
      </c>
      <c r="BS39" s="696">
        <v>0.38272349999999999</v>
      </c>
      <c r="BT39" s="696">
        <v>0.40522279999999999</v>
      </c>
      <c r="BU39" s="696">
        <v>0.3865307</v>
      </c>
      <c r="BV39" s="696">
        <v>0.39006039999999997</v>
      </c>
    </row>
    <row r="40" spans="1:74" s="116" customFormat="1" ht="11.1" customHeight="1" x14ac:dyDescent="0.2">
      <c r="A40" s="111" t="s">
        <v>1199</v>
      </c>
      <c r="B40" s="199" t="s">
        <v>443</v>
      </c>
      <c r="C40" s="695">
        <v>78.809113389999993</v>
      </c>
      <c r="D40" s="695">
        <v>74.533794049999997</v>
      </c>
      <c r="E40" s="695">
        <v>80.530224799999999</v>
      </c>
      <c r="F40" s="695">
        <v>78.898557760000003</v>
      </c>
      <c r="G40" s="695">
        <v>83.134470309999998</v>
      </c>
      <c r="H40" s="695">
        <v>85.398538310000006</v>
      </c>
      <c r="I40" s="695">
        <v>87.806131890000003</v>
      </c>
      <c r="J40" s="695">
        <v>89.134442910000004</v>
      </c>
      <c r="K40" s="695">
        <v>83.540140260000001</v>
      </c>
      <c r="L40" s="695">
        <v>82.815130679999996</v>
      </c>
      <c r="M40" s="695">
        <v>79.455591850000005</v>
      </c>
      <c r="N40" s="695">
        <v>80.241809140000001</v>
      </c>
      <c r="O40" s="695">
        <v>79.889791200000005</v>
      </c>
      <c r="P40" s="695">
        <v>75.661188859999996</v>
      </c>
      <c r="Q40" s="695">
        <v>81.052926760000005</v>
      </c>
      <c r="R40" s="695">
        <v>79.083418890000004</v>
      </c>
      <c r="S40" s="695">
        <v>85.637647099999995</v>
      </c>
      <c r="T40" s="695">
        <v>85.536241020000006</v>
      </c>
      <c r="U40" s="695">
        <v>89.301356670000004</v>
      </c>
      <c r="V40" s="695">
        <v>92.105751400000003</v>
      </c>
      <c r="W40" s="695">
        <v>85.678994119999999</v>
      </c>
      <c r="X40" s="695">
        <v>85.300743479999994</v>
      </c>
      <c r="Y40" s="695">
        <v>81.118357430000003</v>
      </c>
      <c r="Z40" s="695">
        <v>80.306136300000006</v>
      </c>
      <c r="AA40" s="695">
        <v>82.609756970000007</v>
      </c>
      <c r="AB40" s="695">
        <v>76.447262789999996</v>
      </c>
      <c r="AC40" s="695">
        <v>81.092831009999998</v>
      </c>
      <c r="AD40" s="695">
        <v>80.459758440000002</v>
      </c>
      <c r="AE40" s="695">
        <v>84.661293049999998</v>
      </c>
      <c r="AF40" s="695">
        <v>84.991994640000001</v>
      </c>
      <c r="AG40" s="695">
        <v>90.752186690000002</v>
      </c>
      <c r="AH40" s="695">
        <v>91.061842179999999</v>
      </c>
      <c r="AI40" s="695">
        <v>86.160376979999995</v>
      </c>
      <c r="AJ40" s="695">
        <v>84.396137409999994</v>
      </c>
      <c r="AK40" s="695">
        <v>79.624664109999998</v>
      </c>
      <c r="AL40" s="695">
        <v>80.094745140000001</v>
      </c>
      <c r="AM40" s="695">
        <v>77.338595499999997</v>
      </c>
      <c r="AN40" s="695">
        <v>75.664169259999994</v>
      </c>
      <c r="AO40" s="695">
        <v>77.658106720000006</v>
      </c>
      <c r="AP40" s="695">
        <v>69.590790380000001</v>
      </c>
      <c r="AQ40" s="695">
        <v>71.219924059999997</v>
      </c>
      <c r="AR40" s="695">
        <v>75.229856350000006</v>
      </c>
      <c r="AS40" s="695">
        <v>81.278312679999999</v>
      </c>
      <c r="AT40" s="695">
        <v>82.851769340000004</v>
      </c>
      <c r="AU40" s="695">
        <v>77.467805369999994</v>
      </c>
      <c r="AV40" s="695">
        <v>79.078716159999999</v>
      </c>
      <c r="AW40" s="695">
        <v>75.865985339999995</v>
      </c>
      <c r="AX40" s="695">
        <v>76.289366880000003</v>
      </c>
      <c r="AY40" s="695">
        <v>79.138900061000001</v>
      </c>
      <c r="AZ40" s="695">
        <v>74.739713890000004</v>
      </c>
      <c r="BA40" s="696">
        <v>79.975949999999997</v>
      </c>
      <c r="BB40" s="696">
        <v>76.675269999999998</v>
      </c>
      <c r="BC40" s="696">
        <v>77.592240000000004</v>
      </c>
      <c r="BD40" s="696">
        <v>79.377520000000004</v>
      </c>
      <c r="BE40" s="696">
        <v>84.960700000000003</v>
      </c>
      <c r="BF40" s="696">
        <v>86.00094</v>
      </c>
      <c r="BG40" s="696">
        <v>80.024709999999999</v>
      </c>
      <c r="BH40" s="696">
        <v>80.914969999999997</v>
      </c>
      <c r="BI40" s="696">
        <v>77.023920000000004</v>
      </c>
      <c r="BJ40" s="696">
        <v>77.294210000000007</v>
      </c>
      <c r="BK40" s="696">
        <v>79.709720000000004</v>
      </c>
      <c r="BL40" s="696">
        <v>75.537189999999995</v>
      </c>
      <c r="BM40" s="696">
        <v>80.645189999999999</v>
      </c>
      <c r="BN40" s="696">
        <v>77.556399999999996</v>
      </c>
      <c r="BO40" s="696">
        <v>78.547060000000002</v>
      </c>
      <c r="BP40" s="696">
        <v>80.323480000000004</v>
      </c>
      <c r="BQ40" s="696">
        <v>85.735460000000003</v>
      </c>
      <c r="BR40" s="696">
        <v>86.678430000000006</v>
      </c>
      <c r="BS40" s="696">
        <v>80.557569999999998</v>
      </c>
      <c r="BT40" s="696">
        <v>81.450689999999994</v>
      </c>
      <c r="BU40" s="696">
        <v>77.465699999999998</v>
      </c>
      <c r="BV40" s="696">
        <v>77.720550000000003</v>
      </c>
    </row>
    <row r="41" spans="1:74" s="116" customFormat="1" ht="11.1" customHeight="1" x14ac:dyDescent="0.2">
      <c r="A41" s="117"/>
      <c r="B41" s="118" t="s">
        <v>241</v>
      </c>
      <c r="C41" s="699"/>
      <c r="D41" s="699"/>
      <c r="E41" s="699"/>
      <c r="F41" s="699"/>
      <c r="G41" s="699"/>
      <c r="H41" s="699"/>
      <c r="I41" s="699"/>
      <c r="J41" s="699"/>
      <c r="K41" s="699"/>
      <c r="L41" s="699"/>
      <c r="M41" s="699"/>
      <c r="N41" s="699"/>
      <c r="O41" s="699"/>
      <c r="P41" s="699"/>
      <c r="Q41" s="699"/>
      <c r="R41" s="699"/>
      <c r="S41" s="699"/>
      <c r="T41" s="699"/>
      <c r="U41" s="699"/>
      <c r="V41" s="699"/>
      <c r="W41" s="699"/>
      <c r="X41" s="699"/>
      <c r="Y41" s="699"/>
      <c r="Z41" s="699"/>
      <c r="AA41" s="699"/>
      <c r="AB41" s="699"/>
      <c r="AC41" s="699"/>
      <c r="AD41" s="699"/>
      <c r="AE41" s="699"/>
      <c r="AF41" s="699"/>
      <c r="AG41" s="699"/>
      <c r="AH41" s="699"/>
      <c r="AI41" s="699"/>
      <c r="AJ41" s="699"/>
      <c r="AK41" s="699"/>
      <c r="AL41" s="699"/>
      <c r="AM41" s="699"/>
      <c r="AN41" s="699"/>
      <c r="AO41" s="699"/>
      <c r="AP41" s="699"/>
      <c r="AQ41" s="699"/>
      <c r="AR41" s="699"/>
      <c r="AS41" s="699"/>
      <c r="AT41" s="699"/>
      <c r="AU41" s="699"/>
      <c r="AV41" s="699"/>
      <c r="AW41" s="699"/>
      <c r="AX41" s="699"/>
      <c r="AY41" s="699"/>
      <c r="AZ41" s="699"/>
      <c r="BA41" s="700"/>
      <c r="BB41" s="700"/>
      <c r="BC41" s="700"/>
      <c r="BD41" s="700"/>
      <c r="BE41" s="700"/>
      <c r="BF41" s="700"/>
      <c r="BG41" s="700"/>
      <c r="BH41" s="700"/>
      <c r="BI41" s="700"/>
      <c r="BJ41" s="700"/>
      <c r="BK41" s="700"/>
      <c r="BL41" s="700"/>
      <c r="BM41" s="700"/>
      <c r="BN41" s="700"/>
      <c r="BO41" s="700"/>
      <c r="BP41" s="700"/>
      <c r="BQ41" s="700"/>
      <c r="BR41" s="700"/>
      <c r="BS41" s="700"/>
      <c r="BT41" s="700"/>
      <c r="BU41" s="700"/>
      <c r="BV41" s="700"/>
    </row>
    <row r="42" spans="1:74" s="116" customFormat="1" ht="11.1" customHeight="1" x14ac:dyDescent="0.2">
      <c r="A42" s="111" t="s">
        <v>1200</v>
      </c>
      <c r="B42" s="199" t="s">
        <v>435</v>
      </c>
      <c r="C42" s="701">
        <v>10.289482810000001</v>
      </c>
      <c r="D42" s="701">
        <v>9.0814820199999993</v>
      </c>
      <c r="E42" s="701">
        <v>9.6992296200000006</v>
      </c>
      <c r="F42" s="701">
        <v>8.77836645</v>
      </c>
      <c r="G42" s="701">
        <v>8.5877208599999992</v>
      </c>
      <c r="H42" s="701">
        <v>9.6746092299999997</v>
      </c>
      <c r="I42" s="701">
        <v>10.97026617</v>
      </c>
      <c r="J42" s="701">
        <v>10.75815515</v>
      </c>
      <c r="K42" s="701">
        <v>9.5631617000000002</v>
      </c>
      <c r="L42" s="701">
        <v>8.88902663</v>
      </c>
      <c r="M42" s="701">
        <v>8.9720248700000003</v>
      </c>
      <c r="N42" s="701">
        <v>10.19459355</v>
      </c>
      <c r="O42" s="701">
        <v>11.146066210000001</v>
      </c>
      <c r="P42" s="701">
        <v>9.2728170100000007</v>
      </c>
      <c r="Q42" s="701">
        <v>9.2623340899999995</v>
      </c>
      <c r="R42" s="701">
        <v>8.7895088799999996</v>
      </c>
      <c r="S42" s="701">
        <v>8.8021693200000009</v>
      </c>
      <c r="T42" s="701">
        <v>9.4327578200000008</v>
      </c>
      <c r="U42" s="701">
        <v>11.4754053</v>
      </c>
      <c r="V42" s="701">
        <v>12.067728150000001</v>
      </c>
      <c r="W42" s="701">
        <v>10.119674379999999</v>
      </c>
      <c r="X42" s="701">
        <v>9.1795639300000005</v>
      </c>
      <c r="Y42" s="701">
        <v>9.1953083400000004</v>
      </c>
      <c r="Z42" s="701">
        <v>9.8910136899999994</v>
      </c>
      <c r="AA42" s="701">
        <v>10.640056019999999</v>
      </c>
      <c r="AB42" s="701">
        <v>9.3062390599999993</v>
      </c>
      <c r="AC42" s="701">
        <v>9.5146696199999994</v>
      </c>
      <c r="AD42" s="701">
        <v>8.4934482899999999</v>
      </c>
      <c r="AE42" s="701">
        <v>8.5360293899999995</v>
      </c>
      <c r="AF42" s="701">
        <v>8.9270514199999997</v>
      </c>
      <c r="AG42" s="701">
        <v>11.56387786</v>
      </c>
      <c r="AH42" s="701">
        <v>10.94150288</v>
      </c>
      <c r="AI42" s="701">
        <v>9.0049322000000007</v>
      </c>
      <c r="AJ42" s="701">
        <v>8.7294722100000008</v>
      </c>
      <c r="AK42" s="701">
        <v>8.8401210300000006</v>
      </c>
      <c r="AL42" s="701">
        <v>9.9604701999999996</v>
      </c>
      <c r="AM42" s="701">
        <v>9.8921174399999998</v>
      </c>
      <c r="AN42" s="701">
        <v>9.0658524600000003</v>
      </c>
      <c r="AO42" s="701">
        <v>8.8077604699999998</v>
      </c>
      <c r="AP42" s="701">
        <v>7.9481425999999997</v>
      </c>
      <c r="AQ42" s="701">
        <v>7.9923191300000003</v>
      </c>
      <c r="AR42" s="701">
        <v>9.1461246599999999</v>
      </c>
      <c r="AS42" s="701">
        <v>11.40681378</v>
      </c>
      <c r="AT42" s="701">
        <v>11.128102</v>
      </c>
      <c r="AU42" s="701">
        <v>9.3252255700000006</v>
      </c>
      <c r="AV42" s="701">
        <v>8.3828129699999998</v>
      </c>
      <c r="AW42" s="701">
        <v>8.2755145300000006</v>
      </c>
      <c r="AX42" s="701">
        <v>9.5928455499999998</v>
      </c>
      <c r="AY42" s="701">
        <v>10.230001907</v>
      </c>
      <c r="AZ42" s="701">
        <v>9.3541309074000001</v>
      </c>
      <c r="BA42" s="702">
        <v>9.0115130000000008</v>
      </c>
      <c r="BB42" s="702">
        <v>8.1123259999999995</v>
      </c>
      <c r="BC42" s="702">
        <v>8.1293369999999996</v>
      </c>
      <c r="BD42" s="702">
        <v>9.1699699999999993</v>
      </c>
      <c r="BE42" s="702">
        <v>10.667949999999999</v>
      </c>
      <c r="BF42" s="702">
        <v>10.65202</v>
      </c>
      <c r="BG42" s="702">
        <v>9.2732279999999996</v>
      </c>
      <c r="BH42" s="702">
        <v>8.4168459999999996</v>
      </c>
      <c r="BI42" s="702">
        <v>8.3502310000000008</v>
      </c>
      <c r="BJ42" s="702">
        <v>9.6733550000000008</v>
      </c>
      <c r="BK42" s="702">
        <v>10.34141</v>
      </c>
      <c r="BL42" s="702">
        <v>9.3670840000000002</v>
      </c>
      <c r="BM42" s="702">
        <v>8.9825479999999995</v>
      </c>
      <c r="BN42" s="702">
        <v>8.1722190000000001</v>
      </c>
      <c r="BO42" s="702">
        <v>8.2016779999999994</v>
      </c>
      <c r="BP42" s="702">
        <v>9.2479739999999993</v>
      </c>
      <c r="BQ42" s="702">
        <v>10.68756</v>
      </c>
      <c r="BR42" s="702">
        <v>10.645910000000001</v>
      </c>
      <c r="BS42" s="702">
        <v>9.2518060000000002</v>
      </c>
      <c r="BT42" s="702">
        <v>8.3953509999999998</v>
      </c>
      <c r="BU42" s="702">
        <v>8.3237679999999994</v>
      </c>
      <c r="BV42" s="702">
        <v>9.6445889999999999</v>
      </c>
    </row>
    <row r="43" spans="1:74" s="116" customFormat="1" ht="11.1" customHeight="1" x14ac:dyDescent="0.2">
      <c r="A43" s="111" t="s">
        <v>1201</v>
      </c>
      <c r="B43" s="184" t="s">
        <v>468</v>
      </c>
      <c r="C43" s="701">
        <v>31.794167009999999</v>
      </c>
      <c r="D43" s="701">
        <v>28.995578349999999</v>
      </c>
      <c r="E43" s="701">
        <v>29.333413</v>
      </c>
      <c r="F43" s="701">
        <v>26.843148530000001</v>
      </c>
      <c r="G43" s="701">
        <v>26.709658480000002</v>
      </c>
      <c r="H43" s="701">
        <v>30.353183049999998</v>
      </c>
      <c r="I43" s="701">
        <v>35.252539810000002</v>
      </c>
      <c r="J43" s="701">
        <v>34.159507820000002</v>
      </c>
      <c r="K43" s="701">
        <v>30.556615959999998</v>
      </c>
      <c r="L43" s="701">
        <v>28.52289597</v>
      </c>
      <c r="M43" s="701">
        <v>27.756166159999999</v>
      </c>
      <c r="N43" s="701">
        <v>31.089394939999998</v>
      </c>
      <c r="O43" s="701">
        <v>33.966854480000002</v>
      </c>
      <c r="P43" s="701">
        <v>29.891264670000002</v>
      </c>
      <c r="Q43" s="701">
        <v>29.702020780000002</v>
      </c>
      <c r="R43" s="701">
        <v>27.829738450000001</v>
      </c>
      <c r="S43" s="701">
        <v>27.85851882</v>
      </c>
      <c r="T43" s="701">
        <v>30.353439959999999</v>
      </c>
      <c r="U43" s="701">
        <v>36.034730809999999</v>
      </c>
      <c r="V43" s="701">
        <v>37.073984760000002</v>
      </c>
      <c r="W43" s="701">
        <v>33.895004749999998</v>
      </c>
      <c r="X43" s="701">
        <v>29.065564890000001</v>
      </c>
      <c r="Y43" s="701">
        <v>27.920216199999999</v>
      </c>
      <c r="Z43" s="701">
        <v>31.332005460000001</v>
      </c>
      <c r="AA43" s="701">
        <v>32.566280810000002</v>
      </c>
      <c r="AB43" s="701">
        <v>30.459829509999999</v>
      </c>
      <c r="AC43" s="701">
        <v>30.083404730000002</v>
      </c>
      <c r="AD43" s="701">
        <v>26.388322330000001</v>
      </c>
      <c r="AE43" s="701">
        <v>27.022572719999999</v>
      </c>
      <c r="AF43" s="701">
        <v>29.59359332</v>
      </c>
      <c r="AG43" s="701">
        <v>36.522032320000001</v>
      </c>
      <c r="AH43" s="701">
        <v>35.84547311</v>
      </c>
      <c r="AI43" s="701">
        <v>31.251205389999999</v>
      </c>
      <c r="AJ43" s="701">
        <v>27.709591150000001</v>
      </c>
      <c r="AK43" s="701">
        <v>27.31662553</v>
      </c>
      <c r="AL43" s="701">
        <v>30.33850108</v>
      </c>
      <c r="AM43" s="701">
        <v>30.85429448</v>
      </c>
      <c r="AN43" s="701">
        <v>28.83166065</v>
      </c>
      <c r="AO43" s="701">
        <v>27.230974499999999</v>
      </c>
      <c r="AP43" s="701">
        <v>25.047569429999999</v>
      </c>
      <c r="AQ43" s="701">
        <v>24.409225079999999</v>
      </c>
      <c r="AR43" s="701">
        <v>29.011971819999999</v>
      </c>
      <c r="AS43" s="701">
        <v>36.705820969999998</v>
      </c>
      <c r="AT43" s="701">
        <v>35.255196470000001</v>
      </c>
      <c r="AU43" s="701">
        <v>29.854631980000001</v>
      </c>
      <c r="AV43" s="701">
        <v>26.254936539999999</v>
      </c>
      <c r="AW43" s="701">
        <v>25.970611359999999</v>
      </c>
      <c r="AX43" s="701">
        <v>30.233701790000001</v>
      </c>
      <c r="AY43" s="701">
        <v>32.116003478000003</v>
      </c>
      <c r="AZ43" s="701">
        <v>29.964980988000001</v>
      </c>
      <c r="BA43" s="702">
        <v>27.87236</v>
      </c>
      <c r="BB43" s="702">
        <v>26.251619999999999</v>
      </c>
      <c r="BC43" s="702">
        <v>25.615089999999999</v>
      </c>
      <c r="BD43" s="702">
        <v>30.232130000000002</v>
      </c>
      <c r="BE43" s="702">
        <v>35.069600000000001</v>
      </c>
      <c r="BF43" s="702">
        <v>33.868409999999997</v>
      </c>
      <c r="BG43" s="702">
        <v>29.949660000000002</v>
      </c>
      <c r="BH43" s="702">
        <v>26.673220000000001</v>
      </c>
      <c r="BI43" s="702">
        <v>26.532360000000001</v>
      </c>
      <c r="BJ43" s="702">
        <v>30.821539999999999</v>
      </c>
      <c r="BK43" s="702">
        <v>32.79278</v>
      </c>
      <c r="BL43" s="702">
        <v>30.371459999999999</v>
      </c>
      <c r="BM43" s="702">
        <v>28.207979999999999</v>
      </c>
      <c r="BN43" s="702">
        <v>26.776029999999999</v>
      </c>
      <c r="BO43" s="702">
        <v>26.150690000000001</v>
      </c>
      <c r="BP43" s="702">
        <v>30.846920000000001</v>
      </c>
      <c r="BQ43" s="702">
        <v>35.621810000000004</v>
      </c>
      <c r="BR43" s="702">
        <v>34.336649999999999</v>
      </c>
      <c r="BS43" s="702">
        <v>30.3477</v>
      </c>
      <c r="BT43" s="702">
        <v>27.013249999999999</v>
      </c>
      <c r="BU43" s="702">
        <v>26.820830000000001</v>
      </c>
      <c r="BV43" s="702">
        <v>31.100290000000001</v>
      </c>
    </row>
    <row r="44" spans="1:74" s="116" customFormat="1" ht="11.1" customHeight="1" x14ac:dyDescent="0.2">
      <c r="A44" s="111" t="s">
        <v>1202</v>
      </c>
      <c r="B44" s="199" t="s">
        <v>436</v>
      </c>
      <c r="C44" s="701">
        <v>48.839681339999998</v>
      </c>
      <c r="D44" s="701">
        <v>42.174223019999999</v>
      </c>
      <c r="E44" s="701">
        <v>45.422706259999998</v>
      </c>
      <c r="F44" s="701">
        <v>40.508462639999998</v>
      </c>
      <c r="G44" s="701">
        <v>43.050650650000001</v>
      </c>
      <c r="H44" s="701">
        <v>48.42419297</v>
      </c>
      <c r="I44" s="701">
        <v>53.308580300000003</v>
      </c>
      <c r="J44" s="701">
        <v>50.4878596</v>
      </c>
      <c r="K44" s="701">
        <v>46.337154130000002</v>
      </c>
      <c r="L44" s="701">
        <v>43.467312909999997</v>
      </c>
      <c r="M44" s="701">
        <v>43.42662163</v>
      </c>
      <c r="N44" s="701">
        <v>48.33686866</v>
      </c>
      <c r="O44" s="701">
        <v>51.393219199999997</v>
      </c>
      <c r="P44" s="701">
        <v>44.619480199999998</v>
      </c>
      <c r="Q44" s="701">
        <v>45.957987729999999</v>
      </c>
      <c r="R44" s="701">
        <v>42.55019764</v>
      </c>
      <c r="S44" s="701">
        <v>46.415029539999999</v>
      </c>
      <c r="T44" s="701">
        <v>49.824344080000003</v>
      </c>
      <c r="U44" s="701">
        <v>54.855475269999999</v>
      </c>
      <c r="V44" s="701">
        <v>55.129226879999997</v>
      </c>
      <c r="W44" s="701">
        <v>47.90886888</v>
      </c>
      <c r="X44" s="701">
        <v>44.962744239999999</v>
      </c>
      <c r="Y44" s="701">
        <v>44.551037370000003</v>
      </c>
      <c r="Z44" s="701">
        <v>47.425792080000001</v>
      </c>
      <c r="AA44" s="701">
        <v>50.062837620000003</v>
      </c>
      <c r="AB44" s="701">
        <v>44.947300740000003</v>
      </c>
      <c r="AC44" s="701">
        <v>46.926015030000002</v>
      </c>
      <c r="AD44" s="701">
        <v>40.978268999999997</v>
      </c>
      <c r="AE44" s="701">
        <v>42.741655739999999</v>
      </c>
      <c r="AF44" s="701">
        <v>45.423262569999999</v>
      </c>
      <c r="AG44" s="701">
        <v>56.086040029999999</v>
      </c>
      <c r="AH44" s="701">
        <v>52.121754510000002</v>
      </c>
      <c r="AI44" s="701">
        <v>47.040418789999997</v>
      </c>
      <c r="AJ44" s="701">
        <v>43.154396259999999</v>
      </c>
      <c r="AK44" s="701">
        <v>43.716101879999997</v>
      </c>
      <c r="AL44" s="701">
        <v>46.154387939999999</v>
      </c>
      <c r="AM44" s="701">
        <v>46.524326360000003</v>
      </c>
      <c r="AN44" s="701">
        <v>44.693455610000001</v>
      </c>
      <c r="AO44" s="701">
        <v>42.455281900000003</v>
      </c>
      <c r="AP44" s="701">
        <v>36.23681028</v>
      </c>
      <c r="AQ44" s="701">
        <v>38.006345879999998</v>
      </c>
      <c r="AR44" s="701">
        <v>45.488791220000003</v>
      </c>
      <c r="AS44" s="701">
        <v>54.746745249999996</v>
      </c>
      <c r="AT44" s="701">
        <v>51.131963679999998</v>
      </c>
      <c r="AU44" s="701">
        <v>42.526447640000001</v>
      </c>
      <c r="AV44" s="701">
        <v>41.276004919999998</v>
      </c>
      <c r="AW44" s="701">
        <v>40.141271000000003</v>
      </c>
      <c r="AX44" s="701">
        <v>45.586525379999998</v>
      </c>
      <c r="AY44" s="701">
        <v>48.546006816000002</v>
      </c>
      <c r="AZ44" s="701">
        <v>45.428330084999999</v>
      </c>
      <c r="BA44" s="702">
        <v>43.77957</v>
      </c>
      <c r="BB44" s="702">
        <v>38.175220000000003</v>
      </c>
      <c r="BC44" s="702">
        <v>40.825490000000002</v>
      </c>
      <c r="BD44" s="702">
        <v>47.013530000000003</v>
      </c>
      <c r="BE44" s="702">
        <v>53.22719</v>
      </c>
      <c r="BF44" s="702">
        <v>52.018979999999999</v>
      </c>
      <c r="BG44" s="702">
        <v>43.940629999999999</v>
      </c>
      <c r="BH44" s="702">
        <v>41.898800000000001</v>
      </c>
      <c r="BI44" s="702">
        <v>41.2376</v>
      </c>
      <c r="BJ44" s="702">
        <v>47.08578</v>
      </c>
      <c r="BK44" s="702">
        <v>50.159610000000001</v>
      </c>
      <c r="BL44" s="702">
        <v>45.158810000000003</v>
      </c>
      <c r="BM44" s="702">
        <v>44.117730000000002</v>
      </c>
      <c r="BN44" s="702">
        <v>38.939570000000003</v>
      </c>
      <c r="BO44" s="702">
        <v>41.500320000000002</v>
      </c>
      <c r="BP44" s="702">
        <v>47.875660000000003</v>
      </c>
      <c r="BQ44" s="702">
        <v>53.98639</v>
      </c>
      <c r="BR44" s="702">
        <v>52.657159999999998</v>
      </c>
      <c r="BS44" s="702">
        <v>44.378929999999997</v>
      </c>
      <c r="BT44" s="702">
        <v>42.291240000000002</v>
      </c>
      <c r="BU44" s="702">
        <v>41.592230000000001</v>
      </c>
      <c r="BV44" s="702">
        <v>47.446539999999999</v>
      </c>
    </row>
    <row r="45" spans="1:74" s="116" customFormat="1" ht="11.1" customHeight="1" x14ac:dyDescent="0.2">
      <c r="A45" s="111" t="s">
        <v>1203</v>
      </c>
      <c r="B45" s="199" t="s">
        <v>437</v>
      </c>
      <c r="C45" s="701">
        <v>26.7839788</v>
      </c>
      <c r="D45" s="701">
        <v>22.750785059999998</v>
      </c>
      <c r="E45" s="701">
        <v>23.648082389999999</v>
      </c>
      <c r="F45" s="701">
        <v>21.61755028</v>
      </c>
      <c r="G45" s="701">
        <v>22.500385600000001</v>
      </c>
      <c r="H45" s="701">
        <v>25.643299079999998</v>
      </c>
      <c r="I45" s="701">
        <v>29.309106480000001</v>
      </c>
      <c r="J45" s="701">
        <v>26.67066118</v>
      </c>
      <c r="K45" s="701">
        <v>24.66401248</v>
      </c>
      <c r="L45" s="701">
        <v>22.927537390000001</v>
      </c>
      <c r="M45" s="701">
        <v>23.080961259999999</v>
      </c>
      <c r="N45" s="701">
        <v>26.0405321</v>
      </c>
      <c r="O45" s="701">
        <v>28.111580369999999</v>
      </c>
      <c r="P45" s="701">
        <v>24.822592870000001</v>
      </c>
      <c r="Q45" s="701">
        <v>24.47974928</v>
      </c>
      <c r="R45" s="701">
        <v>22.85819905</v>
      </c>
      <c r="S45" s="701">
        <v>24.418917560000001</v>
      </c>
      <c r="T45" s="701">
        <v>27.06315013</v>
      </c>
      <c r="U45" s="701">
        <v>29.086970579999999</v>
      </c>
      <c r="V45" s="701">
        <v>28.874477129999999</v>
      </c>
      <c r="W45" s="701">
        <v>25.049040860000002</v>
      </c>
      <c r="X45" s="701">
        <v>23.420505720000001</v>
      </c>
      <c r="Y45" s="701">
        <v>24.219301519999998</v>
      </c>
      <c r="Z45" s="701">
        <v>26.073302040000002</v>
      </c>
      <c r="AA45" s="701">
        <v>27.452277550000002</v>
      </c>
      <c r="AB45" s="701">
        <v>25.438275019999999</v>
      </c>
      <c r="AC45" s="701">
        <v>25.434328919999999</v>
      </c>
      <c r="AD45" s="701">
        <v>22.0009522</v>
      </c>
      <c r="AE45" s="701">
        <v>22.80387026</v>
      </c>
      <c r="AF45" s="701">
        <v>24.585638020000001</v>
      </c>
      <c r="AG45" s="701">
        <v>28.680884469999999</v>
      </c>
      <c r="AH45" s="701">
        <v>27.79390261</v>
      </c>
      <c r="AI45" s="701">
        <v>25.626740810000001</v>
      </c>
      <c r="AJ45" s="701">
        <v>23.45300421</v>
      </c>
      <c r="AK45" s="701">
        <v>23.72629285</v>
      </c>
      <c r="AL45" s="701">
        <v>25.841356210000001</v>
      </c>
      <c r="AM45" s="701">
        <v>26.26742698</v>
      </c>
      <c r="AN45" s="701">
        <v>24.46373513</v>
      </c>
      <c r="AO45" s="701">
        <v>23.315893819999999</v>
      </c>
      <c r="AP45" s="701">
        <v>20.542572369999998</v>
      </c>
      <c r="AQ45" s="701">
        <v>20.268783150000001</v>
      </c>
      <c r="AR45" s="701">
        <v>24.850036849999999</v>
      </c>
      <c r="AS45" s="701">
        <v>28.59634428</v>
      </c>
      <c r="AT45" s="701">
        <v>27.551667309999999</v>
      </c>
      <c r="AU45" s="701">
        <v>23.355119640000002</v>
      </c>
      <c r="AV45" s="701">
        <v>22.41921365</v>
      </c>
      <c r="AW45" s="701">
        <v>22.238123430000002</v>
      </c>
      <c r="AX45" s="701">
        <v>25.36400536</v>
      </c>
      <c r="AY45" s="701">
        <v>26.907999645</v>
      </c>
      <c r="AZ45" s="701">
        <v>25.325682657000002</v>
      </c>
      <c r="BA45" s="702">
        <v>24.326879999999999</v>
      </c>
      <c r="BB45" s="702">
        <v>21.88335</v>
      </c>
      <c r="BC45" s="702">
        <v>21.996549999999999</v>
      </c>
      <c r="BD45" s="702">
        <v>25.222549999999998</v>
      </c>
      <c r="BE45" s="702">
        <v>28.761800000000001</v>
      </c>
      <c r="BF45" s="702">
        <v>28.704049999999999</v>
      </c>
      <c r="BG45" s="702">
        <v>24.13072</v>
      </c>
      <c r="BH45" s="702">
        <v>22.603960000000001</v>
      </c>
      <c r="BI45" s="702">
        <v>23.00582</v>
      </c>
      <c r="BJ45" s="702">
        <v>26.99333</v>
      </c>
      <c r="BK45" s="702">
        <v>28.945129999999999</v>
      </c>
      <c r="BL45" s="702">
        <v>25.99024</v>
      </c>
      <c r="BM45" s="702">
        <v>25.190829999999998</v>
      </c>
      <c r="BN45" s="702">
        <v>23.140429999999999</v>
      </c>
      <c r="BO45" s="702">
        <v>23.15964</v>
      </c>
      <c r="BP45" s="702">
        <v>26.754660000000001</v>
      </c>
      <c r="BQ45" s="702">
        <v>30.279599999999999</v>
      </c>
      <c r="BR45" s="702">
        <v>30.132629999999999</v>
      </c>
      <c r="BS45" s="702">
        <v>25.238530000000001</v>
      </c>
      <c r="BT45" s="702">
        <v>23.481870000000001</v>
      </c>
      <c r="BU45" s="702">
        <v>23.823519999999998</v>
      </c>
      <c r="BV45" s="702">
        <v>27.733799999999999</v>
      </c>
    </row>
    <row r="46" spans="1:74" s="116" customFormat="1" ht="11.1" customHeight="1" x14ac:dyDescent="0.2">
      <c r="A46" s="111" t="s">
        <v>1204</v>
      </c>
      <c r="B46" s="199" t="s">
        <v>438</v>
      </c>
      <c r="C46" s="701">
        <v>65.999011960000004</v>
      </c>
      <c r="D46" s="701">
        <v>57.002439770000002</v>
      </c>
      <c r="E46" s="701">
        <v>61.836904760000003</v>
      </c>
      <c r="F46" s="701">
        <v>58.72575329</v>
      </c>
      <c r="G46" s="701">
        <v>64.851503390000005</v>
      </c>
      <c r="H46" s="701">
        <v>71.469608570000005</v>
      </c>
      <c r="I46" s="701">
        <v>80.622778080000003</v>
      </c>
      <c r="J46" s="701">
        <v>79.03380713</v>
      </c>
      <c r="K46" s="701">
        <v>68.725599099999997</v>
      </c>
      <c r="L46" s="701">
        <v>64.875793160000001</v>
      </c>
      <c r="M46" s="701">
        <v>60.653987129999997</v>
      </c>
      <c r="N46" s="701">
        <v>66.919743870000005</v>
      </c>
      <c r="O46" s="701">
        <v>76.747829890000006</v>
      </c>
      <c r="P46" s="701">
        <v>60.85034555</v>
      </c>
      <c r="Q46" s="701">
        <v>63.41272171</v>
      </c>
      <c r="R46" s="701">
        <v>58.737592810000002</v>
      </c>
      <c r="S46" s="701">
        <v>66.017919059999997</v>
      </c>
      <c r="T46" s="701">
        <v>74.438196329999997</v>
      </c>
      <c r="U46" s="701">
        <v>80.93113821</v>
      </c>
      <c r="V46" s="701">
        <v>80.879666069999999</v>
      </c>
      <c r="W46" s="701">
        <v>75.957681690000001</v>
      </c>
      <c r="X46" s="701">
        <v>67.644513410000002</v>
      </c>
      <c r="Y46" s="701">
        <v>63.295152729999998</v>
      </c>
      <c r="Z46" s="701">
        <v>66.477873689999996</v>
      </c>
      <c r="AA46" s="701">
        <v>70.351483209999998</v>
      </c>
      <c r="AB46" s="701">
        <v>61.419718240000002</v>
      </c>
      <c r="AC46" s="701">
        <v>63.517567620000001</v>
      </c>
      <c r="AD46" s="701">
        <v>58.989476600000003</v>
      </c>
      <c r="AE46" s="701">
        <v>68.429148150000003</v>
      </c>
      <c r="AF46" s="701">
        <v>73.259727830000003</v>
      </c>
      <c r="AG46" s="701">
        <v>82.924964009999997</v>
      </c>
      <c r="AH46" s="701">
        <v>81.030590930000002</v>
      </c>
      <c r="AI46" s="701">
        <v>76.115924289999995</v>
      </c>
      <c r="AJ46" s="701">
        <v>67.289431329999999</v>
      </c>
      <c r="AK46" s="701">
        <v>62.146610690000003</v>
      </c>
      <c r="AL46" s="701">
        <v>65.71633138</v>
      </c>
      <c r="AM46" s="701">
        <v>66.63198774</v>
      </c>
      <c r="AN46" s="701">
        <v>61.877979379999999</v>
      </c>
      <c r="AO46" s="701">
        <v>60.946308399999999</v>
      </c>
      <c r="AP46" s="701">
        <v>56.66300794</v>
      </c>
      <c r="AQ46" s="701">
        <v>60.783524450000002</v>
      </c>
      <c r="AR46" s="701">
        <v>70.168358060000003</v>
      </c>
      <c r="AS46" s="701">
        <v>83.805051879999994</v>
      </c>
      <c r="AT46" s="701">
        <v>80.965754219999994</v>
      </c>
      <c r="AU46" s="701">
        <v>70.225265730000004</v>
      </c>
      <c r="AV46" s="701">
        <v>63.48595091</v>
      </c>
      <c r="AW46" s="701">
        <v>61.015212859999998</v>
      </c>
      <c r="AX46" s="701">
        <v>67.126436459999994</v>
      </c>
      <c r="AY46" s="701">
        <v>72.323008408999996</v>
      </c>
      <c r="AZ46" s="701">
        <v>63.306211703999999</v>
      </c>
      <c r="BA46" s="702">
        <v>63.073340000000002</v>
      </c>
      <c r="BB46" s="702">
        <v>57.432760000000002</v>
      </c>
      <c r="BC46" s="702">
        <v>63.419289999999997</v>
      </c>
      <c r="BD46" s="702">
        <v>74.339650000000006</v>
      </c>
      <c r="BE46" s="702">
        <v>83.828620000000001</v>
      </c>
      <c r="BF46" s="702">
        <v>80.280760000000001</v>
      </c>
      <c r="BG46" s="702">
        <v>71.496440000000007</v>
      </c>
      <c r="BH46" s="702">
        <v>63.6691</v>
      </c>
      <c r="BI46" s="702">
        <v>61.615430000000003</v>
      </c>
      <c r="BJ46" s="702">
        <v>67.534980000000004</v>
      </c>
      <c r="BK46" s="702">
        <v>73.332300000000004</v>
      </c>
      <c r="BL46" s="702">
        <v>63.060180000000003</v>
      </c>
      <c r="BM46" s="702">
        <v>63.20796</v>
      </c>
      <c r="BN46" s="702">
        <v>58.29121</v>
      </c>
      <c r="BO46" s="702">
        <v>64.341800000000006</v>
      </c>
      <c r="BP46" s="702">
        <v>75.308080000000004</v>
      </c>
      <c r="BQ46" s="702">
        <v>84.747370000000004</v>
      </c>
      <c r="BR46" s="702">
        <v>81.092449999999999</v>
      </c>
      <c r="BS46" s="702">
        <v>72.168210000000002</v>
      </c>
      <c r="BT46" s="702">
        <v>64.255589999999998</v>
      </c>
      <c r="BU46" s="702">
        <v>62.139069999999997</v>
      </c>
      <c r="BV46" s="702">
        <v>68.124309999999994</v>
      </c>
    </row>
    <row r="47" spans="1:74" s="116" customFormat="1" ht="11.1" customHeight="1" x14ac:dyDescent="0.2">
      <c r="A47" s="111" t="s">
        <v>1205</v>
      </c>
      <c r="B47" s="199" t="s">
        <v>439</v>
      </c>
      <c r="C47" s="701">
        <v>26.2991095</v>
      </c>
      <c r="D47" s="701">
        <v>22.831425469999999</v>
      </c>
      <c r="E47" s="701">
        <v>23.43051204</v>
      </c>
      <c r="F47" s="701">
        <v>22.61241991</v>
      </c>
      <c r="G47" s="701">
        <v>24.019231260000002</v>
      </c>
      <c r="H47" s="701">
        <v>26.35436851</v>
      </c>
      <c r="I47" s="701">
        <v>29.83817475</v>
      </c>
      <c r="J47" s="701">
        <v>29.90777653</v>
      </c>
      <c r="K47" s="701">
        <v>26.19192065</v>
      </c>
      <c r="L47" s="701">
        <v>24.26055362</v>
      </c>
      <c r="M47" s="701">
        <v>22.843550459999999</v>
      </c>
      <c r="N47" s="701">
        <v>25.355746379999999</v>
      </c>
      <c r="O47" s="701">
        <v>30.379285509999999</v>
      </c>
      <c r="P47" s="701">
        <v>25.005865570000001</v>
      </c>
      <c r="Q47" s="701">
        <v>23.711919349999999</v>
      </c>
      <c r="R47" s="701">
        <v>22.6182476</v>
      </c>
      <c r="S47" s="701">
        <v>24.715038939999999</v>
      </c>
      <c r="T47" s="701">
        <v>28.180384790000002</v>
      </c>
      <c r="U47" s="701">
        <v>30.62573119</v>
      </c>
      <c r="V47" s="701">
        <v>30.573507029999998</v>
      </c>
      <c r="W47" s="701">
        <v>28.800269849999999</v>
      </c>
      <c r="X47" s="701">
        <v>25.76092203</v>
      </c>
      <c r="Y47" s="701">
        <v>23.82560535</v>
      </c>
      <c r="Z47" s="701">
        <v>25.995565819999999</v>
      </c>
      <c r="AA47" s="701">
        <v>27.0389564</v>
      </c>
      <c r="AB47" s="701">
        <v>24.5228401</v>
      </c>
      <c r="AC47" s="701">
        <v>24.400839609999998</v>
      </c>
      <c r="AD47" s="701">
        <v>22.305900810000001</v>
      </c>
      <c r="AE47" s="701">
        <v>24.372074000000001</v>
      </c>
      <c r="AF47" s="701">
        <v>26.858297709999999</v>
      </c>
      <c r="AG47" s="701">
        <v>30.078970080000001</v>
      </c>
      <c r="AH47" s="701">
        <v>30.201495179999998</v>
      </c>
      <c r="AI47" s="701">
        <v>29.116668350000001</v>
      </c>
      <c r="AJ47" s="701">
        <v>25.25072673</v>
      </c>
      <c r="AK47" s="701">
        <v>23.236769779999999</v>
      </c>
      <c r="AL47" s="701">
        <v>24.837081380000001</v>
      </c>
      <c r="AM47" s="701">
        <v>25.345999089999999</v>
      </c>
      <c r="AN47" s="701">
        <v>24.522929430000001</v>
      </c>
      <c r="AO47" s="701">
        <v>23.139786699999998</v>
      </c>
      <c r="AP47" s="701">
        <v>20.437721570000001</v>
      </c>
      <c r="AQ47" s="701">
        <v>21.269096470000001</v>
      </c>
      <c r="AR47" s="701">
        <v>25.128916520000001</v>
      </c>
      <c r="AS47" s="701">
        <v>29.585374560000002</v>
      </c>
      <c r="AT47" s="701">
        <v>29.702502410000001</v>
      </c>
      <c r="AU47" s="701">
        <v>26.653108769999999</v>
      </c>
      <c r="AV47" s="701">
        <v>22.706927409999999</v>
      </c>
      <c r="AW47" s="701">
        <v>21.677428559999999</v>
      </c>
      <c r="AX47" s="701">
        <v>25.552549930000001</v>
      </c>
      <c r="AY47" s="701">
        <v>27.620999999999999</v>
      </c>
      <c r="AZ47" s="701">
        <v>25.1050772</v>
      </c>
      <c r="BA47" s="702">
        <v>24.4939</v>
      </c>
      <c r="BB47" s="702">
        <v>21.630089999999999</v>
      </c>
      <c r="BC47" s="702">
        <v>22.588080000000001</v>
      </c>
      <c r="BD47" s="702">
        <v>26.773219999999998</v>
      </c>
      <c r="BE47" s="702">
        <v>30.238569999999999</v>
      </c>
      <c r="BF47" s="702">
        <v>30.342140000000001</v>
      </c>
      <c r="BG47" s="702">
        <v>27.671299999999999</v>
      </c>
      <c r="BH47" s="702">
        <v>23.19576</v>
      </c>
      <c r="BI47" s="702">
        <v>22.150179999999999</v>
      </c>
      <c r="BJ47" s="702">
        <v>25.876729999999998</v>
      </c>
      <c r="BK47" s="702">
        <v>27.920400000000001</v>
      </c>
      <c r="BL47" s="702">
        <v>24.841460000000001</v>
      </c>
      <c r="BM47" s="702">
        <v>24.202159999999999</v>
      </c>
      <c r="BN47" s="702">
        <v>21.9529</v>
      </c>
      <c r="BO47" s="702">
        <v>22.824929999999998</v>
      </c>
      <c r="BP47" s="702">
        <v>27.02496</v>
      </c>
      <c r="BQ47" s="702">
        <v>30.52936</v>
      </c>
      <c r="BR47" s="702">
        <v>30.612819999999999</v>
      </c>
      <c r="BS47" s="702">
        <v>27.897659999999998</v>
      </c>
      <c r="BT47" s="702">
        <v>23.365659999999998</v>
      </c>
      <c r="BU47" s="702">
        <v>22.296810000000001</v>
      </c>
      <c r="BV47" s="702">
        <v>26.041319999999999</v>
      </c>
    </row>
    <row r="48" spans="1:74" s="116" customFormat="1" ht="11.1" customHeight="1" x14ac:dyDescent="0.2">
      <c r="A48" s="111" t="s">
        <v>1206</v>
      </c>
      <c r="B48" s="199" t="s">
        <v>440</v>
      </c>
      <c r="C48" s="701">
        <v>48.811700760000001</v>
      </c>
      <c r="D48" s="701">
        <v>41.525760300000002</v>
      </c>
      <c r="E48" s="701">
        <v>43.85547407</v>
      </c>
      <c r="F48" s="701">
        <v>42.865706269999997</v>
      </c>
      <c r="G48" s="701">
        <v>47.873687189999998</v>
      </c>
      <c r="H48" s="701">
        <v>55.095452690000002</v>
      </c>
      <c r="I48" s="701">
        <v>60.425381600000001</v>
      </c>
      <c r="J48" s="701">
        <v>61.077228120000001</v>
      </c>
      <c r="K48" s="701">
        <v>55.052626699999998</v>
      </c>
      <c r="L48" s="701">
        <v>51.586259400000003</v>
      </c>
      <c r="M48" s="701">
        <v>44.171651869999998</v>
      </c>
      <c r="N48" s="701">
        <v>47.323460130000001</v>
      </c>
      <c r="O48" s="701">
        <v>55.706539100000001</v>
      </c>
      <c r="P48" s="701">
        <v>46.845019710000003</v>
      </c>
      <c r="Q48" s="701">
        <v>44.423060049999997</v>
      </c>
      <c r="R48" s="701">
        <v>43.683415969999999</v>
      </c>
      <c r="S48" s="701">
        <v>50.337115879999999</v>
      </c>
      <c r="T48" s="701">
        <v>59.638535160000004</v>
      </c>
      <c r="U48" s="701">
        <v>63.46154362</v>
      </c>
      <c r="V48" s="701">
        <v>64.13770873</v>
      </c>
      <c r="W48" s="701">
        <v>58.124018530000001</v>
      </c>
      <c r="X48" s="701">
        <v>52.792347769999999</v>
      </c>
      <c r="Y48" s="701">
        <v>45.450341420000001</v>
      </c>
      <c r="Z48" s="701">
        <v>48.183078129999998</v>
      </c>
      <c r="AA48" s="701">
        <v>51.439437660000003</v>
      </c>
      <c r="AB48" s="701">
        <v>46.949391429999999</v>
      </c>
      <c r="AC48" s="701">
        <v>46.854185340000001</v>
      </c>
      <c r="AD48" s="701">
        <v>44.052333310000002</v>
      </c>
      <c r="AE48" s="701">
        <v>49.189559889999998</v>
      </c>
      <c r="AF48" s="701">
        <v>56.441952460000003</v>
      </c>
      <c r="AG48" s="701">
        <v>63.232352949999999</v>
      </c>
      <c r="AH48" s="701">
        <v>65.504810739999996</v>
      </c>
      <c r="AI48" s="701">
        <v>62.169233869999999</v>
      </c>
      <c r="AJ48" s="701">
        <v>55.756400710000001</v>
      </c>
      <c r="AK48" s="701">
        <v>45.71337243</v>
      </c>
      <c r="AL48" s="701">
        <v>48.057875279999998</v>
      </c>
      <c r="AM48" s="701">
        <v>48.099780690000003</v>
      </c>
      <c r="AN48" s="701">
        <v>45.646813420000001</v>
      </c>
      <c r="AO48" s="701">
        <v>46.00960757</v>
      </c>
      <c r="AP48" s="701">
        <v>43.010545970000003</v>
      </c>
      <c r="AQ48" s="701">
        <v>45.23027201</v>
      </c>
      <c r="AR48" s="701">
        <v>54.152360569999999</v>
      </c>
      <c r="AS48" s="701">
        <v>61.907911560000002</v>
      </c>
      <c r="AT48" s="701">
        <v>61.802320889999997</v>
      </c>
      <c r="AU48" s="701">
        <v>55.702725579999999</v>
      </c>
      <c r="AV48" s="701">
        <v>49.832458559999999</v>
      </c>
      <c r="AW48" s="701">
        <v>43.892188730000001</v>
      </c>
      <c r="AX48" s="701">
        <v>48.93762495</v>
      </c>
      <c r="AY48" s="701">
        <v>50.189004197000003</v>
      </c>
      <c r="AZ48" s="701">
        <v>47.856013161</v>
      </c>
      <c r="BA48" s="702">
        <v>48.397730000000003</v>
      </c>
      <c r="BB48" s="702">
        <v>45.059469999999997</v>
      </c>
      <c r="BC48" s="702">
        <v>48.121450000000003</v>
      </c>
      <c r="BD48" s="702">
        <v>57.21031</v>
      </c>
      <c r="BE48" s="702">
        <v>63.364870000000003</v>
      </c>
      <c r="BF48" s="702">
        <v>62.604750000000003</v>
      </c>
      <c r="BG48" s="702">
        <v>58.120939999999997</v>
      </c>
      <c r="BH48" s="702">
        <v>51.880459999999999</v>
      </c>
      <c r="BI48" s="702">
        <v>45.132689999999997</v>
      </c>
      <c r="BJ48" s="702">
        <v>50.238010000000003</v>
      </c>
      <c r="BK48" s="702">
        <v>51.360909999999997</v>
      </c>
      <c r="BL48" s="702">
        <v>46.286000000000001</v>
      </c>
      <c r="BM48" s="702">
        <v>47.703690000000002</v>
      </c>
      <c r="BN48" s="702">
        <v>45.904870000000003</v>
      </c>
      <c r="BO48" s="702">
        <v>48.456359999999997</v>
      </c>
      <c r="BP48" s="702">
        <v>57.808619999999998</v>
      </c>
      <c r="BQ48" s="702">
        <v>64.660550000000001</v>
      </c>
      <c r="BR48" s="702">
        <v>63.912970000000001</v>
      </c>
      <c r="BS48" s="702">
        <v>59.350819999999999</v>
      </c>
      <c r="BT48" s="702">
        <v>52.95064</v>
      </c>
      <c r="BU48" s="702">
        <v>46.021439999999998</v>
      </c>
      <c r="BV48" s="702">
        <v>51.183869999999999</v>
      </c>
    </row>
    <row r="49" spans="1:74" s="116" customFormat="1" ht="11.1" customHeight="1" x14ac:dyDescent="0.2">
      <c r="A49" s="111" t="s">
        <v>1207</v>
      </c>
      <c r="B49" s="199" t="s">
        <v>441</v>
      </c>
      <c r="C49" s="701">
        <v>22.759901630000002</v>
      </c>
      <c r="D49" s="701">
        <v>19.692855309999999</v>
      </c>
      <c r="E49" s="701">
        <v>20.762512869999998</v>
      </c>
      <c r="F49" s="701">
        <v>20.094410360000001</v>
      </c>
      <c r="G49" s="701">
        <v>22.195784889999999</v>
      </c>
      <c r="H49" s="701">
        <v>26.32317252</v>
      </c>
      <c r="I49" s="701">
        <v>29.547496859999999</v>
      </c>
      <c r="J49" s="701">
        <v>28.297378040000002</v>
      </c>
      <c r="K49" s="701">
        <v>24.481564880000001</v>
      </c>
      <c r="L49" s="701">
        <v>21.60152858</v>
      </c>
      <c r="M49" s="701">
        <v>20.091942299999999</v>
      </c>
      <c r="N49" s="701">
        <v>22.165805840000001</v>
      </c>
      <c r="O49" s="701">
        <v>22.102834980000001</v>
      </c>
      <c r="P49" s="701">
        <v>19.98837082</v>
      </c>
      <c r="Q49" s="701">
        <v>20.953775419999999</v>
      </c>
      <c r="R49" s="701">
        <v>20.71857662</v>
      </c>
      <c r="S49" s="701">
        <v>22.89732463</v>
      </c>
      <c r="T49" s="701">
        <v>26.165448439999999</v>
      </c>
      <c r="U49" s="701">
        <v>30.09092369</v>
      </c>
      <c r="V49" s="701">
        <v>29.526468470000001</v>
      </c>
      <c r="W49" s="701">
        <v>25.524185760000002</v>
      </c>
      <c r="X49" s="701">
        <v>21.631538339999999</v>
      </c>
      <c r="Y49" s="701">
        <v>20.954219299999998</v>
      </c>
      <c r="Z49" s="701">
        <v>22.771426680000001</v>
      </c>
      <c r="AA49" s="701">
        <v>22.924749039999998</v>
      </c>
      <c r="AB49" s="701">
        <v>20.98982401</v>
      </c>
      <c r="AC49" s="701">
        <v>21.45154625</v>
      </c>
      <c r="AD49" s="701">
        <v>20.61171749</v>
      </c>
      <c r="AE49" s="701">
        <v>21.59042165</v>
      </c>
      <c r="AF49" s="701">
        <v>25.100210350000001</v>
      </c>
      <c r="AG49" s="701">
        <v>29.515030230000001</v>
      </c>
      <c r="AH49" s="701">
        <v>30.090428129999999</v>
      </c>
      <c r="AI49" s="701">
        <v>25.430936089999999</v>
      </c>
      <c r="AJ49" s="701">
        <v>22.0576182</v>
      </c>
      <c r="AK49" s="701">
        <v>20.924985299999999</v>
      </c>
      <c r="AL49" s="701">
        <v>22.837654480000001</v>
      </c>
      <c r="AM49" s="701">
        <v>22.900711810000001</v>
      </c>
      <c r="AN49" s="701">
        <v>21.08660519</v>
      </c>
      <c r="AO49" s="701">
        <v>21.04644291</v>
      </c>
      <c r="AP49" s="701">
        <v>19.87717353</v>
      </c>
      <c r="AQ49" s="701">
        <v>22.924302000000001</v>
      </c>
      <c r="AR49" s="701">
        <v>25.354580129999999</v>
      </c>
      <c r="AS49" s="701">
        <v>30.028522259999999</v>
      </c>
      <c r="AT49" s="701">
        <v>30.698508109999999</v>
      </c>
      <c r="AU49" s="701">
        <v>25.54140881</v>
      </c>
      <c r="AV49" s="701">
        <v>22.982014070000002</v>
      </c>
      <c r="AW49" s="701">
        <v>20.889693940000001</v>
      </c>
      <c r="AX49" s="701">
        <v>22.847616689999999</v>
      </c>
      <c r="AY49" s="701">
        <v>22.909003572</v>
      </c>
      <c r="AZ49" s="701">
        <v>20.562853441000001</v>
      </c>
      <c r="BA49" s="702">
        <v>21.272120000000001</v>
      </c>
      <c r="BB49" s="702">
        <v>20.516649999999998</v>
      </c>
      <c r="BC49" s="702">
        <v>23.301960000000001</v>
      </c>
      <c r="BD49" s="702">
        <v>26.180759999999999</v>
      </c>
      <c r="BE49" s="702">
        <v>30.314340000000001</v>
      </c>
      <c r="BF49" s="702">
        <v>29.135560000000002</v>
      </c>
      <c r="BG49" s="702">
        <v>25.173549999999999</v>
      </c>
      <c r="BH49" s="702">
        <v>22.818660000000001</v>
      </c>
      <c r="BI49" s="702">
        <v>21.198399999999999</v>
      </c>
      <c r="BJ49" s="702">
        <v>23.313759999999998</v>
      </c>
      <c r="BK49" s="702">
        <v>23.328420000000001</v>
      </c>
      <c r="BL49" s="702">
        <v>20.76416</v>
      </c>
      <c r="BM49" s="702">
        <v>21.630379999999999</v>
      </c>
      <c r="BN49" s="702">
        <v>20.903179999999999</v>
      </c>
      <c r="BO49" s="702">
        <v>23.70618</v>
      </c>
      <c r="BP49" s="702">
        <v>26.625219999999999</v>
      </c>
      <c r="BQ49" s="702">
        <v>30.8459</v>
      </c>
      <c r="BR49" s="702">
        <v>29.66093</v>
      </c>
      <c r="BS49" s="702">
        <v>25.629270000000002</v>
      </c>
      <c r="BT49" s="702">
        <v>23.225190000000001</v>
      </c>
      <c r="BU49" s="702">
        <v>21.565829999999998</v>
      </c>
      <c r="BV49" s="702">
        <v>23.70234</v>
      </c>
    </row>
    <row r="50" spans="1:74" s="116" customFormat="1" ht="11.1" customHeight="1" x14ac:dyDescent="0.2">
      <c r="A50" s="111" t="s">
        <v>1208</v>
      </c>
      <c r="B50" s="199" t="s">
        <v>242</v>
      </c>
      <c r="C50" s="701">
        <v>35.251513289999998</v>
      </c>
      <c r="D50" s="701">
        <v>30.49704908</v>
      </c>
      <c r="E50" s="701">
        <v>32.129781209999997</v>
      </c>
      <c r="F50" s="701">
        <v>29.503947700000001</v>
      </c>
      <c r="G50" s="701">
        <v>30.826838070000001</v>
      </c>
      <c r="H50" s="701">
        <v>34.007656140000002</v>
      </c>
      <c r="I50" s="701">
        <v>37.026508579999998</v>
      </c>
      <c r="J50" s="701">
        <v>38.5265901</v>
      </c>
      <c r="K50" s="701">
        <v>34.857549740000003</v>
      </c>
      <c r="L50" s="701">
        <v>32.084724919999999</v>
      </c>
      <c r="M50" s="701">
        <v>31.058537019999999</v>
      </c>
      <c r="N50" s="701">
        <v>33.489227249999999</v>
      </c>
      <c r="O50" s="701">
        <v>33.603285040000003</v>
      </c>
      <c r="P50" s="701">
        <v>30.206545640000002</v>
      </c>
      <c r="Q50" s="701">
        <v>33.825072319999997</v>
      </c>
      <c r="R50" s="701">
        <v>29.447977030000001</v>
      </c>
      <c r="S50" s="701">
        <v>30.55914181</v>
      </c>
      <c r="T50" s="701">
        <v>31.75772431</v>
      </c>
      <c r="U50" s="701">
        <v>37.158550239999997</v>
      </c>
      <c r="V50" s="701">
        <v>41.541633419999997</v>
      </c>
      <c r="W50" s="701">
        <v>30.608247840000001</v>
      </c>
      <c r="X50" s="701">
        <v>33.334722640000003</v>
      </c>
      <c r="Y50" s="701">
        <v>29.81349483</v>
      </c>
      <c r="Z50" s="701">
        <v>32.699571859999999</v>
      </c>
      <c r="AA50" s="701">
        <v>34.81715956</v>
      </c>
      <c r="AB50" s="701">
        <v>30.627046589999999</v>
      </c>
      <c r="AC50" s="701">
        <v>32.465925439999999</v>
      </c>
      <c r="AD50" s="701">
        <v>28.904991219999999</v>
      </c>
      <c r="AE50" s="701">
        <v>30.885888380000001</v>
      </c>
      <c r="AF50" s="701">
        <v>30.028635919999999</v>
      </c>
      <c r="AG50" s="701">
        <v>36.165309960000002</v>
      </c>
      <c r="AH50" s="701">
        <v>37.677612930000002</v>
      </c>
      <c r="AI50" s="701">
        <v>33.396114769999997</v>
      </c>
      <c r="AJ50" s="701">
        <v>33.502768719999999</v>
      </c>
      <c r="AK50" s="701">
        <v>28.616485059999999</v>
      </c>
      <c r="AL50" s="701">
        <v>34.747954489999998</v>
      </c>
      <c r="AM50" s="701">
        <v>33.442350990000001</v>
      </c>
      <c r="AN50" s="701">
        <v>28.720372569999999</v>
      </c>
      <c r="AO50" s="701">
        <v>30.96930527</v>
      </c>
      <c r="AP50" s="701">
        <v>27.29175394</v>
      </c>
      <c r="AQ50" s="701">
        <v>28.490772759999999</v>
      </c>
      <c r="AR50" s="701">
        <v>31.196020279999999</v>
      </c>
      <c r="AS50" s="701">
        <v>36.749181309999997</v>
      </c>
      <c r="AT50" s="701">
        <v>34.747085570000003</v>
      </c>
      <c r="AU50" s="701">
        <v>33.632145940000001</v>
      </c>
      <c r="AV50" s="701">
        <v>33.536593699999997</v>
      </c>
      <c r="AW50" s="701">
        <v>27.552394509999999</v>
      </c>
      <c r="AX50" s="701">
        <v>34.283955130000002</v>
      </c>
      <c r="AY50" s="701">
        <v>33.542015223999996</v>
      </c>
      <c r="AZ50" s="701">
        <v>28.761684387999999</v>
      </c>
      <c r="BA50" s="702">
        <v>30.478580000000001</v>
      </c>
      <c r="BB50" s="702">
        <v>27.553460000000001</v>
      </c>
      <c r="BC50" s="702">
        <v>28.837399999999999</v>
      </c>
      <c r="BD50" s="702">
        <v>31.312059999999999</v>
      </c>
      <c r="BE50" s="702">
        <v>37.008029999999998</v>
      </c>
      <c r="BF50" s="702">
        <v>34.208039999999997</v>
      </c>
      <c r="BG50" s="702">
        <v>31.816800000000001</v>
      </c>
      <c r="BH50" s="702">
        <v>32.022539999999999</v>
      </c>
      <c r="BI50" s="702">
        <v>26.889299999999999</v>
      </c>
      <c r="BJ50" s="702">
        <v>34.426189999999998</v>
      </c>
      <c r="BK50" s="702">
        <v>33.745310000000003</v>
      </c>
      <c r="BL50" s="702">
        <v>28.857150000000001</v>
      </c>
      <c r="BM50" s="702">
        <v>30.40502</v>
      </c>
      <c r="BN50" s="702">
        <v>27.43451</v>
      </c>
      <c r="BO50" s="702">
        <v>28.805060000000001</v>
      </c>
      <c r="BP50" s="702">
        <v>31.248449999999998</v>
      </c>
      <c r="BQ50" s="702">
        <v>36.897680000000001</v>
      </c>
      <c r="BR50" s="702">
        <v>34.086129999999997</v>
      </c>
      <c r="BS50" s="702">
        <v>31.690560000000001</v>
      </c>
      <c r="BT50" s="702">
        <v>31.915469999999999</v>
      </c>
      <c r="BU50" s="702">
        <v>26.761140000000001</v>
      </c>
      <c r="BV50" s="702">
        <v>34.281910000000003</v>
      </c>
    </row>
    <row r="51" spans="1:74" s="116" customFormat="1" ht="11.25" customHeight="1" x14ac:dyDescent="0.2">
      <c r="A51" s="111" t="s">
        <v>1209</v>
      </c>
      <c r="B51" s="199" t="s">
        <v>243</v>
      </c>
      <c r="C51" s="701">
        <v>1.3486315099999999</v>
      </c>
      <c r="D51" s="701">
        <v>1.22553691</v>
      </c>
      <c r="E51" s="701">
        <v>1.3250202200000001</v>
      </c>
      <c r="F51" s="701">
        <v>1.2513928999999999</v>
      </c>
      <c r="G51" s="701">
        <v>1.25507956</v>
      </c>
      <c r="H51" s="701">
        <v>1.23707298</v>
      </c>
      <c r="I51" s="701">
        <v>1.31219215</v>
      </c>
      <c r="J51" s="701">
        <v>1.3436526900000001</v>
      </c>
      <c r="K51" s="701">
        <v>1.2956023699999999</v>
      </c>
      <c r="L51" s="701">
        <v>1.3238478300000001</v>
      </c>
      <c r="M51" s="701">
        <v>1.2915607600000001</v>
      </c>
      <c r="N51" s="701">
        <v>1.3004101699999999</v>
      </c>
      <c r="O51" s="701">
        <v>1.32019335</v>
      </c>
      <c r="P51" s="701">
        <v>1.2299827699999999</v>
      </c>
      <c r="Q51" s="701">
        <v>1.27066481</v>
      </c>
      <c r="R51" s="701">
        <v>1.23453327</v>
      </c>
      <c r="S51" s="701">
        <v>1.2268341300000001</v>
      </c>
      <c r="T51" s="701">
        <v>1.22900666</v>
      </c>
      <c r="U51" s="701">
        <v>1.30296006</v>
      </c>
      <c r="V51" s="701">
        <v>1.32623019</v>
      </c>
      <c r="W51" s="701">
        <v>1.27555664</v>
      </c>
      <c r="X51" s="701">
        <v>1.3211627699999999</v>
      </c>
      <c r="Y51" s="701">
        <v>1.2824230400000001</v>
      </c>
      <c r="Z51" s="701">
        <v>1.2900803300000001</v>
      </c>
      <c r="AA51" s="701">
        <v>1.31601561</v>
      </c>
      <c r="AB51" s="701">
        <v>1.13722816</v>
      </c>
      <c r="AC51" s="701">
        <v>1.2042104</v>
      </c>
      <c r="AD51" s="701">
        <v>1.1744256500000001</v>
      </c>
      <c r="AE51" s="701">
        <v>1.2305169199999999</v>
      </c>
      <c r="AF51" s="701">
        <v>1.2432370399999999</v>
      </c>
      <c r="AG51" s="701">
        <v>1.3253594900000001</v>
      </c>
      <c r="AH51" s="701">
        <v>1.3665147499999999</v>
      </c>
      <c r="AI51" s="701">
        <v>1.31062784</v>
      </c>
      <c r="AJ51" s="701">
        <v>1.3377978699999999</v>
      </c>
      <c r="AK51" s="701">
        <v>1.29467727</v>
      </c>
      <c r="AL51" s="701">
        <v>1.3310810799999999</v>
      </c>
      <c r="AM51" s="701">
        <v>1.35937369</v>
      </c>
      <c r="AN51" s="701">
        <v>1.21065621</v>
      </c>
      <c r="AO51" s="701">
        <v>1.25569964</v>
      </c>
      <c r="AP51" s="701">
        <v>1.0894105999999999</v>
      </c>
      <c r="AQ51" s="701">
        <v>1.11112283</v>
      </c>
      <c r="AR51" s="701">
        <v>1.15389773</v>
      </c>
      <c r="AS51" s="701">
        <v>1.20220964</v>
      </c>
      <c r="AT51" s="701">
        <v>1.2290702899999999</v>
      </c>
      <c r="AU51" s="701">
        <v>1.1859872899999999</v>
      </c>
      <c r="AV51" s="701">
        <v>1.26536249</v>
      </c>
      <c r="AW51" s="701">
        <v>1.2737514700000001</v>
      </c>
      <c r="AX51" s="701">
        <v>1.30237721</v>
      </c>
      <c r="AY51" s="701">
        <v>1.33171474</v>
      </c>
      <c r="AZ51" s="701">
        <v>1.1560438399999999</v>
      </c>
      <c r="BA51" s="702">
        <v>1.246794</v>
      </c>
      <c r="BB51" s="702">
        <v>1.17736</v>
      </c>
      <c r="BC51" s="702">
        <v>1.2109300000000001</v>
      </c>
      <c r="BD51" s="702">
        <v>1.22668</v>
      </c>
      <c r="BE51" s="702">
        <v>1.2687889999999999</v>
      </c>
      <c r="BF51" s="702">
        <v>1.3049999999999999</v>
      </c>
      <c r="BG51" s="702">
        <v>1.2581690000000001</v>
      </c>
      <c r="BH51" s="702">
        <v>1.3195950000000001</v>
      </c>
      <c r="BI51" s="702">
        <v>1.3143180000000001</v>
      </c>
      <c r="BJ51" s="702">
        <v>1.3414900000000001</v>
      </c>
      <c r="BK51" s="702">
        <v>1.3685830000000001</v>
      </c>
      <c r="BL51" s="702">
        <v>1.1911</v>
      </c>
      <c r="BM51" s="702">
        <v>1.2790790000000001</v>
      </c>
      <c r="BN51" s="702">
        <v>1.1907270000000001</v>
      </c>
      <c r="BO51" s="702">
        <v>1.211722</v>
      </c>
      <c r="BP51" s="702">
        <v>1.217894</v>
      </c>
      <c r="BQ51" s="702">
        <v>1.258605</v>
      </c>
      <c r="BR51" s="702">
        <v>1.2944789999999999</v>
      </c>
      <c r="BS51" s="702">
        <v>1.2479659999999999</v>
      </c>
      <c r="BT51" s="702">
        <v>1.3095030000000001</v>
      </c>
      <c r="BU51" s="702">
        <v>1.304737</v>
      </c>
      <c r="BV51" s="702">
        <v>1.3319160000000001</v>
      </c>
    </row>
    <row r="52" spans="1:74" s="116" customFormat="1" ht="11.1" customHeight="1" x14ac:dyDescent="0.2">
      <c r="A52" s="111" t="s">
        <v>1210</v>
      </c>
      <c r="B52" s="200" t="s">
        <v>443</v>
      </c>
      <c r="C52" s="703">
        <v>318.17717861</v>
      </c>
      <c r="D52" s="703">
        <v>275.77713528999999</v>
      </c>
      <c r="E52" s="703">
        <v>291.44363643999998</v>
      </c>
      <c r="F52" s="703">
        <v>272.80115833000002</v>
      </c>
      <c r="G52" s="703">
        <v>291.87053995000002</v>
      </c>
      <c r="H52" s="703">
        <v>328.58261573999999</v>
      </c>
      <c r="I52" s="703">
        <v>367.61302477999999</v>
      </c>
      <c r="J52" s="703">
        <v>360.26261635999998</v>
      </c>
      <c r="K52" s="703">
        <v>321.72580771000003</v>
      </c>
      <c r="L52" s="703">
        <v>299.53948041000001</v>
      </c>
      <c r="M52" s="703">
        <v>283.34700346</v>
      </c>
      <c r="N52" s="703">
        <v>312.21578289000001</v>
      </c>
      <c r="O52" s="703">
        <v>344.47768812999999</v>
      </c>
      <c r="P52" s="703">
        <v>292.73228481000001</v>
      </c>
      <c r="Q52" s="703">
        <v>296.99930554000002</v>
      </c>
      <c r="R52" s="703">
        <v>278.46798732000002</v>
      </c>
      <c r="S52" s="703">
        <v>303.24800969</v>
      </c>
      <c r="T52" s="703">
        <v>338.08298767999997</v>
      </c>
      <c r="U52" s="703">
        <v>375.02342897</v>
      </c>
      <c r="V52" s="703">
        <v>381.13063082999997</v>
      </c>
      <c r="W52" s="703">
        <v>337.26254918000001</v>
      </c>
      <c r="X52" s="703">
        <v>309.11358574000002</v>
      </c>
      <c r="Y52" s="703">
        <v>290.5071001</v>
      </c>
      <c r="Z52" s="703">
        <v>312.13970977999998</v>
      </c>
      <c r="AA52" s="703">
        <v>328.60925348000001</v>
      </c>
      <c r="AB52" s="703">
        <v>295.79769285999998</v>
      </c>
      <c r="AC52" s="703">
        <v>301.85269296000001</v>
      </c>
      <c r="AD52" s="703">
        <v>273.89983690000003</v>
      </c>
      <c r="AE52" s="703">
        <v>296.80173710000003</v>
      </c>
      <c r="AF52" s="703">
        <v>321.46160664000001</v>
      </c>
      <c r="AG52" s="703">
        <v>376.0948214</v>
      </c>
      <c r="AH52" s="703">
        <v>372.57408577000001</v>
      </c>
      <c r="AI52" s="703">
        <v>340.46280239999999</v>
      </c>
      <c r="AJ52" s="703">
        <v>308.24120739</v>
      </c>
      <c r="AK52" s="703">
        <v>285.53204182000002</v>
      </c>
      <c r="AL52" s="703">
        <v>309.82269351999997</v>
      </c>
      <c r="AM52" s="703">
        <v>311.31836927000001</v>
      </c>
      <c r="AN52" s="703">
        <v>290.12006005000001</v>
      </c>
      <c r="AO52" s="703">
        <v>285.17706118000001</v>
      </c>
      <c r="AP52" s="703">
        <v>258.14470822999999</v>
      </c>
      <c r="AQ52" s="703">
        <v>270.48576376</v>
      </c>
      <c r="AR52" s="703">
        <v>315.65105784000002</v>
      </c>
      <c r="AS52" s="703">
        <v>374.73397548999998</v>
      </c>
      <c r="AT52" s="703">
        <v>364.21217094999997</v>
      </c>
      <c r="AU52" s="703">
        <v>318.00206695000003</v>
      </c>
      <c r="AV52" s="703">
        <v>292.14227521999999</v>
      </c>
      <c r="AW52" s="703">
        <v>272.92619038999999</v>
      </c>
      <c r="AX52" s="703">
        <v>310.82763844999999</v>
      </c>
      <c r="AY52" s="703">
        <v>325.71575798999999</v>
      </c>
      <c r="AZ52" s="703">
        <v>296.82100837000002</v>
      </c>
      <c r="BA52" s="704">
        <v>293.95280000000002</v>
      </c>
      <c r="BB52" s="704">
        <v>267.79230000000001</v>
      </c>
      <c r="BC52" s="704">
        <v>284.04559999999998</v>
      </c>
      <c r="BD52" s="704">
        <v>328.68090000000001</v>
      </c>
      <c r="BE52" s="704">
        <v>373.74970000000002</v>
      </c>
      <c r="BF52" s="704">
        <v>363.11970000000002</v>
      </c>
      <c r="BG52" s="704">
        <v>322.83139999999997</v>
      </c>
      <c r="BH52" s="704">
        <v>294.49889999999999</v>
      </c>
      <c r="BI52" s="704">
        <v>277.42630000000003</v>
      </c>
      <c r="BJ52" s="704">
        <v>317.30520000000001</v>
      </c>
      <c r="BK52" s="704">
        <v>333.29489999999998</v>
      </c>
      <c r="BL52" s="704">
        <v>295.88760000000002</v>
      </c>
      <c r="BM52" s="704">
        <v>294.92739999999998</v>
      </c>
      <c r="BN52" s="704">
        <v>272.7056</v>
      </c>
      <c r="BO52" s="704">
        <v>288.35840000000002</v>
      </c>
      <c r="BP52" s="704">
        <v>333.95839999999998</v>
      </c>
      <c r="BQ52" s="704">
        <v>379.51479999999998</v>
      </c>
      <c r="BR52" s="704">
        <v>368.43209999999999</v>
      </c>
      <c r="BS52" s="704">
        <v>327.20139999999998</v>
      </c>
      <c r="BT52" s="704">
        <v>298.2038</v>
      </c>
      <c r="BU52" s="704">
        <v>280.64940000000001</v>
      </c>
      <c r="BV52" s="704">
        <v>320.59089999999998</v>
      </c>
    </row>
    <row r="53" spans="1:74" s="420" customFormat="1" ht="12" customHeight="1" x14ac:dyDescent="0.2">
      <c r="A53" s="419"/>
      <c r="B53" s="815" t="s">
        <v>876</v>
      </c>
      <c r="C53" s="760"/>
      <c r="D53" s="760"/>
      <c r="E53" s="760"/>
      <c r="F53" s="760"/>
      <c r="G53" s="760"/>
      <c r="H53" s="760"/>
      <c r="I53" s="760"/>
      <c r="J53" s="760"/>
      <c r="K53" s="760"/>
      <c r="L53" s="760"/>
      <c r="M53" s="760"/>
      <c r="N53" s="760"/>
      <c r="O53" s="760"/>
      <c r="P53" s="760"/>
      <c r="Q53" s="760"/>
      <c r="AY53" s="467"/>
      <c r="AZ53" s="467"/>
      <c r="BA53" s="467"/>
      <c r="BB53" s="467"/>
      <c r="BC53" s="467"/>
      <c r="BD53" s="615"/>
      <c r="BE53" s="615"/>
      <c r="BF53" s="615"/>
      <c r="BG53" s="467"/>
      <c r="BH53" s="251"/>
      <c r="BI53" s="467"/>
      <c r="BJ53" s="467"/>
    </row>
    <row r="54" spans="1:74" s="420" customFormat="1" ht="12" customHeight="1" x14ac:dyDescent="0.2">
      <c r="A54" s="419"/>
      <c r="B54" s="753" t="s">
        <v>815</v>
      </c>
      <c r="C54" s="745"/>
      <c r="D54" s="745"/>
      <c r="E54" s="745"/>
      <c r="F54" s="745"/>
      <c r="G54" s="745"/>
      <c r="H54" s="745"/>
      <c r="I54" s="745"/>
      <c r="J54" s="745"/>
      <c r="K54" s="745"/>
      <c r="L54" s="745"/>
      <c r="M54" s="745"/>
      <c r="N54" s="745"/>
      <c r="O54" s="745"/>
      <c r="P54" s="745"/>
      <c r="Q54" s="745"/>
      <c r="AY54" s="467"/>
      <c r="AZ54" s="467"/>
      <c r="BA54" s="467"/>
      <c r="BB54" s="467"/>
      <c r="BC54" s="467"/>
      <c r="BD54" s="615"/>
      <c r="BE54" s="615"/>
      <c r="BF54" s="615"/>
      <c r="BG54" s="467"/>
      <c r="BH54" s="251"/>
      <c r="BI54" s="467"/>
      <c r="BJ54" s="467"/>
    </row>
    <row r="55" spans="1:74" s="420" customFormat="1" ht="12" customHeight="1" x14ac:dyDescent="0.2">
      <c r="A55" s="419"/>
      <c r="B55" s="781" t="str">
        <f>"Notes: "&amp;"EIA completed modeling and analysis for this report on " &amp;Dates!D2&amp;"."</f>
        <v>Notes: EIA completed modeling and analysis for this report on Thursday March 4, 2021.</v>
      </c>
      <c r="C55" s="804"/>
      <c r="D55" s="804"/>
      <c r="E55" s="804"/>
      <c r="F55" s="804"/>
      <c r="G55" s="804"/>
      <c r="H55" s="804"/>
      <c r="I55" s="804"/>
      <c r="J55" s="804"/>
      <c r="K55" s="804"/>
      <c r="L55" s="804"/>
      <c r="M55" s="804"/>
      <c r="N55" s="804"/>
      <c r="O55" s="804"/>
      <c r="P55" s="804"/>
      <c r="Q55" s="782"/>
      <c r="AY55" s="467"/>
      <c r="AZ55" s="467"/>
      <c r="BA55" s="467"/>
      <c r="BB55" s="467"/>
      <c r="BC55" s="467"/>
      <c r="BD55" s="615"/>
      <c r="BE55" s="615"/>
      <c r="BF55" s="615"/>
      <c r="BG55" s="467"/>
      <c r="BH55" s="251"/>
      <c r="BI55" s="467"/>
      <c r="BJ55" s="467"/>
    </row>
    <row r="56" spans="1:74" s="420" customFormat="1" ht="12" customHeight="1" x14ac:dyDescent="0.2">
      <c r="A56" s="419"/>
      <c r="B56" s="771" t="s">
        <v>353</v>
      </c>
      <c r="C56" s="770"/>
      <c r="D56" s="770"/>
      <c r="E56" s="770"/>
      <c r="F56" s="770"/>
      <c r="G56" s="770"/>
      <c r="H56" s="770"/>
      <c r="I56" s="770"/>
      <c r="J56" s="770"/>
      <c r="K56" s="770"/>
      <c r="L56" s="770"/>
      <c r="M56" s="770"/>
      <c r="N56" s="770"/>
      <c r="O56" s="770"/>
      <c r="P56" s="770"/>
      <c r="Q56" s="770"/>
      <c r="AY56" s="467"/>
      <c r="AZ56" s="467"/>
      <c r="BA56" s="467"/>
      <c r="BB56" s="467"/>
      <c r="BC56" s="467"/>
      <c r="BD56" s="615"/>
      <c r="BE56" s="615"/>
      <c r="BF56" s="615"/>
      <c r="BG56" s="467"/>
      <c r="BH56" s="251"/>
      <c r="BI56" s="467"/>
      <c r="BJ56" s="467"/>
    </row>
    <row r="57" spans="1:74" s="420" customFormat="1" ht="12" customHeight="1" x14ac:dyDescent="0.2">
      <c r="A57" s="419"/>
      <c r="B57" s="766" t="s">
        <v>877</v>
      </c>
      <c r="C57" s="763"/>
      <c r="D57" s="763"/>
      <c r="E57" s="763"/>
      <c r="F57" s="763"/>
      <c r="G57" s="763"/>
      <c r="H57" s="763"/>
      <c r="I57" s="763"/>
      <c r="J57" s="763"/>
      <c r="K57" s="763"/>
      <c r="L57" s="763"/>
      <c r="M57" s="763"/>
      <c r="N57" s="763"/>
      <c r="O57" s="763"/>
      <c r="P57" s="763"/>
      <c r="Q57" s="760"/>
      <c r="AY57" s="467"/>
      <c r="AZ57" s="467"/>
      <c r="BA57" s="467"/>
      <c r="BB57" s="467"/>
      <c r="BC57" s="467"/>
      <c r="BD57" s="615"/>
      <c r="BE57" s="615"/>
      <c r="BF57" s="615"/>
      <c r="BG57" s="467"/>
      <c r="BH57" s="251"/>
      <c r="BI57" s="467"/>
      <c r="BJ57" s="467"/>
    </row>
    <row r="58" spans="1:74" s="420" customFormat="1" ht="12" customHeight="1" x14ac:dyDescent="0.2">
      <c r="A58" s="419"/>
      <c r="B58" s="766" t="s">
        <v>868</v>
      </c>
      <c r="C58" s="763"/>
      <c r="D58" s="763"/>
      <c r="E58" s="763"/>
      <c r="F58" s="763"/>
      <c r="G58" s="763"/>
      <c r="H58" s="763"/>
      <c r="I58" s="763"/>
      <c r="J58" s="763"/>
      <c r="K58" s="763"/>
      <c r="L58" s="763"/>
      <c r="M58" s="763"/>
      <c r="N58" s="763"/>
      <c r="O58" s="763"/>
      <c r="P58" s="763"/>
      <c r="Q58" s="760"/>
      <c r="AY58" s="467"/>
      <c r="AZ58" s="467"/>
      <c r="BA58" s="467"/>
      <c r="BB58" s="467"/>
      <c r="BC58" s="467"/>
      <c r="BD58" s="615"/>
      <c r="BE58" s="615"/>
      <c r="BF58" s="615"/>
      <c r="BG58" s="467"/>
      <c r="BH58" s="251"/>
      <c r="BI58" s="467"/>
      <c r="BJ58" s="467"/>
    </row>
    <row r="59" spans="1:74" s="420" customFormat="1" ht="12" customHeight="1" x14ac:dyDescent="0.2">
      <c r="A59" s="419"/>
      <c r="B59" s="801" t="s">
        <v>869</v>
      </c>
      <c r="C59" s="760"/>
      <c r="D59" s="760"/>
      <c r="E59" s="760"/>
      <c r="F59" s="760"/>
      <c r="G59" s="760"/>
      <c r="H59" s="760"/>
      <c r="I59" s="760"/>
      <c r="J59" s="760"/>
      <c r="K59" s="760"/>
      <c r="L59" s="760"/>
      <c r="M59" s="760"/>
      <c r="N59" s="760"/>
      <c r="O59" s="760"/>
      <c r="P59" s="760"/>
      <c r="Q59" s="760"/>
      <c r="AY59" s="467"/>
      <c r="AZ59" s="467"/>
      <c r="BA59" s="467"/>
      <c r="BB59" s="467"/>
      <c r="BC59" s="467"/>
      <c r="BD59" s="615"/>
      <c r="BE59" s="615"/>
      <c r="BF59" s="615"/>
      <c r="BG59" s="467"/>
      <c r="BH59" s="251"/>
      <c r="BI59" s="467"/>
      <c r="BJ59" s="467"/>
    </row>
    <row r="60" spans="1:74" s="420" customFormat="1" ht="12" customHeight="1" x14ac:dyDescent="0.2">
      <c r="A60" s="419"/>
      <c r="B60" s="764" t="s">
        <v>878</v>
      </c>
      <c r="C60" s="763"/>
      <c r="D60" s="763"/>
      <c r="E60" s="763"/>
      <c r="F60" s="763"/>
      <c r="G60" s="763"/>
      <c r="H60" s="763"/>
      <c r="I60" s="763"/>
      <c r="J60" s="763"/>
      <c r="K60" s="763"/>
      <c r="L60" s="763"/>
      <c r="M60" s="763"/>
      <c r="N60" s="763"/>
      <c r="O60" s="763"/>
      <c r="P60" s="763"/>
      <c r="Q60" s="760"/>
      <c r="AY60" s="467"/>
      <c r="AZ60" s="467"/>
      <c r="BA60" s="467"/>
      <c r="BB60" s="467"/>
      <c r="BC60" s="467"/>
      <c r="BD60" s="615"/>
      <c r="BE60" s="615"/>
      <c r="BF60" s="615"/>
      <c r="BG60" s="467"/>
      <c r="BH60" s="251"/>
      <c r="BI60" s="467"/>
      <c r="BJ60" s="467"/>
    </row>
    <row r="61" spans="1:74" s="420" customFormat="1" ht="12" customHeight="1" x14ac:dyDescent="0.2">
      <c r="A61" s="419"/>
      <c r="B61" s="766" t="s">
        <v>838</v>
      </c>
      <c r="C61" s="767"/>
      <c r="D61" s="767"/>
      <c r="E61" s="767"/>
      <c r="F61" s="767"/>
      <c r="G61" s="767"/>
      <c r="H61" s="767"/>
      <c r="I61" s="767"/>
      <c r="J61" s="767"/>
      <c r="K61" s="767"/>
      <c r="L61" s="767"/>
      <c r="M61" s="767"/>
      <c r="N61" s="767"/>
      <c r="O61" s="767"/>
      <c r="P61" s="767"/>
      <c r="Q61" s="760"/>
      <c r="AY61" s="467"/>
      <c r="AZ61" s="467"/>
      <c r="BA61" s="467"/>
      <c r="BB61" s="467"/>
      <c r="BC61" s="467"/>
      <c r="BD61" s="615"/>
      <c r="BE61" s="615"/>
      <c r="BF61" s="615"/>
      <c r="BG61" s="467"/>
      <c r="BH61" s="251"/>
      <c r="BI61" s="467"/>
      <c r="BJ61" s="467"/>
    </row>
    <row r="62" spans="1:74" s="418" customFormat="1" ht="12" customHeight="1" x14ac:dyDescent="0.2">
      <c r="A62" s="393"/>
      <c r="B62" s="772" t="s">
        <v>1391</v>
      </c>
      <c r="C62" s="760"/>
      <c r="D62" s="760"/>
      <c r="E62" s="760"/>
      <c r="F62" s="760"/>
      <c r="G62" s="760"/>
      <c r="H62" s="760"/>
      <c r="I62" s="760"/>
      <c r="J62" s="760"/>
      <c r="K62" s="760"/>
      <c r="L62" s="760"/>
      <c r="M62" s="760"/>
      <c r="N62" s="760"/>
      <c r="O62" s="760"/>
      <c r="P62" s="760"/>
      <c r="Q62" s="760"/>
      <c r="AY62" s="465"/>
      <c r="AZ62" s="465"/>
      <c r="BA62" s="465"/>
      <c r="BB62" s="465"/>
      <c r="BC62" s="465"/>
      <c r="BD62" s="613"/>
      <c r="BE62" s="613"/>
      <c r="BF62" s="613"/>
      <c r="BG62" s="465"/>
      <c r="BH62" s="251"/>
      <c r="BI62" s="465"/>
      <c r="BJ62" s="465"/>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36" customWidth="1"/>
    <col min="56" max="58" width="6.5703125" style="616" customWidth="1"/>
    <col min="59" max="62" width="6.5703125" style="336" customWidth="1"/>
    <col min="63" max="74" width="6.5703125" style="121" customWidth="1"/>
    <col min="75" max="16384" width="9.5703125" style="121"/>
  </cols>
  <sheetData>
    <row r="1" spans="1:74" ht="13.35" customHeight="1" x14ac:dyDescent="0.2">
      <c r="A1" s="742" t="s">
        <v>798</v>
      </c>
      <c r="B1" s="819" t="s">
        <v>1371</v>
      </c>
      <c r="C1" s="745"/>
      <c r="D1" s="745"/>
      <c r="E1" s="745"/>
      <c r="F1" s="745"/>
      <c r="G1" s="745"/>
      <c r="H1" s="745"/>
      <c r="I1" s="745"/>
      <c r="J1" s="745"/>
      <c r="K1" s="745"/>
      <c r="L1" s="745"/>
      <c r="M1" s="745"/>
      <c r="N1" s="745"/>
      <c r="O1" s="745"/>
      <c r="P1" s="745"/>
      <c r="Q1" s="745"/>
      <c r="R1" s="745"/>
      <c r="S1" s="745"/>
      <c r="T1" s="745"/>
      <c r="U1" s="745"/>
      <c r="V1" s="745"/>
      <c r="W1" s="745"/>
      <c r="X1" s="745"/>
      <c r="Y1" s="745"/>
      <c r="Z1" s="745"/>
      <c r="AA1" s="745"/>
      <c r="AB1" s="745"/>
      <c r="AC1" s="745"/>
      <c r="AD1" s="745"/>
      <c r="AE1" s="745"/>
      <c r="AF1" s="745"/>
      <c r="AG1" s="745"/>
      <c r="AH1" s="745"/>
      <c r="AI1" s="745"/>
      <c r="AJ1" s="745"/>
      <c r="AK1" s="745"/>
      <c r="AL1" s="745"/>
      <c r="AM1" s="120"/>
    </row>
    <row r="2" spans="1:74" s="112" customFormat="1" ht="13.35" customHeight="1"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116"/>
      <c r="AY2" s="341"/>
      <c r="AZ2" s="341"/>
      <c r="BA2" s="341"/>
      <c r="BB2" s="341"/>
      <c r="BC2" s="341"/>
      <c r="BD2" s="614"/>
      <c r="BE2" s="614"/>
      <c r="BF2" s="614"/>
      <c r="BG2" s="341"/>
      <c r="BH2" s="341"/>
      <c r="BI2" s="341"/>
      <c r="BJ2" s="341"/>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v>
      </c>
      <c r="AN6" s="208">
        <v>22.04</v>
      </c>
      <c r="AO6" s="208">
        <v>21.67</v>
      </c>
      <c r="AP6" s="208">
        <v>22.02</v>
      </c>
      <c r="AQ6" s="208">
        <v>21.62</v>
      </c>
      <c r="AR6" s="208">
        <v>20.47</v>
      </c>
      <c r="AS6" s="208">
        <v>20.66</v>
      </c>
      <c r="AT6" s="208">
        <v>20.98</v>
      </c>
      <c r="AU6" s="208">
        <v>21.35</v>
      </c>
      <c r="AV6" s="208">
        <v>21.13</v>
      </c>
      <c r="AW6" s="208">
        <v>21</v>
      </c>
      <c r="AX6" s="208">
        <v>20.37</v>
      </c>
      <c r="AY6" s="208">
        <v>21.21726</v>
      </c>
      <c r="AZ6" s="208">
        <v>21.784669999999998</v>
      </c>
      <c r="BA6" s="324">
        <v>21.623339999999999</v>
      </c>
      <c r="BB6" s="324">
        <v>22.205570000000002</v>
      </c>
      <c r="BC6" s="324">
        <v>21.990659999999998</v>
      </c>
      <c r="BD6" s="324">
        <v>21.039180000000002</v>
      </c>
      <c r="BE6" s="324">
        <v>21.465070000000001</v>
      </c>
      <c r="BF6" s="324">
        <v>22.004239999999999</v>
      </c>
      <c r="BG6" s="324">
        <v>22.570360000000001</v>
      </c>
      <c r="BH6" s="324">
        <v>22.506160000000001</v>
      </c>
      <c r="BI6" s="324">
        <v>22.50507</v>
      </c>
      <c r="BJ6" s="324">
        <v>21.95073</v>
      </c>
      <c r="BK6" s="324">
        <v>23.004000000000001</v>
      </c>
      <c r="BL6" s="324">
        <v>23.669450000000001</v>
      </c>
      <c r="BM6" s="324">
        <v>23.532070000000001</v>
      </c>
      <c r="BN6" s="324">
        <v>24.132010000000001</v>
      </c>
      <c r="BO6" s="324">
        <v>23.86459</v>
      </c>
      <c r="BP6" s="324">
        <v>22.772259999999999</v>
      </c>
      <c r="BQ6" s="324">
        <v>23.174779999999998</v>
      </c>
      <c r="BR6" s="324">
        <v>23.668310000000002</v>
      </c>
      <c r="BS6" s="324">
        <v>24.179089999999999</v>
      </c>
      <c r="BT6" s="324">
        <v>24.002079999999999</v>
      </c>
      <c r="BU6" s="324">
        <v>23.899539999999998</v>
      </c>
      <c r="BV6" s="324">
        <v>23.16282</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v>
      </c>
      <c r="AN7" s="208">
        <v>15.45</v>
      </c>
      <c r="AO7" s="208">
        <v>15.55</v>
      </c>
      <c r="AP7" s="208">
        <v>15.53</v>
      </c>
      <c r="AQ7" s="208">
        <v>16.07</v>
      </c>
      <c r="AR7" s="208">
        <v>16.239999999999998</v>
      </c>
      <c r="AS7" s="208">
        <v>16.170000000000002</v>
      </c>
      <c r="AT7" s="208">
        <v>16.03</v>
      </c>
      <c r="AU7" s="208">
        <v>16.399999999999999</v>
      </c>
      <c r="AV7" s="208">
        <v>16.52</v>
      </c>
      <c r="AW7" s="208">
        <v>16.010000000000002</v>
      </c>
      <c r="AX7" s="208">
        <v>15.55</v>
      </c>
      <c r="AY7" s="208">
        <v>15.437889999999999</v>
      </c>
      <c r="AZ7" s="208">
        <v>15.499840000000001</v>
      </c>
      <c r="BA7" s="324">
        <v>15.729649999999999</v>
      </c>
      <c r="BB7" s="324">
        <v>15.83999</v>
      </c>
      <c r="BC7" s="324">
        <v>16.481960000000001</v>
      </c>
      <c r="BD7" s="324">
        <v>16.735910000000001</v>
      </c>
      <c r="BE7" s="324">
        <v>16.770009999999999</v>
      </c>
      <c r="BF7" s="324">
        <v>16.6647</v>
      </c>
      <c r="BG7" s="324">
        <v>17.052980000000002</v>
      </c>
      <c r="BH7" s="324">
        <v>17.156669999999998</v>
      </c>
      <c r="BI7" s="324">
        <v>16.586600000000001</v>
      </c>
      <c r="BJ7" s="324">
        <v>16.019960000000001</v>
      </c>
      <c r="BK7" s="324">
        <v>15.823309999999999</v>
      </c>
      <c r="BL7" s="324">
        <v>15.771699999999999</v>
      </c>
      <c r="BM7" s="324">
        <v>15.9648</v>
      </c>
      <c r="BN7" s="324">
        <v>15.984069999999999</v>
      </c>
      <c r="BO7" s="324">
        <v>16.570530000000002</v>
      </c>
      <c r="BP7" s="324">
        <v>16.824660000000002</v>
      </c>
      <c r="BQ7" s="324">
        <v>16.846250000000001</v>
      </c>
      <c r="BR7" s="324">
        <v>16.715129999999998</v>
      </c>
      <c r="BS7" s="324">
        <v>17.104040000000001</v>
      </c>
      <c r="BT7" s="324">
        <v>17.22598</v>
      </c>
      <c r="BU7" s="324">
        <v>16.655090000000001</v>
      </c>
      <c r="BV7" s="324">
        <v>16.101410000000001</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v>
      </c>
      <c r="AN8" s="208">
        <v>13.03</v>
      </c>
      <c r="AO8" s="208">
        <v>13.41</v>
      </c>
      <c r="AP8" s="208">
        <v>13.8</v>
      </c>
      <c r="AQ8" s="208">
        <v>13.98</v>
      </c>
      <c r="AR8" s="208">
        <v>13.56</v>
      </c>
      <c r="AS8" s="208">
        <v>13.2</v>
      </c>
      <c r="AT8" s="208">
        <v>13.32</v>
      </c>
      <c r="AU8" s="208">
        <v>13.58</v>
      </c>
      <c r="AV8" s="208">
        <v>14.27</v>
      </c>
      <c r="AW8" s="208">
        <v>13.86</v>
      </c>
      <c r="AX8" s="208">
        <v>13.27</v>
      </c>
      <c r="AY8" s="208">
        <v>13.091290000000001</v>
      </c>
      <c r="AZ8" s="208">
        <v>13.051299999999999</v>
      </c>
      <c r="BA8" s="324">
        <v>13.50135</v>
      </c>
      <c r="BB8" s="324">
        <v>14.017849999999999</v>
      </c>
      <c r="BC8" s="324">
        <v>14.17192</v>
      </c>
      <c r="BD8" s="324">
        <v>13.834199999999999</v>
      </c>
      <c r="BE8" s="324">
        <v>13.62992</v>
      </c>
      <c r="BF8" s="324">
        <v>13.628819999999999</v>
      </c>
      <c r="BG8" s="324">
        <v>13.852460000000001</v>
      </c>
      <c r="BH8" s="324">
        <v>14.62355</v>
      </c>
      <c r="BI8" s="324">
        <v>14.150080000000001</v>
      </c>
      <c r="BJ8" s="324">
        <v>13.53518</v>
      </c>
      <c r="BK8" s="324">
        <v>13.346</v>
      </c>
      <c r="BL8" s="324">
        <v>13.415699999999999</v>
      </c>
      <c r="BM8" s="324">
        <v>13.811870000000001</v>
      </c>
      <c r="BN8" s="324">
        <v>14.26207</v>
      </c>
      <c r="BO8" s="324">
        <v>14.402839999999999</v>
      </c>
      <c r="BP8" s="324">
        <v>14.032299999999999</v>
      </c>
      <c r="BQ8" s="324">
        <v>13.807969999999999</v>
      </c>
      <c r="BR8" s="324">
        <v>13.78595</v>
      </c>
      <c r="BS8" s="324">
        <v>14.025410000000001</v>
      </c>
      <c r="BT8" s="324">
        <v>14.80438</v>
      </c>
      <c r="BU8" s="324">
        <v>14.32607</v>
      </c>
      <c r="BV8" s="324">
        <v>13.70703</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v>
      </c>
      <c r="AN9" s="208">
        <v>10.89</v>
      </c>
      <c r="AO9" s="208">
        <v>11.38</v>
      </c>
      <c r="AP9" s="208">
        <v>11.75</v>
      </c>
      <c r="AQ9" s="208">
        <v>12.91</v>
      </c>
      <c r="AR9" s="208">
        <v>12.99</v>
      </c>
      <c r="AS9" s="208">
        <v>13.04</v>
      </c>
      <c r="AT9" s="208">
        <v>13.1</v>
      </c>
      <c r="AU9" s="208">
        <v>12.38</v>
      </c>
      <c r="AV9" s="208">
        <v>12.17</v>
      </c>
      <c r="AW9" s="208">
        <v>11.54</v>
      </c>
      <c r="AX9" s="208">
        <v>10.88</v>
      </c>
      <c r="AY9" s="208">
        <v>10.803089999999999</v>
      </c>
      <c r="AZ9" s="208">
        <v>10.91694</v>
      </c>
      <c r="BA9" s="324">
        <v>11.705489999999999</v>
      </c>
      <c r="BB9" s="324">
        <v>12.212580000000001</v>
      </c>
      <c r="BC9" s="324">
        <v>13.2905</v>
      </c>
      <c r="BD9" s="324">
        <v>13.599220000000001</v>
      </c>
      <c r="BE9" s="324">
        <v>13.75934</v>
      </c>
      <c r="BF9" s="324">
        <v>13.681290000000001</v>
      </c>
      <c r="BG9" s="324">
        <v>13.02661</v>
      </c>
      <c r="BH9" s="324">
        <v>12.733280000000001</v>
      </c>
      <c r="BI9" s="324">
        <v>11.833869999999999</v>
      </c>
      <c r="BJ9" s="324">
        <v>10.734109999999999</v>
      </c>
      <c r="BK9" s="324">
        <v>10.45073</v>
      </c>
      <c r="BL9" s="324">
        <v>10.47306</v>
      </c>
      <c r="BM9" s="324">
        <v>11.58981</v>
      </c>
      <c r="BN9" s="324">
        <v>11.89377</v>
      </c>
      <c r="BO9" s="324">
        <v>12.935600000000001</v>
      </c>
      <c r="BP9" s="324">
        <v>13.09079</v>
      </c>
      <c r="BQ9" s="324">
        <v>13.291880000000001</v>
      </c>
      <c r="BR9" s="324">
        <v>13.170680000000001</v>
      </c>
      <c r="BS9" s="324">
        <v>12.5169</v>
      </c>
      <c r="BT9" s="324">
        <v>12.361700000000001</v>
      </c>
      <c r="BU9" s="324">
        <v>11.57719</v>
      </c>
      <c r="BV9" s="324">
        <v>10.7217</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v>
      </c>
      <c r="AN10" s="208">
        <v>11.82</v>
      </c>
      <c r="AO10" s="208">
        <v>11.96</v>
      </c>
      <c r="AP10" s="208">
        <v>12.05</v>
      </c>
      <c r="AQ10" s="208">
        <v>11.31</v>
      </c>
      <c r="AR10" s="208">
        <v>12.02</v>
      </c>
      <c r="AS10" s="208">
        <v>11.96</v>
      </c>
      <c r="AT10" s="208">
        <v>12.05</v>
      </c>
      <c r="AU10" s="208">
        <v>12.18</v>
      </c>
      <c r="AV10" s="208">
        <v>12.18</v>
      </c>
      <c r="AW10" s="208">
        <v>11.99</v>
      </c>
      <c r="AX10" s="208">
        <v>11.43</v>
      </c>
      <c r="AY10" s="208">
        <v>11.36364</v>
      </c>
      <c r="AZ10" s="208">
        <v>11.526439999999999</v>
      </c>
      <c r="BA10" s="324">
        <v>11.72967</v>
      </c>
      <c r="BB10" s="324">
        <v>12.004949999999999</v>
      </c>
      <c r="BC10" s="324">
        <v>11.25919</v>
      </c>
      <c r="BD10" s="324">
        <v>11.93927</v>
      </c>
      <c r="BE10" s="324">
        <v>12.04541</v>
      </c>
      <c r="BF10" s="324">
        <v>12.21542</v>
      </c>
      <c r="BG10" s="324">
        <v>12.330870000000001</v>
      </c>
      <c r="BH10" s="324">
        <v>12.410259999999999</v>
      </c>
      <c r="BI10" s="324">
        <v>12.22709</v>
      </c>
      <c r="BJ10" s="324">
        <v>11.70988</v>
      </c>
      <c r="BK10" s="324">
        <v>11.68169</v>
      </c>
      <c r="BL10" s="324">
        <v>11.92666</v>
      </c>
      <c r="BM10" s="324">
        <v>12.147209999999999</v>
      </c>
      <c r="BN10" s="324">
        <v>12.362970000000001</v>
      </c>
      <c r="BO10" s="324">
        <v>11.57202</v>
      </c>
      <c r="BP10" s="324">
        <v>12.251150000000001</v>
      </c>
      <c r="BQ10" s="324">
        <v>12.330349999999999</v>
      </c>
      <c r="BR10" s="324">
        <v>12.481030000000001</v>
      </c>
      <c r="BS10" s="324">
        <v>12.5762</v>
      </c>
      <c r="BT10" s="324">
        <v>12.60613</v>
      </c>
      <c r="BU10" s="324">
        <v>12.37987</v>
      </c>
      <c r="BV10" s="324">
        <v>11.8261</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v>
      </c>
      <c r="AN11" s="208">
        <v>11.08</v>
      </c>
      <c r="AO11" s="208">
        <v>11.4</v>
      </c>
      <c r="AP11" s="208">
        <v>11.56</v>
      </c>
      <c r="AQ11" s="208">
        <v>11.63</v>
      </c>
      <c r="AR11" s="208">
        <v>11.51</v>
      </c>
      <c r="AS11" s="208">
        <v>11.26</v>
      </c>
      <c r="AT11" s="208">
        <v>11.21</v>
      </c>
      <c r="AU11" s="208">
        <v>11.4</v>
      </c>
      <c r="AV11" s="208">
        <v>11.82</v>
      </c>
      <c r="AW11" s="208">
        <v>11.81</v>
      </c>
      <c r="AX11" s="208">
        <v>10.83</v>
      </c>
      <c r="AY11" s="208">
        <v>10.948</v>
      </c>
      <c r="AZ11" s="208">
        <v>10.85806</v>
      </c>
      <c r="BA11" s="324">
        <v>11.20594</v>
      </c>
      <c r="BB11" s="324">
        <v>11.58911</v>
      </c>
      <c r="BC11" s="324">
        <v>11.70434</v>
      </c>
      <c r="BD11" s="324">
        <v>11.5504</v>
      </c>
      <c r="BE11" s="324">
        <v>11.43939</v>
      </c>
      <c r="BF11" s="324">
        <v>11.432539999999999</v>
      </c>
      <c r="BG11" s="324">
        <v>11.59055</v>
      </c>
      <c r="BH11" s="324">
        <v>12.07011</v>
      </c>
      <c r="BI11" s="324">
        <v>12.0396</v>
      </c>
      <c r="BJ11" s="324">
        <v>11.071249999999999</v>
      </c>
      <c r="BK11" s="324">
        <v>11.18446</v>
      </c>
      <c r="BL11" s="324">
        <v>11.164440000000001</v>
      </c>
      <c r="BM11" s="324">
        <v>11.537570000000001</v>
      </c>
      <c r="BN11" s="324">
        <v>11.78157</v>
      </c>
      <c r="BO11" s="324">
        <v>11.89026</v>
      </c>
      <c r="BP11" s="324">
        <v>11.723050000000001</v>
      </c>
      <c r="BQ11" s="324">
        <v>11.58174</v>
      </c>
      <c r="BR11" s="324">
        <v>11.54571</v>
      </c>
      <c r="BS11" s="324">
        <v>11.69258</v>
      </c>
      <c r="BT11" s="324">
        <v>12.17403</v>
      </c>
      <c r="BU11" s="324">
        <v>12.14859</v>
      </c>
      <c r="BV11" s="324">
        <v>11.175240000000001</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v>
      </c>
      <c r="AN12" s="208">
        <v>11.04</v>
      </c>
      <c r="AO12" s="208">
        <v>11.24</v>
      </c>
      <c r="AP12" s="208">
        <v>11.52</v>
      </c>
      <c r="AQ12" s="208">
        <v>11.39</v>
      </c>
      <c r="AR12" s="208">
        <v>11.38</v>
      </c>
      <c r="AS12" s="208">
        <v>11.23</v>
      </c>
      <c r="AT12" s="208">
        <v>11.19</v>
      </c>
      <c r="AU12" s="208">
        <v>11.5</v>
      </c>
      <c r="AV12" s="208">
        <v>11.61</v>
      </c>
      <c r="AW12" s="208">
        <v>11.54</v>
      </c>
      <c r="AX12" s="208">
        <v>11.02</v>
      </c>
      <c r="AY12" s="208">
        <v>10.67671</v>
      </c>
      <c r="AZ12" s="208">
        <v>10.552860000000001</v>
      </c>
      <c r="BA12" s="324">
        <v>10.96123</v>
      </c>
      <c r="BB12" s="324">
        <v>11.56498</v>
      </c>
      <c r="BC12" s="324">
        <v>11.526529999999999</v>
      </c>
      <c r="BD12" s="324">
        <v>11.66352</v>
      </c>
      <c r="BE12" s="324">
        <v>11.722429999999999</v>
      </c>
      <c r="BF12" s="324">
        <v>11.816610000000001</v>
      </c>
      <c r="BG12" s="324">
        <v>12.141249999999999</v>
      </c>
      <c r="BH12" s="324">
        <v>12.32621</v>
      </c>
      <c r="BI12" s="324">
        <v>12.24986</v>
      </c>
      <c r="BJ12" s="324">
        <v>11.62814</v>
      </c>
      <c r="BK12" s="324">
        <v>11.17525</v>
      </c>
      <c r="BL12" s="324">
        <v>11.162660000000001</v>
      </c>
      <c r="BM12" s="324">
        <v>11.15743</v>
      </c>
      <c r="BN12" s="324">
        <v>11.462389999999999</v>
      </c>
      <c r="BO12" s="324">
        <v>11.352790000000001</v>
      </c>
      <c r="BP12" s="324">
        <v>11.37415</v>
      </c>
      <c r="BQ12" s="324">
        <v>11.32311</v>
      </c>
      <c r="BR12" s="324">
        <v>11.372120000000001</v>
      </c>
      <c r="BS12" s="324">
        <v>11.68113</v>
      </c>
      <c r="BT12" s="324">
        <v>11.86323</v>
      </c>
      <c r="BU12" s="324">
        <v>11.831950000000001</v>
      </c>
      <c r="BV12" s="324">
        <v>11.299440000000001</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v>
      </c>
      <c r="AN13" s="208">
        <v>11.4</v>
      </c>
      <c r="AO13" s="208">
        <v>11.56</v>
      </c>
      <c r="AP13" s="208">
        <v>11.82</v>
      </c>
      <c r="AQ13" s="208">
        <v>12.05</v>
      </c>
      <c r="AR13" s="208">
        <v>12.27</v>
      </c>
      <c r="AS13" s="208">
        <v>12.2</v>
      </c>
      <c r="AT13" s="208">
        <v>12.06</v>
      </c>
      <c r="AU13" s="208">
        <v>12.36</v>
      </c>
      <c r="AV13" s="208">
        <v>11.93</v>
      </c>
      <c r="AW13" s="208">
        <v>11.5</v>
      </c>
      <c r="AX13" s="208">
        <v>11.47</v>
      </c>
      <c r="AY13" s="208">
        <v>11.533469999999999</v>
      </c>
      <c r="AZ13" s="208">
        <v>11.59886</v>
      </c>
      <c r="BA13" s="324">
        <v>11.780760000000001</v>
      </c>
      <c r="BB13" s="324">
        <v>12.04805</v>
      </c>
      <c r="BC13" s="324">
        <v>12.278779999999999</v>
      </c>
      <c r="BD13" s="324">
        <v>12.50741</v>
      </c>
      <c r="BE13" s="324">
        <v>12.45757</v>
      </c>
      <c r="BF13" s="324">
        <v>12.32497</v>
      </c>
      <c r="BG13" s="324">
        <v>12.62016</v>
      </c>
      <c r="BH13" s="324">
        <v>12.16719</v>
      </c>
      <c r="BI13" s="324">
        <v>11.7225</v>
      </c>
      <c r="BJ13" s="324">
        <v>11.69369</v>
      </c>
      <c r="BK13" s="324">
        <v>11.75503</v>
      </c>
      <c r="BL13" s="324">
        <v>11.80837</v>
      </c>
      <c r="BM13" s="324">
        <v>11.955970000000001</v>
      </c>
      <c r="BN13" s="324">
        <v>12.209899999999999</v>
      </c>
      <c r="BO13" s="324">
        <v>12.418519999999999</v>
      </c>
      <c r="BP13" s="324">
        <v>12.617760000000001</v>
      </c>
      <c r="BQ13" s="324">
        <v>12.53496</v>
      </c>
      <c r="BR13" s="324">
        <v>12.37421</v>
      </c>
      <c r="BS13" s="324">
        <v>12.66694</v>
      </c>
      <c r="BT13" s="324">
        <v>12.214689999999999</v>
      </c>
      <c r="BU13" s="324">
        <v>11.76685</v>
      </c>
      <c r="BV13" s="324">
        <v>11.73301</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v>
      </c>
      <c r="AN14" s="208">
        <v>15.88</v>
      </c>
      <c r="AO14" s="208">
        <v>15.66</v>
      </c>
      <c r="AP14" s="208">
        <v>15.87</v>
      </c>
      <c r="AQ14" s="208">
        <v>15.86</v>
      </c>
      <c r="AR14" s="208">
        <v>16.75</v>
      </c>
      <c r="AS14" s="208">
        <v>17.25</v>
      </c>
      <c r="AT14" s="208">
        <v>17.8</v>
      </c>
      <c r="AU14" s="208">
        <v>18.32</v>
      </c>
      <c r="AV14" s="208">
        <v>17.66</v>
      </c>
      <c r="AW14" s="208">
        <v>16.66</v>
      </c>
      <c r="AX14" s="208">
        <v>16.11</v>
      </c>
      <c r="AY14" s="208">
        <v>16.217700000000001</v>
      </c>
      <c r="AZ14" s="208">
        <v>16.55799</v>
      </c>
      <c r="BA14" s="324">
        <v>16.2257</v>
      </c>
      <c r="BB14" s="324">
        <v>17.34291</v>
      </c>
      <c r="BC14" s="324">
        <v>16.48075</v>
      </c>
      <c r="BD14" s="324">
        <v>17.35088</v>
      </c>
      <c r="BE14" s="324">
        <v>17.902940000000001</v>
      </c>
      <c r="BF14" s="324">
        <v>18.384689999999999</v>
      </c>
      <c r="BG14" s="324">
        <v>18.88137</v>
      </c>
      <c r="BH14" s="324">
        <v>17.55855</v>
      </c>
      <c r="BI14" s="324">
        <v>17.276789999999998</v>
      </c>
      <c r="BJ14" s="324">
        <v>16.775970000000001</v>
      </c>
      <c r="BK14" s="324">
        <v>16.898109999999999</v>
      </c>
      <c r="BL14" s="324">
        <v>17.25151</v>
      </c>
      <c r="BM14" s="324">
        <v>16.88195</v>
      </c>
      <c r="BN14" s="324">
        <v>18.97925</v>
      </c>
      <c r="BO14" s="324">
        <v>17.13438</v>
      </c>
      <c r="BP14" s="324">
        <v>18.030850000000001</v>
      </c>
      <c r="BQ14" s="324">
        <v>18.574739999999998</v>
      </c>
      <c r="BR14" s="324">
        <v>19.03567</v>
      </c>
      <c r="BS14" s="324">
        <v>19.494260000000001</v>
      </c>
      <c r="BT14" s="324">
        <v>17.415980000000001</v>
      </c>
      <c r="BU14" s="324">
        <v>17.78173</v>
      </c>
      <c r="BV14" s="324">
        <v>17.255990000000001</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12.721030000000001</v>
      </c>
      <c r="AZ15" s="208">
        <v>12.733169999999999</v>
      </c>
      <c r="BA15" s="324">
        <v>13.051629999999999</v>
      </c>
      <c r="BB15" s="324">
        <v>13.549950000000001</v>
      </c>
      <c r="BC15" s="324">
        <v>13.34408</v>
      </c>
      <c r="BD15" s="324">
        <v>13.472390000000001</v>
      </c>
      <c r="BE15" s="324">
        <v>13.60073</v>
      </c>
      <c r="BF15" s="324">
        <v>13.69834</v>
      </c>
      <c r="BG15" s="324">
        <v>13.8834</v>
      </c>
      <c r="BH15" s="324">
        <v>14.0459</v>
      </c>
      <c r="BI15" s="324">
        <v>13.76346</v>
      </c>
      <c r="BJ15" s="324">
        <v>13.18702</v>
      </c>
      <c r="BK15" s="324">
        <v>13.076549999999999</v>
      </c>
      <c r="BL15" s="324">
        <v>13.18113</v>
      </c>
      <c r="BM15" s="324">
        <v>13.44731</v>
      </c>
      <c r="BN15" s="324">
        <v>13.89528</v>
      </c>
      <c r="BO15" s="324">
        <v>13.57193</v>
      </c>
      <c r="BP15" s="324">
        <v>13.641260000000001</v>
      </c>
      <c r="BQ15" s="324">
        <v>13.72514</v>
      </c>
      <c r="BR15" s="324">
        <v>13.78875</v>
      </c>
      <c r="BS15" s="324">
        <v>13.95332</v>
      </c>
      <c r="BT15" s="324">
        <v>14.045640000000001</v>
      </c>
      <c r="BU15" s="324">
        <v>13.84422</v>
      </c>
      <c r="BV15" s="324">
        <v>13.290839999999999</v>
      </c>
    </row>
    <row r="16" spans="1:74" ht="11.1" customHeight="1" x14ac:dyDescent="0.2">
      <c r="A16" s="119"/>
      <c r="B16" s="122" t="s">
        <v>8</v>
      </c>
      <c r="C16" s="444"/>
      <c r="D16" s="444"/>
      <c r="E16" s="444"/>
      <c r="F16" s="444"/>
      <c r="G16" s="444"/>
      <c r="H16" s="444"/>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4"/>
      <c r="AG16" s="444"/>
      <c r="AH16" s="444"/>
      <c r="AI16" s="444"/>
      <c r="AJ16" s="444"/>
      <c r="AK16" s="444"/>
      <c r="AL16" s="444"/>
      <c r="AM16" s="444"/>
      <c r="AN16" s="444"/>
      <c r="AO16" s="444"/>
      <c r="AP16" s="444"/>
      <c r="AQ16" s="444"/>
      <c r="AR16" s="444"/>
      <c r="AS16" s="444"/>
      <c r="AT16" s="444"/>
      <c r="AU16" s="444"/>
      <c r="AV16" s="444"/>
      <c r="AW16" s="444"/>
      <c r="AX16" s="444"/>
      <c r="AY16" s="444"/>
      <c r="AZ16" s="444"/>
      <c r="BA16" s="445"/>
      <c r="BB16" s="445"/>
      <c r="BC16" s="445"/>
      <c r="BD16" s="445"/>
      <c r="BE16" s="445"/>
      <c r="BF16" s="445"/>
      <c r="BG16" s="445"/>
      <c r="BH16" s="445"/>
      <c r="BI16" s="445"/>
      <c r="BJ16" s="445"/>
      <c r="BK16" s="445"/>
      <c r="BL16" s="445"/>
      <c r="BM16" s="445"/>
      <c r="BN16" s="445"/>
      <c r="BO16" s="445"/>
      <c r="BP16" s="445"/>
      <c r="BQ16" s="445"/>
      <c r="BR16" s="445"/>
      <c r="BS16" s="445"/>
      <c r="BT16" s="445"/>
      <c r="BU16" s="445"/>
      <c r="BV16" s="445"/>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16.260000000000002</v>
      </c>
      <c r="AN17" s="208">
        <v>16.420000000000002</v>
      </c>
      <c r="AO17" s="208">
        <v>16.04</v>
      </c>
      <c r="AP17" s="208">
        <v>16.16</v>
      </c>
      <c r="AQ17" s="208">
        <v>15.48</v>
      </c>
      <c r="AR17" s="208">
        <v>15.4</v>
      </c>
      <c r="AS17" s="208">
        <v>15.89</v>
      </c>
      <c r="AT17" s="208">
        <v>16.260000000000002</v>
      </c>
      <c r="AU17" s="208">
        <v>15.77</v>
      </c>
      <c r="AV17" s="208">
        <v>15.73</v>
      </c>
      <c r="AW17" s="208">
        <v>15.56</v>
      </c>
      <c r="AX17" s="208">
        <v>15.71</v>
      </c>
      <c r="AY17" s="208">
        <v>15.924899999999999</v>
      </c>
      <c r="AZ17" s="208">
        <v>16.172809999999998</v>
      </c>
      <c r="BA17" s="324">
        <v>16.0105</v>
      </c>
      <c r="BB17" s="324">
        <v>16.241700000000002</v>
      </c>
      <c r="BC17" s="324">
        <v>15.663819999999999</v>
      </c>
      <c r="BD17" s="324">
        <v>15.71482</v>
      </c>
      <c r="BE17" s="324">
        <v>16.444330000000001</v>
      </c>
      <c r="BF17" s="324">
        <v>16.91779</v>
      </c>
      <c r="BG17" s="324">
        <v>16.45947</v>
      </c>
      <c r="BH17" s="324">
        <v>16.47184</v>
      </c>
      <c r="BI17" s="324">
        <v>16.335270000000001</v>
      </c>
      <c r="BJ17" s="324">
        <v>16.52862</v>
      </c>
      <c r="BK17" s="324">
        <v>16.764060000000001</v>
      </c>
      <c r="BL17" s="324">
        <v>17.02796</v>
      </c>
      <c r="BM17" s="324">
        <v>16.82414</v>
      </c>
      <c r="BN17" s="324">
        <v>17.022089999999999</v>
      </c>
      <c r="BO17" s="324">
        <v>16.368670000000002</v>
      </c>
      <c r="BP17" s="324">
        <v>16.364270000000001</v>
      </c>
      <c r="BQ17" s="324">
        <v>17.05059</v>
      </c>
      <c r="BR17" s="324">
        <v>17.461539999999999</v>
      </c>
      <c r="BS17" s="324">
        <v>16.925509999999999</v>
      </c>
      <c r="BT17" s="324">
        <v>16.892769999999999</v>
      </c>
      <c r="BU17" s="324">
        <v>16.715969999999999</v>
      </c>
      <c r="BV17" s="324">
        <v>16.882580000000001</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11.59</v>
      </c>
      <c r="AN18" s="208">
        <v>11.62</v>
      </c>
      <c r="AO18" s="208">
        <v>11.87</v>
      </c>
      <c r="AP18" s="208">
        <v>11.87</v>
      </c>
      <c r="AQ18" s="208">
        <v>12.29</v>
      </c>
      <c r="AR18" s="208">
        <v>13.3</v>
      </c>
      <c r="AS18" s="208">
        <v>13.17</v>
      </c>
      <c r="AT18" s="208">
        <v>13.2</v>
      </c>
      <c r="AU18" s="208">
        <v>13.28</v>
      </c>
      <c r="AV18" s="208">
        <v>12.79</v>
      </c>
      <c r="AW18" s="208">
        <v>12.46</v>
      </c>
      <c r="AX18" s="208">
        <v>11.99</v>
      </c>
      <c r="AY18" s="208">
        <v>11.637930000000001</v>
      </c>
      <c r="AZ18" s="208">
        <v>11.650700000000001</v>
      </c>
      <c r="BA18" s="324">
        <v>11.874560000000001</v>
      </c>
      <c r="BB18" s="324">
        <v>12.074909999999999</v>
      </c>
      <c r="BC18" s="324">
        <v>12.60661</v>
      </c>
      <c r="BD18" s="324">
        <v>13.71299</v>
      </c>
      <c r="BE18" s="324">
        <v>13.46997</v>
      </c>
      <c r="BF18" s="324">
        <v>13.5707</v>
      </c>
      <c r="BG18" s="324">
        <v>13.79101</v>
      </c>
      <c r="BH18" s="324">
        <v>13.25779</v>
      </c>
      <c r="BI18" s="324">
        <v>12.863670000000001</v>
      </c>
      <c r="BJ18" s="324">
        <v>12.24367</v>
      </c>
      <c r="BK18" s="324">
        <v>11.828659999999999</v>
      </c>
      <c r="BL18" s="324">
        <v>11.73085</v>
      </c>
      <c r="BM18" s="324">
        <v>12.02661</v>
      </c>
      <c r="BN18" s="324">
        <v>12.17761</v>
      </c>
      <c r="BO18" s="324">
        <v>12.68045</v>
      </c>
      <c r="BP18" s="324">
        <v>13.736039999999999</v>
      </c>
      <c r="BQ18" s="324">
        <v>13.444430000000001</v>
      </c>
      <c r="BR18" s="324">
        <v>13.458220000000001</v>
      </c>
      <c r="BS18" s="324">
        <v>13.69243</v>
      </c>
      <c r="BT18" s="324">
        <v>13.176030000000001</v>
      </c>
      <c r="BU18" s="324">
        <v>12.77234</v>
      </c>
      <c r="BV18" s="324">
        <v>12.17779</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9.8800000000000008</v>
      </c>
      <c r="AN19" s="208">
        <v>9.8800000000000008</v>
      </c>
      <c r="AO19" s="208">
        <v>10.1</v>
      </c>
      <c r="AP19" s="208">
        <v>10.34</v>
      </c>
      <c r="AQ19" s="208">
        <v>10.29</v>
      </c>
      <c r="AR19" s="208">
        <v>10.47</v>
      </c>
      <c r="AS19" s="208">
        <v>10.039999999999999</v>
      </c>
      <c r="AT19" s="208">
        <v>10.050000000000001</v>
      </c>
      <c r="AU19" s="208">
        <v>10.53</v>
      </c>
      <c r="AV19" s="208">
        <v>10.37</v>
      </c>
      <c r="AW19" s="208">
        <v>10.4</v>
      </c>
      <c r="AX19" s="208">
        <v>10.11</v>
      </c>
      <c r="AY19" s="208">
        <v>9.9690530000000006</v>
      </c>
      <c r="AZ19" s="208">
        <v>9.9784830000000007</v>
      </c>
      <c r="BA19" s="324">
        <v>10.25192</v>
      </c>
      <c r="BB19" s="324">
        <v>10.55261</v>
      </c>
      <c r="BC19" s="324">
        <v>10.549670000000001</v>
      </c>
      <c r="BD19" s="324">
        <v>10.763719999999999</v>
      </c>
      <c r="BE19" s="324">
        <v>10.340630000000001</v>
      </c>
      <c r="BF19" s="324">
        <v>10.37698</v>
      </c>
      <c r="BG19" s="324">
        <v>10.893129999999999</v>
      </c>
      <c r="BH19" s="324">
        <v>10.71677</v>
      </c>
      <c r="BI19" s="324">
        <v>10.72935</v>
      </c>
      <c r="BJ19" s="324">
        <v>10.381399999999999</v>
      </c>
      <c r="BK19" s="324">
        <v>10.19244</v>
      </c>
      <c r="BL19" s="324">
        <v>10.11656</v>
      </c>
      <c r="BM19" s="324">
        <v>10.358739999999999</v>
      </c>
      <c r="BN19" s="324">
        <v>10.626480000000001</v>
      </c>
      <c r="BO19" s="324">
        <v>10.60454</v>
      </c>
      <c r="BP19" s="324">
        <v>10.8131</v>
      </c>
      <c r="BQ19" s="324">
        <v>10.390309999999999</v>
      </c>
      <c r="BR19" s="324">
        <v>10.41879</v>
      </c>
      <c r="BS19" s="324">
        <v>10.938879999999999</v>
      </c>
      <c r="BT19" s="324">
        <v>10.77453</v>
      </c>
      <c r="BU19" s="324">
        <v>10.795059999999999</v>
      </c>
      <c r="BV19" s="324">
        <v>10.459899999999999</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8.9</v>
      </c>
      <c r="AN20" s="208">
        <v>9.09</v>
      </c>
      <c r="AO20" s="208">
        <v>9.2200000000000006</v>
      </c>
      <c r="AP20" s="208">
        <v>9.5</v>
      </c>
      <c r="AQ20" s="208">
        <v>10.130000000000001</v>
      </c>
      <c r="AR20" s="208">
        <v>10.62</v>
      </c>
      <c r="AS20" s="208">
        <v>10.47</v>
      </c>
      <c r="AT20" s="208">
        <v>10.48</v>
      </c>
      <c r="AU20" s="208">
        <v>10.01</v>
      </c>
      <c r="AV20" s="208">
        <v>9.3000000000000007</v>
      </c>
      <c r="AW20" s="208">
        <v>9.17</v>
      </c>
      <c r="AX20" s="208">
        <v>8.8800000000000008</v>
      </c>
      <c r="AY20" s="208">
        <v>9.0211869999999994</v>
      </c>
      <c r="AZ20" s="208">
        <v>9.3489079999999998</v>
      </c>
      <c r="BA20" s="324">
        <v>9.7470250000000007</v>
      </c>
      <c r="BB20" s="324">
        <v>10.089600000000001</v>
      </c>
      <c r="BC20" s="324">
        <v>10.711119999999999</v>
      </c>
      <c r="BD20" s="324">
        <v>11.351789999999999</v>
      </c>
      <c r="BE20" s="324">
        <v>11.2599</v>
      </c>
      <c r="BF20" s="324">
        <v>11.27317</v>
      </c>
      <c r="BG20" s="324">
        <v>10.85614</v>
      </c>
      <c r="BH20" s="324">
        <v>9.9128869999999996</v>
      </c>
      <c r="BI20" s="324">
        <v>9.5944479999999999</v>
      </c>
      <c r="BJ20" s="324">
        <v>8.9448690000000006</v>
      </c>
      <c r="BK20" s="324">
        <v>8.8562589999999997</v>
      </c>
      <c r="BL20" s="324">
        <v>8.8857730000000004</v>
      </c>
      <c r="BM20" s="324">
        <v>9.5283149999999992</v>
      </c>
      <c r="BN20" s="324">
        <v>9.6968239999999994</v>
      </c>
      <c r="BO20" s="324">
        <v>10.191420000000001</v>
      </c>
      <c r="BP20" s="324">
        <v>10.839029999999999</v>
      </c>
      <c r="BQ20" s="324">
        <v>10.75102</v>
      </c>
      <c r="BR20" s="324">
        <v>10.7209</v>
      </c>
      <c r="BS20" s="324">
        <v>10.30911</v>
      </c>
      <c r="BT20" s="324">
        <v>9.5313370000000006</v>
      </c>
      <c r="BU20" s="324">
        <v>9.3220980000000004</v>
      </c>
      <c r="BV20" s="324">
        <v>8.9081259999999993</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9.1</v>
      </c>
      <c r="AN21" s="208">
        <v>9.31</v>
      </c>
      <c r="AO21" s="208">
        <v>9.2899999999999991</v>
      </c>
      <c r="AP21" s="208">
        <v>9.3000000000000007</v>
      </c>
      <c r="AQ21" s="208">
        <v>8.69</v>
      </c>
      <c r="AR21" s="208">
        <v>9.08</v>
      </c>
      <c r="AS21" s="208">
        <v>9</v>
      </c>
      <c r="AT21" s="208">
        <v>9.08</v>
      </c>
      <c r="AU21" s="208">
        <v>9.19</v>
      </c>
      <c r="AV21" s="208">
        <v>9.16</v>
      </c>
      <c r="AW21" s="208">
        <v>9.11</v>
      </c>
      <c r="AX21" s="208">
        <v>9.32</v>
      </c>
      <c r="AY21" s="208">
        <v>8.9207590000000003</v>
      </c>
      <c r="AZ21" s="208">
        <v>9.0808300000000006</v>
      </c>
      <c r="BA21" s="324">
        <v>9.1089719999999996</v>
      </c>
      <c r="BB21" s="324">
        <v>9.1731839999999991</v>
      </c>
      <c r="BC21" s="324">
        <v>8.595364</v>
      </c>
      <c r="BD21" s="324">
        <v>9.0334859999999999</v>
      </c>
      <c r="BE21" s="324">
        <v>9.0274359999999998</v>
      </c>
      <c r="BF21" s="324">
        <v>9.1717669999999991</v>
      </c>
      <c r="BG21" s="324">
        <v>9.3605119999999999</v>
      </c>
      <c r="BH21" s="324">
        <v>9.3578519999999994</v>
      </c>
      <c r="BI21" s="324">
        <v>9.3046240000000004</v>
      </c>
      <c r="BJ21" s="324">
        <v>9.5254860000000008</v>
      </c>
      <c r="BK21" s="324">
        <v>9.0854759999999999</v>
      </c>
      <c r="BL21" s="324">
        <v>9.2372560000000004</v>
      </c>
      <c r="BM21" s="324">
        <v>9.2415929999999999</v>
      </c>
      <c r="BN21" s="324">
        <v>9.2605050000000002</v>
      </c>
      <c r="BO21" s="324">
        <v>8.6614330000000006</v>
      </c>
      <c r="BP21" s="324">
        <v>9.1005710000000004</v>
      </c>
      <c r="BQ21" s="324">
        <v>9.0941539999999996</v>
      </c>
      <c r="BR21" s="324">
        <v>9.2180710000000001</v>
      </c>
      <c r="BS21" s="324">
        <v>9.3685259999999992</v>
      </c>
      <c r="BT21" s="324">
        <v>9.3693819999999999</v>
      </c>
      <c r="BU21" s="324">
        <v>9.3335340000000002</v>
      </c>
      <c r="BV21" s="324">
        <v>9.5430200000000003</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10.78</v>
      </c>
      <c r="AN22" s="208">
        <v>10.69</v>
      </c>
      <c r="AO22" s="208">
        <v>10.77</v>
      </c>
      <c r="AP22" s="208">
        <v>10.78</v>
      </c>
      <c r="AQ22" s="208">
        <v>10.89</v>
      </c>
      <c r="AR22" s="208">
        <v>10.82</v>
      </c>
      <c r="AS22" s="208">
        <v>10.57</v>
      </c>
      <c r="AT22" s="208">
        <v>10.53</v>
      </c>
      <c r="AU22" s="208">
        <v>10.7</v>
      </c>
      <c r="AV22" s="208">
        <v>10.64</v>
      </c>
      <c r="AW22" s="208">
        <v>10.89</v>
      </c>
      <c r="AX22" s="208">
        <v>10.49</v>
      </c>
      <c r="AY22" s="208">
        <v>10.67144</v>
      </c>
      <c r="AZ22" s="208">
        <v>10.679679999999999</v>
      </c>
      <c r="BA22" s="324">
        <v>10.835940000000001</v>
      </c>
      <c r="BB22" s="324">
        <v>10.825010000000001</v>
      </c>
      <c r="BC22" s="324">
        <v>10.89067</v>
      </c>
      <c r="BD22" s="324">
        <v>10.847530000000001</v>
      </c>
      <c r="BE22" s="324">
        <v>10.745480000000001</v>
      </c>
      <c r="BF22" s="324">
        <v>10.71984</v>
      </c>
      <c r="BG22" s="324">
        <v>10.91099</v>
      </c>
      <c r="BH22" s="324">
        <v>10.88786</v>
      </c>
      <c r="BI22" s="324">
        <v>11.142390000000001</v>
      </c>
      <c r="BJ22" s="324">
        <v>10.73864</v>
      </c>
      <c r="BK22" s="324">
        <v>10.88785</v>
      </c>
      <c r="BL22" s="324">
        <v>10.891249999999999</v>
      </c>
      <c r="BM22" s="324">
        <v>11.010490000000001</v>
      </c>
      <c r="BN22" s="324">
        <v>10.968019999999999</v>
      </c>
      <c r="BO22" s="324">
        <v>11.03267</v>
      </c>
      <c r="BP22" s="324">
        <v>10.97752</v>
      </c>
      <c r="BQ22" s="324">
        <v>10.87415</v>
      </c>
      <c r="BR22" s="324">
        <v>10.84816</v>
      </c>
      <c r="BS22" s="324">
        <v>11.03528</v>
      </c>
      <c r="BT22" s="324">
        <v>11.022869999999999</v>
      </c>
      <c r="BU22" s="324">
        <v>11.29289</v>
      </c>
      <c r="BV22" s="324">
        <v>10.879049999999999</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7.7</v>
      </c>
      <c r="AN23" s="208">
        <v>7.97</v>
      </c>
      <c r="AO23" s="208">
        <v>7.86</v>
      </c>
      <c r="AP23" s="208">
        <v>7.9</v>
      </c>
      <c r="AQ23" s="208">
        <v>7.82</v>
      </c>
      <c r="AR23" s="208">
        <v>7.88</v>
      </c>
      <c r="AS23" s="208">
        <v>7.7</v>
      </c>
      <c r="AT23" s="208">
        <v>7.91</v>
      </c>
      <c r="AU23" s="208">
        <v>8.1</v>
      </c>
      <c r="AV23" s="208">
        <v>7.89</v>
      </c>
      <c r="AW23" s="208">
        <v>8.1300000000000008</v>
      </c>
      <c r="AX23" s="208">
        <v>7.93</v>
      </c>
      <c r="AY23" s="208">
        <v>7.9029740000000004</v>
      </c>
      <c r="AZ23" s="208">
        <v>8.1836380000000002</v>
      </c>
      <c r="BA23" s="324">
        <v>8.144603</v>
      </c>
      <c r="BB23" s="324">
        <v>8.2576450000000001</v>
      </c>
      <c r="BC23" s="324">
        <v>8.2426390000000005</v>
      </c>
      <c r="BD23" s="324">
        <v>8.3400269999999992</v>
      </c>
      <c r="BE23" s="324">
        <v>8.1585009999999993</v>
      </c>
      <c r="BF23" s="324">
        <v>8.3667390000000008</v>
      </c>
      <c r="BG23" s="324">
        <v>8.3771509999999996</v>
      </c>
      <c r="BH23" s="324">
        <v>7.8975530000000003</v>
      </c>
      <c r="BI23" s="324">
        <v>8.0485699999999998</v>
      </c>
      <c r="BJ23" s="324">
        <v>7.7958239999999996</v>
      </c>
      <c r="BK23" s="324">
        <v>7.7089949999999998</v>
      </c>
      <c r="BL23" s="324">
        <v>7.9012539999999998</v>
      </c>
      <c r="BM23" s="324">
        <v>8.2200000000000006</v>
      </c>
      <c r="BN23" s="324">
        <v>8.3042590000000001</v>
      </c>
      <c r="BO23" s="324">
        <v>8.2745909999999991</v>
      </c>
      <c r="BP23" s="324">
        <v>8.3897480000000009</v>
      </c>
      <c r="BQ23" s="324">
        <v>8.2516580000000008</v>
      </c>
      <c r="BR23" s="324">
        <v>8.5046510000000008</v>
      </c>
      <c r="BS23" s="324">
        <v>8.4993999999999996</v>
      </c>
      <c r="BT23" s="324">
        <v>8.1010609999999996</v>
      </c>
      <c r="BU23" s="324">
        <v>8.3200979999999998</v>
      </c>
      <c r="BV23" s="324">
        <v>8.1061420000000002</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8.89</v>
      </c>
      <c r="AN24" s="208">
        <v>9.0500000000000007</v>
      </c>
      <c r="AO24" s="208">
        <v>9.09</v>
      </c>
      <c r="AP24" s="208">
        <v>9.39</v>
      </c>
      <c r="AQ24" s="208">
        <v>9.77</v>
      </c>
      <c r="AR24" s="208">
        <v>10.220000000000001</v>
      </c>
      <c r="AS24" s="208">
        <v>10.17</v>
      </c>
      <c r="AT24" s="208">
        <v>10.050000000000001</v>
      </c>
      <c r="AU24" s="208">
        <v>10.039999999999999</v>
      </c>
      <c r="AV24" s="208">
        <v>9.5299999999999994</v>
      </c>
      <c r="AW24" s="208">
        <v>9.3000000000000007</v>
      </c>
      <c r="AX24" s="208">
        <v>9.07</v>
      </c>
      <c r="AY24" s="208">
        <v>9.0563450000000003</v>
      </c>
      <c r="AZ24" s="208">
        <v>9.2027339999999995</v>
      </c>
      <c r="BA24" s="324">
        <v>9.2287459999999992</v>
      </c>
      <c r="BB24" s="324">
        <v>9.5400790000000004</v>
      </c>
      <c r="BC24" s="324">
        <v>9.9664059999999992</v>
      </c>
      <c r="BD24" s="324">
        <v>10.44439</v>
      </c>
      <c r="BE24" s="324">
        <v>10.42571</v>
      </c>
      <c r="BF24" s="324">
        <v>10.31818</v>
      </c>
      <c r="BG24" s="324">
        <v>10.22606</v>
      </c>
      <c r="BH24" s="324">
        <v>9.6633870000000002</v>
      </c>
      <c r="BI24" s="324">
        <v>9.3776250000000001</v>
      </c>
      <c r="BJ24" s="324">
        <v>9.1239109999999997</v>
      </c>
      <c r="BK24" s="324">
        <v>9.0773659999999996</v>
      </c>
      <c r="BL24" s="324">
        <v>9.1766909999999999</v>
      </c>
      <c r="BM24" s="324">
        <v>9.2117090000000008</v>
      </c>
      <c r="BN24" s="324">
        <v>9.5072069999999993</v>
      </c>
      <c r="BO24" s="324">
        <v>9.9105240000000006</v>
      </c>
      <c r="BP24" s="324">
        <v>10.34807</v>
      </c>
      <c r="BQ24" s="324">
        <v>10.304650000000001</v>
      </c>
      <c r="BR24" s="324">
        <v>10.18759</v>
      </c>
      <c r="BS24" s="324">
        <v>10.138479999999999</v>
      </c>
      <c r="BT24" s="324">
        <v>9.5916370000000004</v>
      </c>
      <c r="BU24" s="324">
        <v>9.3407800000000005</v>
      </c>
      <c r="BV24" s="324">
        <v>9.1299519999999994</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13.35</v>
      </c>
      <c r="AN25" s="208">
        <v>13.55</v>
      </c>
      <c r="AO25" s="208">
        <v>13.6</v>
      </c>
      <c r="AP25" s="208">
        <v>13.22</v>
      </c>
      <c r="AQ25" s="208">
        <v>14.5</v>
      </c>
      <c r="AR25" s="208">
        <v>16.46</v>
      </c>
      <c r="AS25" s="208">
        <v>16.93</v>
      </c>
      <c r="AT25" s="208">
        <v>17.57</v>
      </c>
      <c r="AU25" s="208">
        <v>17.149999999999999</v>
      </c>
      <c r="AV25" s="208">
        <v>16.079999999999998</v>
      </c>
      <c r="AW25" s="208">
        <v>14.85</v>
      </c>
      <c r="AX25" s="208">
        <v>14.15</v>
      </c>
      <c r="AY25" s="208">
        <v>13.8405</v>
      </c>
      <c r="AZ25" s="208">
        <v>13.9358</v>
      </c>
      <c r="BA25" s="324">
        <v>13.605980000000001</v>
      </c>
      <c r="BB25" s="324">
        <v>13.47645</v>
      </c>
      <c r="BC25" s="324">
        <v>14.91807</v>
      </c>
      <c r="BD25" s="324">
        <v>17.086829999999999</v>
      </c>
      <c r="BE25" s="324">
        <v>17.668530000000001</v>
      </c>
      <c r="BF25" s="324">
        <v>18.392620000000001</v>
      </c>
      <c r="BG25" s="324">
        <v>17.755890000000001</v>
      </c>
      <c r="BH25" s="324">
        <v>16.58522</v>
      </c>
      <c r="BI25" s="324">
        <v>15.2835</v>
      </c>
      <c r="BJ25" s="324">
        <v>14.58432</v>
      </c>
      <c r="BK25" s="324">
        <v>14.20025</v>
      </c>
      <c r="BL25" s="324">
        <v>14.19632</v>
      </c>
      <c r="BM25" s="324">
        <v>14.005129999999999</v>
      </c>
      <c r="BN25" s="324">
        <v>13.84559</v>
      </c>
      <c r="BO25" s="324">
        <v>15.279070000000001</v>
      </c>
      <c r="BP25" s="324">
        <v>17.37931</v>
      </c>
      <c r="BQ25" s="324">
        <v>17.901260000000001</v>
      </c>
      <c r="BR25" s="324">
        <v>18.545760000000001</v>
      </c>
      <c r="BS25" s="324">
        <v>17.960819999999998</v>
      </c>
      <c r="BT25" s="324">
        <v>16.74924</v>
      </c>
      <c r="BU25" s="324">
        <v>15.51577</v>
      </c>
      <c r="BV25" s="324">
        <v>14.93188</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10.47</v>
      </c>
      <c r="AY26" s="208">
        <v>10.27591</v>
      </c>
      <c r="AZ26" s="208">
        <v>10.41203</v>
      </c>
      <c r="BA26" s="324">
        <v>10.452920000000001</v>
      </c>
      <c r="BB26" s="324">
        <v>10.597619999999999</v>
      </c>
      <c r="BC26" s="324">
        <v>10.667820000000001</v>
      </c>
      <c r="BD26" s="324">
        <v>11.222519999999999</v>
      </c>
      <c r="BE26" s="324">
        <v>11.23123</v>
      </c>
      <c r="BF26" s="324">
        <v>11.31845</v>
      </c>
      <c r="BG26" s="324">
        <v>11.398999999999999</v>
      </c>
      <c r="BH26" s="324">
        <v>11.065390000000001</v>
      </c>
      <c r="BI26" s="324">
        <v>10.84201</v>
      </c>
      <c r="BJ26" s="324">
        <v>10.68141</v>
      </c>
      <c r="BK26" s="324">
        <v>10.4125</v>
      </c>
      <c r="BL26" s="324">
        <v>10.489000000000001</v>
      </c>
      <c r="BM26" s="324">
        <v>10.59938</v>
      </c>
      <c r="BN26" s="324">
        <v>10.6892</v>
      </c>
      <c r="BO26" s="324">
        <v>10.72611</v>
      </c>
      <c r="BP26" s="324">
        <v>11.258900000000001</v>
      </c>
      <c r="BQ26" s="324">
        <v>11.2538</v>
      </c>
      <c r="BR26" s="324">
        <v>11.315910000000001</v>
      </c>
      <c r="BS26" s="324">
        <v>11.397349999999999</v>
      </c>
      <c r="BT26" s="324">
        <v>11.08863</v>
      </c>
      <c r="BU26" s="324">
        <v>10.895</v>
      </c>
      <c r="BV26" s="324">
        <v>10.77772</v>
      </c>
    </row>
    <row r="27" spans="1:74" ht="11.1" customHeight="1" x14ac:dyDescent="0.2">
      <c r="A27" s="119"/>
      <c r="B27" s="122" t="s">
        <v>29</v>
      </c>
      <c r="C27" s="444"/>
      <c r="D27" s="444"/>
      <c r="E27" s="444"/>
      <c r="F27" s="444"/>
      <c r="G27" s="444"/>
      <c r="H27" s="444"/>
      <c r="I27" s="444"/>
      <c r="J27" s="444"/>
      <c r="K27" s="444"/>
      <c r="L27" s="444"/>
      <c r="M27" s="444"/>
      <c r="N27" s="444"/>
      <c r="O27" s="444"/>
      <c r="P27" s="444"/>
      <c r="Q27" s="444"/>
      <c r="R27" s="444"/>
      <c r="S27" s="444"/>
      <c r="T27" s="444"/>
      <c r="U27" s="444"/>
      <c r="V27" s="444"/>
      <c r="W27" s="444"/>
      <c r="X27" s="444"/>
      <c r="Y27" s="444"/>
      <c r="Z27" s="444"/>
      <c r="AA27" s="444"/>
      <c r="AB27" s="444"/>
      <c r="AC27" s="444"/>
      <c r="AD27" s="444"/>
      <c r="AE27" s="444"/>
      <c r="AF27" s="444"/>
      <c r="AG27" s="444"/>
      <c r="AH27" s="444"/>
      <c r="AI27" s="444"/>
      <c r="AJ27" s="444"/>
      <c r="AK27" s="444"/>
      <c r="AL27" s="444"/>
      <c r="AM27" s="444"/>
      <c r="AN27" s="444"/>
      <c r="AO27" s="444"/>
      <c r="AP27" s="444"/>
      <c r="AQ27" s="444"/>
      <c r="AR27" s="444"/>
      <c r="AS27" s="444"/>
      <c r="AT27" s="444"/>
      <c r="AU27" s="444"/>
      <c r="AV27" s="444"/>
      <c r="AW27" s="444"/>
      <c r="AX27" s="444"/>
      <c r="AY27" s="444"/>
      <c r="AZ27" s="444"/>
      <c r="BA27" s="445"/>
      <c r="BB27" s="445"/>
      <c r="BC27" s="445"/>
      <c r="BD27" s="445"/>
      <c r="BE27" s="445"/>
      <c r="BF27" s="445"/>
      <c r="BG27" s="445"/>
      <c r="BH27" s="445"/>
      <c r="BI27" s="445"/>
      <c r="BJ27" s="445"/>
      <c r="BK27" s="445"/>
      <c r="BL27" s="445"/>
      <c r="BM27" s="445"/>
      <c r="BN27" s="445"/>
      <c r="BO27" s="445"/>
      <c r="BP27" s="445"/>
      <c r="BQ27" s="445"/>
      <c r="BR27" s="445"/>
      <c r="BS27" s="445"/>
      <c r="BT27" s="445"/>
      <c r="BU27" s="445"/>
      <c r="BV27" s="445"/>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v>
      </c>
      <c r="AN28" s="208">
        <v>12.33</v>
      </c>
      <c r="AO28" s="208">
        <v>12.08</v>
      </c>
      <c r="AP28" s="208">
        <v>12.17</v>
      </c>
      <c r="AQ28" s="208">
        <v>12.32</v>
      </c>
      <c r="AR28" s="208">
        <v>12.19</v>
      </c>
      <c r="AS28" s="208">
        <v>12.52</v>
      </c>
      <c r="AT28" s="208">
        <v>12.48</v>
      </c>
      <c r="AU28" s="208">
        <v>12.21</v>
      </c>
      <c r="AV28" s="208">
        <v>11.99</v>
      </c>
      <c r="AW28" s="208">
        <v>11.82</v>
      </c>
      <c r="AX28" s="208">
        <v>12.19</v>
      </c>
      <c r="AY28" s="208">
        <v>11.8986</v>
      </c>
      <c r="AZ28" s="208">
        <v>11.966329999999999</v>
      </c>
      <c r="BA28" s="324">
        <v>11.85731</v>
      </c>
      <c r="BB28" s="324">
        <v>12.11307</v>
      </c>
      <c r="BC28" s="324">
        <v>12.36636</v>
      </c>
      <c r="BD28" s="324">
        <v>12.305770000000001</v>
      </c>
      <c r="BE28" s="324">
        <v>12.701499999999999</v>
      </c>
      <c r="BF28" s="324">
        <v>12.70833</v>
      </c>
      <c r="BG28" s="324">
        <v>12.46551</v>
      </c>
      <c r="BH28" s="324">
        <v>12.261979999999999</v>
      </c>
      <c r="BI28" s="324">
        <v>12.096679999999999</v>
      </c>
      <c r="BJ28" s="324">
        <v>12.48034</v>
      </c>
      <c r="BK28" s="324">
        <v>12.179930000000001</v>
      </c>
      <c r="BL28" s="324">
        <v>12.238910000000001</v>
      </c>
      <c r="BM28" s="324">
        <v>12.106339999999999</v>
      </c>
      <c r="BN28" s="324">
        <v>12.341989999999999</v>
      </c>
      <c r="BO28" s="324">
        <v>12.56986</v>
      </c>
      <c r="BP28" s="324">
        <v>12.48216</v>
      </c>
      <c r="BQ28" s="324">
        <v>12.863530000000001</v>
      </c>
      <c r="BR28" s="324">
        <v>12.854749999999999</v>
      </c>
      <c r="BS28" s="324">
        <v>12.59723</v>
      </c>
      <c r="BT28" s="324">
        <v>12.38312</v>
      </c>
      <c r="BU28" s="324">
        <v>12.209149999999999</v>
      </c>
      <c r="BV28" s="324">
        <v>12.589359999999999</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v>
      </c>
      <c r="AN29" s="208">
        <v>6.4</v>
      </c>
      <c r="AO29" s="208">
        <v>6.28</v>
      </c>
      <c r="AP29" s="208">
        <v>6.32</v>
      </c>
      <c r="AQ29" s="208">
        <v>6.35</v>
      </c>
      <c r="AR29" s="208">
        <v>6.4</v>
      </c>
      <c r="AS29" s="208">
        <v>6.46</v>
      </c>
      <c r="AT29" s="208">
        <v>6.39</v>
      </c>
      <c r="AU29" s="208">
        <v>6.37</v>
      </c>
      <c r="AV29" s="208">
        <v>6.27</v>
      </c>
      <c r="AW29" s="208">
        <v>6.26</v>
      </c>
      <c r="AX29" s="208">
        <v>6.33</v>
      </c>
      <c r="AY29" s="208">
        <v>6.3495759999999999</v>
      </c>
      <c r="AZ29" s="208">
        <v>6.771388</v>
      </c>
      <c r="BA29" s="324">
        <v>6.2837269999999998</v>
      </c>
      <c r="BB29" s="324">
        <v>6.3524060000000002</v>
      </c>
      <c r="BC29" s="324">
        <v>6.380153</v>
      </c>
      <c r="BD29" s="324">
        <v>6.3837489999999999</v>
      </c>
      <c r="BE29" s="324">
        <v>6.3397589999999999</v>
      </c>
      <c r="BF29" s="324">
        <v>6.3084930000000004</v>
      </c>
      <c r="BG29" s="324">
        <v>6.3500319999999997</v>
      </c>
      <c r="BH29" s="324">
        <v>6.1755399999999998</v>
      </c>
      <c r="BI29" s="324">
        <v>6.1672149999999997</v>
      </c>
      <c r="BJ29" s="324">
        <v>6.1895629999999997</v>
      </c>
      <c r="BK29" s="324">
        <v>6.2362419999999998</v>
      </c>
      <c r="BL29" s="324">
        <v>6.2942349999999996</v>
      </c>
      <c r="BM29" s="324">
        <v>6.1830569999999998</v>
      </c>
      <c r="BN29" s="324">
        <v>6.2395699999999996</v>
      </c>
      <c r="BO29" s="324">
        <v>6.2576809999999998</v>
      </c>
      <c r="BP29" s="324">
        <v>6.2548450000000004</v>
      </c>
      <c r="BQ29" s="324">
        <v>6.2082280000000001</v>
      </c>
      <c r="BR29" s="324">
        <v>6.1783260000000002</v>
      </c>
      <c r="BS29" s="324">
        <v>6.2143370000000004</v>
      </c>
      <c r="BT29" s="324">
        <v>6.0359509999999998</v>
      </c>
      <c r="BU29" s="324">
        <v>6.0288349999999999</v>
      </c>
      <c r="BV29" s="324">
        <v>6.0438789999999996</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6.54</v>
      </c>
      <c r="AN30" s="208">
        <v>6.56</v>
      </c>
      <c r="AO30" s="208">
        <v>6.42</v>
      </c>
      <c r="AP30" s="208">
        <v>6.71</v>
      </c>
      <c r="AQ30" s="208">
        <v>6.74</v>
      </c>
      <c r="AR30" s="208">
        <v>6.89</v>
      </c>
      <c r="AS30" s="208">
        <v>6.88</v>
      </c>
      <c r="AT30" s="208">
        <v>6.7</v>
      </c>
      <c r="AU30" s="208">
        <v>6.67</v>
      </c>
      <c r="AV30" s="208">
        <v>6.67</v>
      </c>
      <c r="AW30" s="208">
        <v>6.57</v>
      </c>
      <c r="AX30" s="208">
        <v>6.61</v>
      </c>
      <c r="AY30" s="208">
        <v>6.5833199999999996</v>
      </c>
      <c r="AZ30" s="208">
        <v>7.0376209999999997</v>
      </c>
      <c r="BA30" s="324">
        <v>6.5545850000000003</v>
      </c>
      <c r="BB30" s="324">
        <v>6.8669989999999999</v>
      </c>
      <c r="BC30" s="324">
        <v>6.8718769999999996</v>
      </c>
      <c r="BD30" s="324">
        <v>7.001385</v>
      </c>
      <c r="BE30" s="324">
        <v>6.9215540000000004</v>
      </c>
      <c r="BF30" s="324">
        <v>6.7583640000000003</v>
      </c>
      <c r="BG30" s="324">
        <v>6.7917880000000004</v>
      </c>
      <c r="BH30" s="324">
        <v>6.7414880000000004</v>
      </c>
      <c r="BI30" s="324">
        <v>6.6965820000000003</v>
      </c>
      <c r="BJ30" s="324">
        <v>6.6779739999999999</v>
      </c>
      <c r="BK30" s="324">
        <v>6.6673559999999998</v>
      </c>
      <c r="BL30" s="324">
        <v>6.7369209999999997</v>
      </c>
      <c r="BM30" s="324">
        <v>6.6264029999999998</v>
      </c>
      <c r="BN30" s="324">
        <v>6.9400899999999996</v>
      </c>
      <c r="BO30" s="324">
        <v>6.9439970000000004</v>
      </c>
      <c r="BP30" s="324">
        <v>7.0701650000000003</v>
      </c>
      <c r="BQ30" s="324">
        <v>6.9885359999999999</v>
      </c>
      <c r="BR30" s="324">
        <v>6.8213980000000003</v>
      </c>
      <c r="BS30" s="324">
        <v>6.8579080000000001</v>
      </c>
      <c r="BT30" s="324">
        <v>6.80837</v>
      </c>
      <c r="BU30" s="324">
        <v>6.7637130000000001</v>
      </c>
      <c r="BV30" s="324">
        <v>6.7371759999999998</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v>
      </c>
      <c r="AN31" s="208">
        <v>6.92</v>
      </c>
      <c r="AO31" s="208">
        <v>7.12</v>
      </c>
      <c r="AP31" s="208">
        <v>7.04</v>
      </c>
      <c r="AQ31" s="208">
        <v>7.18</v>
      </c>
      <c r="AR31" s="208">
        <v>7.71</v>
      </c>
      <c r="AS31" s="208">
        <v>8.1300000000000008</v>
      </c>
      <c r="AT31" s="208">
        <v>7.92</v>
      </c>
      <c r="AU31" s="208">
        <v>7.61</v>
      </c>
      <c r="AV31" s="208">
        <v>6.79</v>
      </c>
      <c r="AW31" s="208">
        <v>6.59</v>
      </c>
      <c r="AX31" s="208">
        <v>6.47</v>
      </c>
      <c r="AY31" s="208">
        <v>6.9015769999999996</v>
      </c>
      <c r="AZ31" s="208">
        <v>7.5965090000000002</v>
      </c>
      <c r="BA31" s="324">
        <v>7.2784870000000002</v>
      </c>
      <c r="BB31" s="324">
        <v>7.0975650000000003</v>
      </c>
      <c r="BC31" s="324">
        <v>7.2271539999999996</v>
      </c>
      <c r="BD31" s="324">
        <v>7.785247</v>
      </c>
      <c r="BE31" s="324">
        <v>8.2101620000000004</v>
      </c>
      <c r="BF31" s="324">
        <v>8.0049740000000007</v>
      </c>
      <c r="BG31" s="324">
        <v>7.7349009999999998</v>
      </c>
      <c r="BH31" s="324">
        <v>6.8857799999999996</v>
      </c>
      <c r="BI31" s="324">
        <v>6.7376189999999996</v>
      </c>
      <c r="BJ31" s="324">
        <v>6.5849450000000003</v>
      </c>
      <c r="BK31" s="324">
        <v>7.0260030000000002</v>
      </c>
      <c r="BL31" s="324">
        <v>7.1775979999999997</v>
      </c>
      <c r="BM31" s="324">
        <v>7.4083189999999997</v>
      </c>
      <c r="BN31" s="324">
        <v>7.2242369999999996</v>
      </c>
      <c r="BO31" s="324">
        <v>7.3549429999999996</v>
      </c>
      <c r="BP31" s="324">
        <v>7.9215619999999998</v>
      </c>
      <c r="BQ31" s="324">
        <v>8.3595039999999994</v>
      </c>
      <c r="BR31" s="324">
        <v>8.1519150000000007</v>
      </c>
      <c r="BS31" s="324">
        <v>7.8798659999999998</v>
      </c>
      <c r="BT31" s="324">
        <v>7.0139800000000001</v>
      </c>
      <c r="BU31" s="324">
        <v>6.8656379999999997</v>
      </c>
      <c r="BV31" s="324">
        <v>6.7075769999999997</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5.98</v>
      </c>
      <c r="AN32" s="208">
        <v>6.07</v>
      </c>
      <c r="AO32" s="208">
        <v>5.91</v>
      </c>
      <c r="AP32" s="208">
        <v>6.18</v>
      </c>
      <c r="AQ32" s="208">
        <v>5.84</v>
      </c>
      <c r="AR32" s="208">
        <v>6.29</v>
      </c>
      <c r="AS32" s="208">
        <v>6.62</v>
      </c>
      <c r="AT32" s="208">
        <v>6.36</v>
      </c>
      <c r="AU32" s="208">
        <v>6.51</v>
      </c>
      <c r="AV32" s="208">
        <v>6.08</v>
      </c>
      <c r="AW32" s="208">
        <v>5.92</v>
      </c>
      <c r="AX32" s="208">
        <v>6.28</v>
      </c>
      <c r="AY32" s="208">
        <v>6.0096499999999997</v>
      </c>
      <c r="AZ32" s="208">
        <v>6.1046569999999996</v>
      </c>
      <c r="BA32" s="324">
        <v>5.9641440000000001</v>
      </c>
      <c r="BB32" s="324">
        <v>6.3693369999999998</v>
      </c>
      <c r="BC32" s="324">
        <v>6.0288810000000002</v>
      </c>
      <c r="BD32" s="324">
        <v>6.5046210000000002</v>
      </c>
      <c r="BE32" s="324">
        <v>6.7585689999999996</v>
      </c>
      <c r="BF32" s="324">
        <v>6.3877329999999999</v>
      </c>
      <c r="BG32" s="324">
        <v>6.6624470000000002</v>
      </c>
      <c r="BH32" s="324">
        <v>6.2074119999999997</v>
      </c>
      <c r="BI32" s="324">
        <v>5.9112989999999996</v>
      </c>
      <c r="BJ32" s="324">
        <v>6.3013170000000001</v>
      </c>
      <c r="BK32" s="324">
        <v>5.9919089999999997</v>
      </c>
      <c r="BL32" s="324">
        <v>6.0868359999999999</v>
      </c>
      <c r="BM32" s="324">
        <v>6.0062980000000001</v>
      </c>
      <c r="BN32" s="324">
        <v>6.4139090000000003</v>
      </c>
      <c r="BO32" s="324">
        <v>6.0504499999999997</v>
      </c>
      <c r="BP32" s="324">
        <v>6.5101370000000003</v>
      </c>
      <c r="BQ32" s="324">
        <v>6.7631240000000004</v>
      </c>
      <c r="BR32" s="324">
        <v>6.3921869999999998</v>
      </c>
      <c r="BS32" s="324">
        <v>6.6723730000000003</v>
      </c>
      <c r="BT32" s="324">
        <v>6.2045880000000002</v>
      </c>
      <c r="BU32" s="324">
        <v>5.9114000000000004</v>
      </c>
      <c r="BV32" s="324">
        <v>6.2974920000000001</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v>
      </c>
      <c r="AN33" s="208">
        <v>5.48</v>
      </c>
      <c r="AO33" s="208">
        <v>5.38</v>
      </c>
      <c r="AP33" s="208">
        <v>5.43</v>
      </c>
      <c r="AQ33" s="208">
        <v>5.48</v>
      </c>
      <c r="AR33" s="208">
        <v>5.61</v>
      </c>
      <c r="AS33" s="208">
        <v>5.73</v>
      </c>
      <c r="AT33" s="208">
        <v>5.72</v>
      </c>
      <c r="AU33" s="208">
        <v>5.64</v>
      </c>
      <c r="AV33" s="208">
        <v>5.56</v>
      </c>
      <c r="AW33" s="208">
        <v>5.59</v>
      </c>
      <c r="AX33" s="208">
        <v>5.41</v>
      </c>
      <c r="AY33" s="208">
        <v>5.4605090000000001</v>
      </c>
      <c r="AZ33" s="208">
        <v>5.523606</v>
      </c>
      <c r="BA33" s="324">
        <v>5.4596210000000003</v>
      </c>
      <c r="BB33" s="324">
        <v>5.5294489999999996</v>
      </c>
      <c r="BC33" s="324">
        <v>5.5591540000000004</v>
      </c>
      <c r="BD33" s="324">
        <v>5.7102079999999997</v>
      </c>
      <c r="BE33" s="324">
        <v>5.7850849999999996</v>
      </c>
      <c r="BF33" s="324">
        <v>5.7328619999999999</v>
      </c>
      <c r="BG33" s="324">
        <v>5.7170670000000001</v>
      </c>
      <c r="BH33" s="324">
        <v>5.6055720000000004</v>
      </c>
      <c r="BI33" s="324">
        <v>5.5445229999999999</v>
      </c>
      <c r="BJ33" s="324">
        <v>5.3935890000000004</v>
      </c>
      <c r="BK33" s="324">
        <v>5.4553669999999999</v>
      </c>
      <c r="BL33" s="324">
        <v>5.4908929999999998</v>
      </c>
      <c r="BM33" s="324">
        <v>5.4687239999999999</v>
      </c>
      <c r="BN33" s="324">
        <v>5.5379300000000002</v>
      </c>
      <c r="BO33" s="324">
        <v>5.5609460000000004</v>
      </c>
      <c r="BP33" s="324">
        <v>5.7085140000000001</v>
      </c>
      <c r="BQ33" s="324">
        <v>5.7800859999999998</v>
      </c>
      <c r="BR33" s="324">
        <v>5.7129750000000001</v>
      </c>
      <c r="BS33" s="324">
        <v>5.6961979999999999</v>
      </c>
      <c r="BT33" s="324">
        <v>5.5961809999999996</v>
      </c>
      <c r="BU33" s="324">
        <v>5.5342450000000003</v>
      </c>
      <c r="BV33" s="324">
        <v>5.3846699999999998</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v>
      </c>
      <c r="AN34" s="208">
        <v>5.0999999999999996</v>
      </c>
      <c r="AO34" s="208">
        <v>5.1100000000000003</v>
      </c>
      <c r="AP34" s="208">
        <v>4.95</v>
      </c>
      <c r="AQ34" s="208">
        <v>4.96</v>
      </c>
      <c r="AR34" s="208">
        <v>5.04</v>
      </c>
      <c r="AS34" s="208">
        <v>5.18</v>
      </c>
      <c r="AT34" s="208">
        <v>5.3</v>
      </c>
      <c r="AU34" s="208">
        <v>5.15</v>
      </c>
      <c r="AV34" s="208">
        <v>5.14</v>
      </c>
      <c r="AW34" s="208">
        <v>4.99</v>
      </c>
      <c r="AX34" s="208">
        <v>4.95</v>
      </c>
      <c r="AY34" s="208">
        <v>4.8879570000000001</v>
      </c>
      <c r="AZ34" s="208">
        <v>6.8847319999999996</v>
      </c>
      <c r="BA34" s="324">
        <v>4.9768549999999996</v>
      </c>
      <c r="BB34" s="324">
        <v>4.7128730000000001</v>
      </c>
      <c r="BC34" s="324">
        <v>4.7569119999999998</v>
      </c>
      <c r="BD34" s="324">
        <v>4.9085109999999998</v>
      </c>
      <c r="BE34" s="324">
        <v>5.0474480000000002</v>
      </c>
      <c r="BF34" s="324">
        <v>5.0151620000000001</v>
      </c>
      <c r="BG34" s="324">
        <v>5.0821370000000003</v>
      </c>
      <c r="BH34" s="324">
        <v>4.9876870000000002</v>
      </c>
      <c r="BI34" s="324">
        <v>4.8285</v>
      </c>
      <c r="BJ34" s="324">
        <v>4.851788</v>
      </c>
      <c r="BK34" s="324">
        <v>4.7923819999999999</v>
      </c>
      <c r="BL34" s="324">
        <v>4.9354560000000003</v>
      </c>
      <c r="BM34" s="324">
        <v>4.8197780000000003</v>
      </c>
      <c r="BN34" s="324">
        <v>4.5724220000000004</v>
      </c>
      <c r="BO34" s="324">
        <v>4.6515700000000004</v>
      </c>
      <c r="BP34" s="324">
        <v>4.7804690000000001</v>
      </c>
      <c r="BQ34" s="324">
        <v>4.9084859999999999</v>
      </c>
      <c r="BR34" s="324">
        <v>4.8583109999999996</v>
      </c>
      <c r="BS34" s="324">
        <v>4.9251930000000002</v>
      </c>
      <c r="BT34" s="324">
        <v>4.8497519999999996</v>
      </c>
      <c r="BU34" s="324">
        <v>4.7115840000000002</v>
      </c>
      <c r="BV34" s="324">
        <v>4.7554049999999997</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v>
      </c>
      <c r="AN35" s="208">
        <v>5.79</v>
      </c>
      <c r="AO35" s="208">
        <v>5.75</v>
      </c>
      <c r="AP35" s="208">
        <v>5.75</v>
      </c>
      <c r="AQ35" s="208">
        <v>6.11</v>
      </c>
      <c r="AR35" s="208">
        <v>6.57</v>
      </c>
      <c r="AS35" s="208">
        <v>6.9</v>
      </c>
      <c r="AT35" s="208">
        <v>7.06</v>
      </c>
      <c r="AU35" s="208">
        <v>6.76</v>
      </c>
      <c r="AV35" s="208">
        <v>6.11</v>
      </c>
      <c r="AW35" s="208">
        <v>5.92</v>
      </c>
      <c r="AX35" s="208">
        <v>5.78</v>
      </c>
      <c r="AY35" s="208">
        <v>5.7127150000000002</v>
      </c>
      <c r="AZ35" s="208">
        <v>5.9981270000000002</v>
      </c>
      <c r="BA35" s="324">
        <v>5.8176259999999997</v>
      </c>
      <c r="BB35" s="324">
        <v>5.9105030000000003</v>
      </c>
      <c r="BC35" s="324">
        <v>6.2700719999999999</v>
      </c>
      <c r="BD35" s="324">
        <v>6.6450290000000001</v>
      </c>
      <c r="BE35" s="324">
        <v>6.9650160000000003</v>
      </c>
      <c r="BF35" s="324">
        <v>6.8215180000000002</v>
      </c>
      <c r="BG35" s="324">
        <v>6.7227639999999997</v>
      </c>
      <c r="BH35" s="324">
        <v>6.0794569999999997</v>
      </c>
      <c r="BI35" s="324">
        <v>5.9396250000000004</v>
      </c>
      <c r="BJ35" s="324">
        <v>5.8216739999999998</v>
      </c>
      <c r="BK35" s="324">
        <v>5.7526039999999998</v>
      </c>
      <c r="BL35" s="324">
        <v>5.9153589999999996</v>
      </c>
      <c r="BM35" s="324">
        <v>5.8478750000000002</v>
      </c>
      <c r="BN35" s="324">
        <v>5.9401279999999996</v>
      </c>
      <c r="BO35" s="324">
        <v>6.292853</v>
      </c>
      <c r="BP35" s="324">
        <v>6.6752940000000001</v>
      </c>
      <c r="BQ35" s="324">
        <v>7.004232</v>
      </c>
      <c r="BR35" s="324">
        <v>6.8729430000000002</v>
      </c>
      <c r="BS35" s="324">
        <v>6.7608949999999997</v>
      </c>
      <c r="BT35" s="324">
        <v>6.1148210000000001</v>
      </c>
      <c r="BU35" s="324">
        <v>5.9746649999999999</v>
      </c>
      <c r="BV35" s="324">
        <v>5.8473259999999998</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v>
      </c>
      <c r="AN36" s="208">
        <v>8.9</v>
      </c>
      <c r="AO36" s="208">
        <v>9.23</v>
      </c>
      <c r="AP36" s="208">
        <v>8.8699999999999992</v>
      </c>
      <c r="AQ36" s="208">
        <v>10.07</v>
      </c>
      <c r="AR36" s="208">
        <v>11.86</v>
      </c>
      <c r="AS36" s="208">
        <v>12.46</v>
      </c>
      <c r="AT36" s="208">
        <v>12.17</v>
      </c>
      <c r="AU36" s="208">
        <v>12.51</v>
      </c>
      <c r="AV36" s="208">
        <v>11.99</v>
      </c>
      <c r="AW36" s="208">
        <v>10.95</v>
      </c>
      <c r="AX36" s="208">
        <v>9.77</v>
      </c>
      <c r="AY36" s="208">
        <v>9.5489879999999996</v>
      </c>
      <c r="AZ36" s="208">
        <v>9.7931349999999995</v>
      </c>
      <c r="BA36" s="324">
        <v>9.7756220000000003</v>
      </c>
      <c r="BB36" s="324">
        <v>9.4338519999999999</v>
      </c>
      <c r="BC36" s="324">
        <v>10.652279999999999</v>
      </c>
      <c r="BD36" s="324">
        <v>12.3619</v>
      </c>
      <c r="BE36" s="324">
        <v>12.9666</v>
      </c>
      <c r="BF36" s="324">
        <v>12.0839</v>
      </c>
      <c r="BG36" s="324">
        <v>12.763680000000001</v>
      </c>
      <c r="BH36" s="324">
        <v>12.236359999999999</v>
      </c>
      <c r="BI36" s="324">
        <v>11.266819999999999</v>
      </c>
      <c r="BJ36" s="324">
        <v>10.08432</v>
      </c>
      <c r="BK36" s="324">
        <v>9.8693310000000007</v>
      </c>
      <c r="BL36" s="324">
        <v>9.8964719999999993</v>
      </c>
      <c r="BM36" s="324">
        <v>10.080170000000001</v>
      </c>
      <c r="BN36" s="324">
        <v>9.7242280000000001</v>
      </c>
      <c r="BO36" s="324">
        <v>10.96392</v>
      </c>
      <c r="BP36" s="324">
        <v>12.742179999999999</v>
      </c>
      <c r="BQ36" s="324">
        <v>13.38532</v>
      </c>
      <c r="BR36" s="324">
        <v>12.489660000000001</v>
      </c>
      <c r="BS36" s="324">
        <v>13.16376</v>
      </c>
      <c r="BT36" s="324">
        <v>12.62501</v>
      </c>
      <c r="BU36" s="324">
        <v>11.627459999999999</v>
      </c>
      <c r="BV36" s="324">
        <v>10.393039999999999</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6.39</v>
      </c>
      <c r="AY37" s="208">
        <v>6.368258</v>
      </c>
      <c r="AZ37" s="208">
        <v>7.0481360000000004</v>
      </c>
      <c r="BA37" s="324">
        <v>6.4501340000000003</v>
      </c>
      <c r="BB37" s="324">
        <v>6.4668919999999996</v>
      </c>
      <c r="BC37" s="324">
        <v>6.6082429999999999</v>
      </c>
      <c r="BD37" s="324">
        <v>7.0121330000000004</v>
      </c>
      <c r="BE37" s="324">
        <v>7.2111580000000002</v>
      </c>
      <c r="BF37" s="324">
        <v>6.9920270000000002</v>
      </c>
      <c r="BG37" s="324">
        <v>7.0574589999999997</v>
      </c>
      <c r="BH37" s="324">
        <v>6.7216240000000003</v>
      </c>
      <c r="BI37" s="324">
        <v>6.4866910000000004</v>
      </c>
      <c r="BJ37" s="324">
        <v>6.4055600000000004</v>
      </c>
      <c r="BK37" s="324">
        <v>6.3847610000000001</v>
      </c>
      <c r="BL37" s="324">
        <v>6.5049200000000003</v>
      </c>
      <c r="BM37" s="324">
        <v>6.4589230000000004</v>
      </c>
      <c r="BN37" s="324">
        <v>6.4749299999999996</v>
      </c>
      <c r="BO37" s="324">
        <v>6.6205699999999998</v>
      </c>
      <c r="BP37" s="324">
        <v>7.0215639999999997</v>
      </c>
      <c r="BQ37" s="324">
        <v>7.224869</v>
      </c>
      <c r="BR37" s="324">
        <v>7.002059</v>
      </c>
      <c r="BS37" s="324">
        <v>7.0632700000000002</v>
      </c>
      <c r="BT37" s="324">
        <v>6.7257040000000003</v>
      </c>
      <c r="BU37" s="324">
        <v>6.4936049999999996</v>
      </c>
      <c r="BV37" s="324">
        <v>6.4086319999999999</v>
      </c>
    </row>
    <row r="38" spans="1:74" ht="11.1" customHeight="1" x14ac:dyDescent="0.2">
      <c r="A38" s="119"/>
      <c r="B38" s="122" t="s">
        <v>244</v>
      </c>
      <c r="C38" s="444"/>
      <c r="D38" s="444"/>
      <c r="E38" s="444"/>
      <c r="F38" s="444"/>
      <c r="G38" s="444"/>
      <c r="H38" s="444"/>
      <c r="I38" s="444"/>
      <c r="J38" s="444"/>
      <c r="K38" s="444"/>
      <c r="L38" s="444"/>
      <c r="M38" s="444"/>
      <c r="N38" s="444"/>
      <c r="O38" s="444"/>
      <c r="P38" s="444"/>
      <c r="Q38" s="444"/>
      <c r="R38" s="444"/>
      <c r="S38" s="444"/>
      <c r="T38" s="444"/>
      <c r="U38" s="444"/>
      <c r="V38" s="444"/>
      <c r="W38" s="444"/>
      <c r="X38" s="444"/>
      <c r="Y38" s="444"/>
      <c r="Z38" s="444"/>
      <c r="AA38" s="444"/>
      <c r="AB38" s="444"/>
      <c r="AC38" s="444"/>
      <c r="AD38" s="444"/>
      <c r="AE38" s="444"/>
      <c r="AF38" s="444"/>
      <c r="AG38" s="444"/>
      <c r="AH38" s="444"/>
      <c r="AI38" s="444"/>
      <c r="AJ38" s="444"/>
      <c r="AK38" s="444"/>
      <c r="AL38" s="444"/>
      <c r="AM38" s="444"/>
      <c r="AN38" s="444"/>
      <c r="AO38" s="444"/>
      <c r="AP38" s="444"/>
      <c r="AQ38" s="444"/>
      <c r="AR38" s="444"/>
      <c r="AS38" s="444"/>
      <c r="AT38" s="444"/>
      <c r="AU38" s="444"/>
      <c r="AV38" s="444"/>
      <c r="AW38" s="444"/>
      <c r="AX38" s="444"/>
      <c r="AY38" s="444"/>
      <c r="AZ38" s="444"/>
      <c r="BA38" s="445"/>
      <c r="BB38" s="445"/>
      <c r="BC38" s="445"/>
      <c r="BD38" s="445"/>
      <c r="BE38" s="445"/>
      <c r="BF38" s="445"/>
      <c r="BG38" s="445"/>
      <c r="BH38" s="445"/>
      <c r="BI38" s="445"/>
      <c r="BJ38" s="445"/>
      <c r="BK38" s="445"/>
      <c r="BL38" s="445"/>
      <c r="BM38" s="445"/>
      <c r="BN38" s="445"/>
      <c r="BO38" s="445"/>
      <c r="BP38" s="445"/>
      <c r="BQ38" s="445"/>
      <c r="BR38" s="445"/>
      <c r="BS38" s="445"/>
      <c r="BT38" s="445"/>
      <c r="BU38" s="445"/>
      <c r="BV38" s="445"/>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18.09</v>
      </c>
      <c r="AN39" s="253">
        <v>18.18</v>
      </c>
      <c r="AO39" s="253">
        <v>17.77</v>
      </c>
      <c r="AP39" s="253">
        <v>18.16</v>
      </c>
      <c r="AQ39" s="253">
        <v>17.600000000000001</v>
      </c>
      <c r="AR39" s="253">
        <v>17.16</v>
      </c>
      <c r="AS39" s="253">
        <v>17.739999999999998</v>
      </c>
      <c r="AT39" s="253">
        <v>18.03</v>
      </c>
      <c r="AU39" s="253">
        <v>17.55</v>
      </c>
      <c r="AV39" s="253">
        <v>17.260000000000002</v>
      </c>
      <c r="AW39" s="253">
        <v>17.21</v>
      </c>
      <c r="AX39" s="253">
        <v>17.739999999999998</v>
      </c>
      <c r="AY39" s="253">
        <v>18.078410000000002</v>
      </c>
      <c r="AZ39" s="253">
        <v>18.26557</v>
      </c>
      <c r="BA39" s="348">
        <v>18.0062</v>
      </c>
      <c r="BB39" s="348">
        <v>18.395980000000002</v>
      </c>
      <c r="BC39" s="348">
        <v>17.893419999999999</v>
      </c>
      <c r="BD39" s="348">
        <v>17.58323</v>
      </c>
      <c r="BE39" s="348">
        <v>18.302109999999999</v>
      </c>
      <c r="BF39" s="348">
        <v>18.789159999999999</v>
      </c>
      <c r="BG39" s="348">
        <v>18.447209999999998</v>
      </c>
      <c r="BH39" s="348">
        <v>18.24325</v>
      </c>
      <c r="BI39" s="348">
        <v>18.28922</v>
      </c>
      <c r="BJ39" s="348">
        <v>18.46838</v>
      </c>
      <c r="BK39" s="348">
        <v>19.160299999999999</v>
      </c>
      <c r="BL39" s="348">
        <v>19.414300000000001</v>
      </c>
      <c r="BM39" s="348">
        <v>19.136220000000002</v>
      </c>
      <c r="BN39" s="348">
        <v>19.57442</v>
      </c>
      <c r="BO39" s="348">
        <v>18.997399999999999</v>
      </c>
      <c r="BP39" s="348">
        <v>18.628689999999999</v>
      </c>
      <c r="BQ39" s="348">
        <v>19.336580000000001</v>
      </c>
      <c r="BR39" s="348">
        <v>19.781749999999999</v>
      </c>
      <c r="BS39" s="348">
        <v>19.31578</v>
      </c>
      <c r="BT39" s="348">
        <v>19.02572</v>
      </c>
      <c r="BU39" s="348">
        <v>19.038309999999999</v>
      </c>
      <c r="BV39" s="348">
        <v>19.16844</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12.02</v>
      </c>
      <c r="AN40" s="253">
        <v>11.94</v>
      </c>
      <c r="AO40" s="253">
        <v>11.96</v>
      </c>
      <c r="AP40" s="253">
        <v>12.08</v>
      </c>
      <c r="AQ40" s="253">
        <v>12.47</v>
      </c>
      <c r="AR40" s="253">
        <v>13.11</v>
      </c>
      <c r="AS40" s="253">
        <v>13.36</v>
      </c>
      <c r="AT40" s="253">
        <v>13.2</v>
      </c>
      <c r="AU40" s="253">
        <v>13.11</v>
      </c>
      <c r="AV40" s="253">
        <v>12.59</v>
      </c>
      <c r="AW40" s="253">
        <v>12.4</v>
      </c>
      <c r="AX40" s="253">
        <v>12.31</v>
      </c>
      <c r="AY40" s="253">
        <v>12.13758</v>
      </c>
      <c r="AZ40" s="253">
        <v>12.16184</v>
      </c>
      <c r="BA40" s="348">
        <v>12.073460000000001</v>
      </c>
      <c r="BB40" s="348">
        <v>12.187139999999999</v>
      </c>
      <c r="BC40" s="348">
        <v>12.654070000000001</v>
      </c>
      <c r="BD40" s="348">
        <v>13.40047</v>
      </c>
      <c r="BE40" s="348">
        <v>13.53834</v>
      </c>
      <c r="BF40" s="348">
        <v>13.45309</v>
      </c>
      <c r="BG40" s="348">
        <v>13.534380000000001</v>
      </c>
      <c r="BH40" s="348">
        <v>12.981730000000001</v>
      </c>
      <c r="BI40" s="348">
        <v>12.7918</v>
      </c>
      <c r="BJ40" s="348">
        <v>12.59226</v>
      </c>
      <c r="BK40" s="348">
        <v>12.370369999999999</v>
      </c>
      <c r="BL40" s="348">
        <v>12.18219</v>
      </c>
      <c r="BM40" s="348">
        <v>12.188370000000001</v>
      </c>
      <c r="BN40" s="348">
        <v>12.261939999999999</v>
      </c>
      <c r="BO40" s="348">
        <v>12.695180000000001</v>
      </c>
      <c r="BP40" s="348">
        <v>13.4222</v>
      </c>
      <c r="BQ40" s="348">
        <v>13.53243</v>
      </c>
      <c r="BR40" s="348">
        <v>13.40052</v>
      </c>
      <c r="BS40" s="348">
        <v>13.47912</v>
      </c>
      <c r="BT40" s="348">
        <v>12.930479999999999</v>
      </c>
      <c r="BU40" s="348">
        <v>12.740399999999999</v>
      </c>
      <c r="BV40" s="348">
        <v>12.56081</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9.94</v>
      </c>
      <c r="AN41" s="253">
        <v>9.9</v>
      </c>
      <c r="AO41" s="253">
        <v>9.91</v>
      </c>
      <c r="AP41" s="253">
        <v>10.37</v>
      </c>
      <c r="AQ41" s="253">
        <v>10.44</v>
      </c>
      <c r="AR41" s="253">
        <v>10.58</v>
      </c>
      <c r="AS41" s="253">
        <v>10.49</v>
      </c>
      <c r="AT41" s="253">
        <v>10.31</v>
      </c>
      <c r="AU41" s="253">
        <v>10.24</v>
      </c>
      <c r="AV41" s="253">
        <v>10.26</v>
      </c>
      <c r="AW41" s="253">
        <v>10.220000000000001</v>
      </c>
      <c r="AX41" s="253">
        <v>10.24</v>
      </c>
      <c r="AY41" s="253">
        <v>10.071859999999999</v>
      </c>
      <c r="AZ41" s="253">
        <v>10.18117</v>
      </c>
      <c r="BA41" s="348">
        <v>10.06681</v>
      </c>
      <c r="BB41" s="348">
        <v>10.42272</v>
      </c>
      <c r="BC41" s="348">
        <v>10.54453</v>
      </c>
      <c r="BD41" s="348">
        <v>10.74065</v>
      </c>
      <c r="BE41" s="348">
        <v>10.590540000000001</v>
      </c>
      <c r="BF41" s="348">
        <v>10.486280000000001</v>
      </c>
      <c r="BG41" s="348">
        <v>10.476139999999999</v>
      </c>
      <c r="BH41" s="348">
        <v>10.46663</v>
      </c>
      <c r="BI41" s="348">
        <v>10.49952</v>
      </c>
      <c r="BJ41" s="348">
        <v>10.48387</v>
      </c>
      <c r="BK41" s="348">
        <v>10.317780000000001</v>
      </c>
      <c r="BL41" s="348">
        <v>10.21106</v>
      </c>
      <c r="BM41" s="348">
        <v>10.22073</v>
      </c>
      <c r="BN41" s="348">
        <v>10.57307</v>
      </c>
      <c r="BO41" s="348">
        <v>10.672969999999999</v>
      </c>
      <c r="BP41" s="348">
        <v>10.86027</v>
      </c>
      <c r="BQ41" s="348">
        <v>10.69905</v>
      </c>
      <c r="BR41" s="348">
        <v>10.58141</v>
      </c>
      <c r="BS41" s="348">
        <v>10.578900000000001</v>
      </c>
      <c r="BT41" s="348">
        <v>10.57203</v>
      </c>
      <c r="BU41" s="348">
        <v>10.60782</v>
      </c>
      <c r="BV41" s="348">
        <v>10.59614</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9.0399999999999991</v>
      </c>
      <c r="AN42" s="253">
        <v>9.1300000000000008</v>
      </c>
      <c r="AO42" s="253">
        <v>9.32</v>
      </c>
      <c r="AP42" s="253">
        <v>9.49</v>
      </c>
      <c r="AQ42" s="253">
        <v>10.119999999999999</v>
      </c>
      <c r="AR42" s="253">
        <v>10.71</v>
      </c>
      <c r="AS42" s="253">
        <v>10.89</v>
      </c>
      <c r="AT42" s="253">
        <v>10.71</v>
      </c>
      <c r="AU42" s="253">
        <v>10.050000000000001</v>
      </c>
      <c r="AV42" s="253">
        <v>9.3800000000000008</v>
      </c>
      <c r="AW42" s="253">
        <v>9.1199999999999992</v>
      </c>
      <c r="AX42" s="253">
        <v>8.9600000000000009</v>
      </c>
      <c r="AY42" s="253">
        <v>9.1626130000000003</v>
      </c>
      <c r="AZ42" s="253">
        <v>9.484553</v>
      </c>
      <c r="BA42" s="348">
        <v>9.6825749999999999</v>
      </c>
      <c r="BB42" s="348">
        <v>9.7671700000000001</v>
      </c>
      <c r="BC42" s="348">
        <v>10.4002</v>
      </c>
      <c r="BD42" s="348">
        <v>11.10918</v>
      </c>
      <c r="BE42" s="348">
        <v>11.3789</v>
      </c>
      <c r="BF42" s="348">
        <v>11.206049999999999</v>
      </c>
      <c r="BG42" s="348">
        <v>10.59118</v>
      </c>
      <c r="BH42" s="348">
        <v>9.7581380000000006</v>
      </c>
      <c r="BI42" s="348">
        <v>9.4317489999999999</v>
      </c>
      <c r="BJ42" s="348">
        <v>9.0223060000000004</v>
      </c>
      <c r="BK42" s="348">
        <v>9.0685739999999999</v>
      </c>
      <c r="BL42" s="348">
        <v>9.0490110000000001</v>
      </c>
      <c r="BM42" s="348">
        <v>9.6304730000000003</v>
      </c>
      <c r="BN42" s="348">
        <v>9.6457370000000004</v>
      </c>
      <c r="BO42" s="348">
        <v>10.224349999999999</v>
      </c>
      <c r="BP42" s="348">
        <v>10.86608</v>
      </c>
      <c r="BQ42" s="348">
        <v>11.129300000000001</v>
      </c>
      <c r="BR42" s="348">
        <v>10.932320000000001</v>
      </c>
      <c r="BS42" s="348">
        <v>10.328150000000001</v>
      </c>
      <c r="BT42" s="348">
        <v>9.5987159999999996</v>
      </c>
      <c r="BU42" s="348">
        <v>9.3291529999999998</v>
      </c>
      <c r="BV42" s="348">
        <v>9.0569520000000008</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9.74</v>
      </c>
      <c r="AN43" s="253">
        <v>9.8699999999999992</v>
      </c>
      <c r="AO43" s="253">
        <v>9.81</v>
      </c>
      <c r="AP43" s="253">
        <v>9.98</v>
      </c>
      <c r="AQ43" s="253">
        <v>9.36</v>
      </c>
      <c r="AR43" s="253">
        <v>10.08</v>
      </c>
      <c r="AS43" s="253">
        <v>10.15</v>
      </c>
      <c r="AT43" s="253">
        <v>10.15</v>
      </c>
      <c r="AU43" s="253">
        <v>10.17</v>
      </c>
      <c r="AV43" s="253">
        <v>9.86</v>
      </c>
      <c r="AW43" s="253">
        <v>9.6999999999999993</v>
      </c>
      <c r="AX43" s="253">
        <v>9.89</v>
      </c>
      <c r="AY43" s="253">
        <v>9.6722730000000006</v>
      </c>
      <c r="AZ43" s="253">
        <v>9.766076</v>
      </c>
      <c r="BA43" s="348">
        <v>9.7137229999999999</v>
      </c>
      <c r="BB43" s="348">
        <v>9.8840310000000002</v>
      </c>
      <c r="BC43" s="348">
        <v>9.2914739999999991</v>
      </c>
      <c r="BD43" s="348">
        <v>10.05161</v>
      </c>
      <c r="BE43" s="348">
        <v>10.18704</v>
      </c>
      <c r="BF43" s="348">
        <v>10.21618</v>
      </c>
      <c r="BG43" s="348">
        <v>10.31683</v>
      </c>
      <c r="BH43" s="348">
        <v>10.041219999999999</v>
      </c>
      <c r="BI43" s="348">
        <v>9.8711140000000004</v>
      </c>
      <c r="BJ43" s="348">
        <v>10.106159999999999</v>
      </c>
      <c r="BK43" s="348">
        <v>9.882377</v>
      </c>
      <c r="BL43" s="348">
        <v>9.9952749999999995</v>
      </c>
      <c r="BM43" s="348">
        <v>9.9487640000000006</v>
      </c>
      <c r="BN43" s="348">
        <v>10.089600000000001</v>
      </c>
      <c r="BO43" s="348">
        <v>9.4617430000000002</v>
      </c>
      <c r="BP43" s="348">
        <v>10.22841</v>
      </c>
      <c r="BQ43" s="348">
        <v>10.35313</v>
      </c>
      <c r="BR43" s="348">
        <v>10.364839999999999</v>
      </c>
      <c r="BS43" s="348">
        <v>10.439220000000001</v>
      </c>
      <c r="BT43" s="348">
        <v>10.133699999999999</v>
      </c>
      <c r="BU43" s="348">
        <v>9.956474</v>
      </c>
      <c r="BV43" s="348">
        <v>10.1762</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9.33</v>
      </c>
      <c r="AN44" s="253">
        <v>9.2200000000000006</v>
      </c>
      <c r="AO44" s="253">
        <v>9.1999999999999993</v>
      </c>
      <c r="AP44" s="253">
        <v>9.25</v>
      </c>
      <c r="AQ44" s="253">
        <v>9.36</v>
      </c>
      <c r="AR44" s="253">
        <v>9.59</v>
      </c>
      <c r="AS44" s="253">
        <v>9.6199999999999992</v>
      </c>
      <c r="AT44" s="253">
        <v>9.5299999999999994</v>
      </c>
      <c r="AU44" s="253">
        <v>9.52</v>
      </c>
      <c r="AV44" s="253">
        <v>9.32</v>
      </c>
      <c r="AW44" s="253">
        <v>9.39</v>
      </c>
      <c r="AX44" s="253">
        <v>9.09</v>
      </c>
      <c r="AY44" s="253">
        <v>9.2945039999999999</v>
      </c>
      <c r="AZ44" s="253">
        <v>9.2525119999999994</v>
      </c>
      <c r="BA44" s="348">
        <v>9.2497249999999998</v>
      </c>
      <c r="BB44" s="348">
        <v>9.1997640000000001</v>
      </c>
      <c r="BC44" s="348">
        <v>9.3345660000000006</v>
      </c>
      <c r="BD44" s="348">
        <v>9.6416280000000008</v>
      </c>
      <c r="BE44" s="348">
        <v>9.7353679999999994</v>
      </c>
      <c r="BF44" s="348">
        <v>9.6651319999999998</v>
      </c>
      <c r="BG44" s="348">
        <v>9.695983</v>
      </c>
      <c r="BH44" s="348">
        <v>9.5100929999999995</v>
      </c>
      <c r="BI44" s="348">
        <v>9.5519040000000004</v>
      </c>
      <c r="BJ44" s="348">
        <v>9.2683060000000008</v>
      </c>
      <c r="BK44" s="348">
        <v>9.4697259999999996</v>
      </c>
      <c r="BL44" s="348">
        <v>9.4051039999999997</v>
      </c>
      <c r="BM44" s="348">
        <v>9.3968019999999992</v>
      </c>
      <c r="BN44" s="348">
        <v>9.3255579999999991</v>
      </c>
      <c r="BO44" s="348">
        <v>9.4470659999999995</v>
      </c>
      <c r="BP44" s="348">
        <v>9.7525569999999995</v>
      </c>
      <c r="BQ44" s="348">
        <v>9.841113</v>
      </c>
      <c r="BR44" s="348">
        <v>9.7539879999999997</v>
      </c>
      <c r="BS44" s="348">
        <v>9.7784279999999999</v>
      </c>
      <c r="BT44" s="348">
        <v>9.5962960000000006</v>
      </c>
      <c r="BU44" s="348">
        <v>9.6451609999999999</v>
      </c>
      <c r="BV44" s="348">
        <v>9.3603210000000008</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7.96</v>
      </c>
      <c r="AN45" s="253">
        <v>8.11</v>
      </c>
      <c r="AO45" s="253">
        <v>8.01</v>
      </c>
      <c r="AP45" s="253">
        <v>8.08</v>
      </c>
      <c r="AQ45" s="253">
        <v>8.2100000000000009</v>
      </c>
      <c r="AR45" s="253">
        <v>8.49</v>
      </c>
      <c r="AS45" s="253">
        <v>8.59</v>
      </c>
      <c r="AT45" s="253">
        <v>8.64</v>
      </c>
      <c r="AU45" s="253">
        <v>8.65</v>
      </c>
      <c r="AV45" s="253">
        <v>8.24</v>
      </c>
      <c r="AW45" s="253">
        <v>8.1</v>
      </c>
      <c r="AX45" s="253">
        <v>8.0299999999999994</v>
      </c>
      <c r="AY45" s="253">
        <v>8.0127279999999992</v>
      </c>
      <c r="AZ45" s="253">
        <v>8.7200279999999992</v>
      </c>
      <c r="BA45" s="348">
        <v>8.0671060000000008</v>
      </c>
      <c r="BB45" s="348">
        <v>8.0356959999999997</v>
      </c>
      <c r="BC45" s="348">
        <v>8.2803579999999997</v>
      </c>
      <c r="BD45" s="348">
        <v>8.7082110000000004</v>
      </c>
      <c r="BE45" s="348">
        <v>8.8797569999999997</v>
      </c>
      <c r="BF45" s="348">
        <v>8.9274249999999995</v>
      </c>
      <c r="BG45" s="348">
        <v>8.9854210000000005</v>
      </c>
      <c r="BH45" s="348">
        <v>8.4567929999999993</v>
      </c>
      <c r="BI45" s="348">
        <v>8.2504380000000008</v>
      </c>
      <c r="BJ45" s="348">
        <v>8.1806180000000008</v>
      </c>
      <c r="BK45" s="348">
        <v>8.116657</v>
      </c>
      <c r="BL45" s="348">
        <v>8.1345729999999996</v>
      </c>
      <c r="BM45" s="348">
        <v>7.996918</v>
      </c>
      <c r="BN45" s="348">
        <v>7.9474679999999998</v>
      </c>
      <c r="BO45" s="348">
        <v>8.1438980000000001</v>
      </c>
      <c r="BP45" s="348">
        <v>8.53627</v>
      </c>
      <c r="BQ45" s="348">
        <v>8.6922870000000003</v>
      </c>
      <c r="BR45" s="348">
        <v>8.7338330000000006</v>
      </c>
      <c r="BS45" s="348">
        <v>8.7910500000000003</v>
      </c>
      <c r="BT45" s="348">
        <v>8.3219580000000004</v>
      </c>
      <c r="BU45" s="348">
        <v>8.1612480000000005</v>
      </c>
      <c r="BV45" s="348">
        <v>8.1239810000000006</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8.8000000000000007</v>
      </c>
      <c r="AN46" s="253">
        <v>8.8699999999999992</v>
      </c>
      <c r="AO46" s="253">
        <v>8.82</v>
      </c>
      <c r="AP46" s="253">
        <v>9.07</v>
      </c>
      <c r="AQ46" s="253">
        <v>9.5500000000000007</v>
      </c>
      <c r="AR46" s="253">
        <v>10.02</v>
      </c>
      <c r="AS46" s="253">
        <v>10.199999999999999</v>
      </c>
      <c r="AT46" s="253">
        <v>10.16</v>
      </c>
      <c r="AU46" s="253">
        <v>10.039999999999999</v>
      </c>
      <c r="AV46" s="253">
        <v>9.35</v>
      </c>
      <c r="AW46" s="253">
        <v>9.0399999999999991</v>
      </c>
      <c r="AX46" s="253">
        <v>9.0299999999999994</v>
      </c>
      <c r="AY46" s="253">
        <v>9.0104509999999998</v>
      </c>
      <c r="AZ46" s="253">
        <v>9.0963220000000007</v>
      </c>
      <c r="BA46" s="348">
        <v>8.9777690000000003</v>
      </c>
      <c r="BB46" s="348">
        <v>9.2020440000000008</v>
      </c>
      <c r="BC46" s="348">
        <v>9.675637</v>
      </c>
      <c r="BD46" s="348">
        <v>10.18108</v>
      </c>
      <c r="BE46" s="348">
        <v>10.37072</v>
      </c>
      <c r="BF46" s="348">
        <v>10.1777</v>
      </c>
      <c r="BG46" s="348">
        <v>10.115410000000001</v>
      </c>
      <c r="BH46" s="348">
        <v>9.4085870000000007</v>
      </c>
      <c r="BI46" s="348">
        <v>9.1390089999999997</v>
      </c>
      <c r="BJ46" s="348">
        <v>9.1527379999999994</v>
      </c>
      <c r="BK46" s="348">
        <v>9.1116410000000005</v>
      </c>
      <c r="BL46" s="348">
        <v>9.116028</v>
      </c>
      <c r="BM46" s="348">
        <v>9.0266970000000004</v>
      </c>
      <c r="BN46" s="348">
        <v>9.2495919999999998</v>
      </c>
      <c r="BO46" s="348">
        <v>9.7059829999999998</v>
      </c>
      <c r="BP46" s="348">
        <v>10.193199999999999</v>
      </c>
      <c r="BQ46" s="348">
        <v>10.371409999999999</v>
      </c>
      <c r="BR46" s="348">
        <v>10.16835</v>
      </c>
      <c r="BS46" s="348">
        <v>10.11285</v>
      </c>
      <c r="BT46" s="348">
        <v>9.4098970000000008</v>
      </c>
      <c r="BU46" s="348">
        <v>9.1517789999999994</v>
      </c>
      <c r="BV46" s="348">
        <v>9.1767610000000008</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13.38</v>
      </c>
      <c r="AN47" s="253">
        <v>13.41</v>
      </c>
      <c r="AO47" s="253">
        <v>13.45</v>
      </c>
      <c r="AP47" s="253">
        <v>13.2</v>
      </c>
      <c r="AQ47" s="253">
        <v>14.02</v>
      </c>
      <c r="AR47" s="253">
        <v>15.52</v>
      </c>
      <c r="AS47" s="253">
        <v>16.13</v>
      </c>
      <c r="AT47" s="253">
        <v>16.48</v>
      </c>
      <c r="AU47" s="253">
        <v>16.649999999999999</v>
      </c>
      <c r="AV47" s="253">
        <v>15.86</v>
      </c>
      <c r="AW47" s="253">
        <v>14.67</v>
      </c>
      <c r="AX47" s="253">
        <v>14.21</v>
      </c>
      <c r="AY47" s="253">
        <v>14.112740000000001</v>
      </c>
      <c r="AZ47" s="253">
        <v>14.10182</v>
      </c>
      <c r="BA47" s="348">
        <v>13.780150000000001</v>
      </c>
      <c r="BB47" s="348">
        <v>13.937889999999999</v>
      </c>
      <c r="BC47" s="348">
        <v>14.52858</v>
      </c>
      <c r="BD47" s="348">
        <v>16.084859999999999</v>
      </c>
      <c r="BE47" s="348">
        <v>16.777650000000001</v>
      </c>
      <c r="BF47" s="348">
        <v>16.95082</v>
      </c>
      <c r="BG47" s="348">
        <v>17.076930000000001</v>
      </c>
      <c r="BH47" s="348">
        <v>16.012309999999999</v>
      </c>
      <c r="BI47" s="348">
        <v>15.12501</v>
      </c>
      <c r="BJ47" s="348">
        <v>14.74719</v>
      </c>
      <c r="BK47" s="348">
        <v>14.64146</v>
      </c>
      <c r="BL47" s="348">
        <v>14.52474</v>
      </c>
      <c r="BM47" s="348">
        <v>14.272500000000001</v>
      </c>
      <c r="BN47" s="348">
        <v>14.760759999999999</v>
      </c>
      <c r="BO47" s="348">
        <v>15.00569</v>
      </c>
      <c r="BP47" s="348">
        <v>16.55228</v>
      </c>
      <c r="BQ47" s="348">
        <v>17.234670000000001</v>
      </c>
      <c r="BR47" s="348">
        <v>17.376919999999998</v>
      </c>
      <c r="BS47" s="348">
        <v>17.49549</v>
      </c>
      <c r="BT47" s="348">
        <v>16.116949999999999</v>
      </c>
      <c r="BU47" s="348">
        <v>15.50306</v>
      </c>
      <c r="BV47" s="348">
        <v>15.16009</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10.49</v>
      </c>
      <c r="AY48" s="209">
        <v>10.37777</v>
      </c>
      <c r="AZ48" s="209">
        <v>10.53383</v>
      </c>
      <c r="BA48" s="350">
        <v>10.36514</v>
      </c>
      <c r="BB48" s="350">
        <v>10.505879999999999</v>
      </c>
      <c r="BC48" s="350">
        <v>10.57728</v>
      </c>
      <c r="BD48" s="350">
        <v>11.128130000000001</v>
      </c>
      <c r="BE48" s="350">
        <v>11.346539999999999</v>
      </c>
      <c r="BF48" s="350">
        <v>11.306509999999999</v>
      </c>
      <c r="BG48" s="350">
        <v>11.31293</v>
      </c>
      <c r="BH48" s="350">
        <v>10.933310000000001</v>
      </c>
      <c r="BI48" s="350">
        <v>10.70063</v>
      </c>
      <c r="BJ48" s="350">
        <v>10.69248</v>
      </c>
      <c r="BK48" s="350">
        <v>10.59618</v>
      </c>
      <c r="BL48" s="350">
        <v>10.57131</v>
      </c>
      <c r="BM48" s="350">
        <v>10.54322</v>
      </c>
      <c r="BN48" s="350">
        <v>10.67568</v>
      </c>
      <c r="BO48" s="350">
        <v>10.687609999999999</v>
      </c>
      <c r="BP48" s="350">
        <v>11.2148</v>
      </c>
      <c r="BQ48" s="350">
        <v>11.415990000000001</v>
      </c>
      <c r="BR48" s="350">
        <v>11.352639999999999</v>
      </c>
      <c r="BS48" s="350">
        <v>11.34868</v>
      </c>
      <c r="BT48" s="350">
        <v>10.95021</v>
      </c>
      <c r="BU48" s="350">
        <v>10.758380000000001</v>
      </c>
      <c r="BV48" s="350">
        <v>10.774150000000001</v>
      </c>
    </row>
    <row r="49" spans="1:74" s="422" customFormat="1" ht="12" customHeight="1" x14ac:dyDescent="0.2">
      <c r="A49" s="421"/>
      <c r="B49" s="818" t="s">
        <v>879</v>
      </c>
      <c r="C49" s="760"/>
      <c r="D49" s="760"/>
      <c r="E49" s="760"/>
      <c r="F49" s="760"/>
      <c r="G49" s="760"/>
      <c r="H49" s="760"/>
      <c r="I49" s="760"/>
      <c r="J49" s="760"/>
      <c r="K49" s="760"/>
      <c r="L49" s="760"/>
      <c r="M49" s="760"/>
      <c r="N49" s="760"/>
      <c r="O49" s="760"/>
      <c r="P49" s="760"/>
      <c r="Q49" s="760"/>
      <c r="AY49" s="466"/>
      <c r="AZ49" s="466"/>
      <c r="BA49" s="466"/>
      <c r="BB49" s="466"/>
      <c r="BC49" s="466"/>
      <c r="BD49" s="617"/>
      <c r="BE49" s="617"/>
      <c r="BF49" s="617"/>
      <c r="BG49" s="466"/>
      <c r="BH49" s="466"/>
      <c r="BI49" s="466"/>
      <c r="BJ49" s="466"/>
    </row>
    <row r="50" spans="1:74" s="422" customFormat="1" ht="12" customHeight="1" x14ac:dyDescent="0.2">
      <c r="A50" s="421"/>
      <c r="B50" s="753" t="s">
        <v>815</v>
      </c>
      <c r="C50" s="745"/>
      <c r="D50" s="745"/>
      <c r="E50" s="745"/>
      <c r="F50" s="745"/>
      <c r="G50" s="745"/>
      <c r="H50" s="745"/>
      <c r="I50" s="745"/>
      <c r="J50" s="745"/>
      <c r="K50" s="745"/>
      <c r="L50" s="745"/>
      <c r="M50" s="745"/>
      <c r="N50" s="745"/>
      <c r="O50" s="745"/>
      <c r="P50" s="745"/>
      <c r="Q50" s="745"/>
      <c r="AY50" s="466"/>
      <c r="AZ50" s="466"/>
      <c r="BA50" s="466"/>
      <c r="BB50" s="466"/>
      <c r="BC50" s="466"/>
      <c r="BD50" s="617"/>
      <c r="BE50" s="617"/>
      <c r="BF50" s="617"/>
      <c r="BG50" s="466"/>
      <c r="BH50" s="466"/>
      <c r="BI50" s="466"/>
      <c r="BJ50" s="466"/>
    </row>
    <row r="51" spans="1:74" s="422" customFormat="1" ht="12" customHeight="1" x14ac:dyDescent="0.2">
      <c r="A51" s="423"/>
      <c r="B51" s="781" t="str">
        <f>"Notes: "&amp;"EIA completed modeling and analysis for this report on " &amp;Dates!D2&amp;"."</f>
        <v>Notes: EIA completed modeling and analysis for this report on Thursday March 4, 2021.</v>
      </c>
      <c r="C51" s="804"/>
      <c r="D51" s="804"/>
      <c r="E51" s="804"/>
      <c r="F51" s="804"/>
      <c r="G51" s="804"/>
      <c r="H51" s="804"/>
      <c r="I51" s="804"/>
      <c r="J51" s="804"/>
      <c r="K51" s="804"/>
      <c r="L51" s="804"/>
      <c r="M51" s="804"/>
      <c r="N51" s="804"/>
      <c r="O51" s="804"/>
      <c r="P51" s="804"/>
      <c r="Q51" s="782"/>
      <c r="AY51" s="466"/>
      <c r="AZ51" s="466"/>
      <c r="BA51" s="466"/>
      <c r="BB51" s="466"/>
      <c r="BC51" s="466"/>
      <c r="BD51" s="617"/>
      <c r="BE51" s="617"/>
      <c r="BF51" s="617"/>
      <c r="BG51" s="466"/>
      <c r="BH51" s="466"/>
      <c r="BI51" s="466"/>
      <c r="BJ51" s="466"/>
    </row>
    <row r="52" spans="1:74" s="422" customFormat="1" ht="12" customHeight="1" x14ac:dyDescent="0.2">
      <c r="A52" s="423"/>
      <c r="B52" s="771" t="s">
        <v>353</v>
      </c>
      <c r="C52" s="770"/>
      <c r="D52" s="770"/>
      <c r="E52" s="770"/>
      <c r="F52" s="770"/>
      <c r="G52" s="770"/>
      <c r="H52" s="770"/>
      <c r="I52" s="770"/>
      <c r="J52" s="770"/>
      <c r="K52" s="770"/>
      <c r="L52" s="770"/>
      <c r="M52" s="770"/>
      <c r="N52" s="770"/>
      <c r="O52" s="770"/>
      <c r="P52" s="770"/>
      <c r="Q52" s="770"/>
      <c r="AY52" s="466"/>
      <c r="AZ52" s="466"/>
      <c r="BA52" s="466"/>
      <c r="BB52" s="466"/>
      <c r="BC52" s="466"/>
      <c r="BD52" s="617"/>
      <c r="BE52" s="617"/>
      <c r="BF52" s="617"/>
      <c r="BG52" s="466"/>
      <c r="BH52" s="466"/>
      <c r="BI52" s="466"/>
      <c r="BJ52" s="466"/>
    </row>
    <row r="53" spans="1:74" s="422" customFormat="1" ht="12" customHeight="1" x14ac:dyDescent="0.2">
      <c r="A53" s="423"/>
      <c r="B53" s="754" t="s">
        <v>129</v>
      </c>
      <c r="C53" s="745"/>
      <c r="D53" s="745"/>
      <c r="E53" s="745"/>
      <c r="F53" s="745"/>
      <c r="G53" s="745"/>
      <c r="H53" s="745"/>
      <c r="I53" s="745"/>
      <c r="J53" s="745"/>
      <c r="K53" s="745"/>
      <c r="L53" s="745"/>
      <c r="M53" s="745"/>
      <c r="N53" s="745"/>
      <c r="O53" s="745"/>
      <c r="P53" s="745"/>
      <c r="Q53" s="745"/>
      <c r="AY53" s="466"/>
      <c r="AZ53" s="466"/>
      <c r="BA53" s="466"/>
      <c r="BB53" s="466"/>
      <c r="BC53" s="466"/>
      <c r="BD53" s="617"/>
      <c r="BE53" s="617"/>
      <c r="BF53" s="617"/>
      <c r="BG53" s="466"/>
      <c r="BH53" s="466"/>
      <c r="BI53" s="466"/>
      <c r="BJ53" s="466"/>
    </row>
    <row r="54" spans="1:74" s="422" customFormat="1" ht="12" customHeight="1" x14ac:dyDescent="0.2">
      <c r="A54" s="423"/>
      <c r="B54" s="766" t="s">
        <v>868</v>
      </c>
      <c r="C54" s="763"/>
      <c r="D54" s="763"/>
      <c r="E54" s="763"/>
      <c r="F54" s="763"/>
      <c r="G54" s="763"/>
      <c r="H54" s="763"/>
      <c r="I54" s="763"/>
      <c r="J54" s="763"/>
      <c r="K54" s="763"/>
      <c r="L54" s="763"/>
      <c r="M54" s="763"/>
      <c r="N54" s="763"/>
      <c r="O54" s="763"/>
      <c r="P54" s="763"/>
      <c r="Q54" s="760"/>
      <c r="AY54" s="466"/>
      <c r="AZ54" s="466"/>
      <c r="BA54" s="466"/>
      <c r="BB54" s="466"/>
      <c r="BC54" s="466"/>
      <c r="BD54" s="617"/>
      <c r="BE54" s="617"/>
      <c r="BF54" s="617"/>
      <c r="BG54" s="466"/>
      <c r="BH54" s="466"/>
      <c r="BI54" s="466"/>
      <c r="BJ54" s="466"/>
    </row>
    <row r="55" spans="1:74" s="422" customFormat="1" ht="12" customHeight="1" x14ac:dyDescent="0.2">
      <c r="A55" s="423"/>
      <c r="B55" s="801" t="s">
        <v>869</v>
      </c>
      <c r="C55" s="760"/>
      <c r="D55" s="760"/>
      <c r="E55" s="760"/>
      <c r="F55" s="760"/>
      <c r="G55" s="760"/>
      <c r="H55" s="760"/>
      <c r="I55" s="760"/>
      <c r="J55" s="760"/>
      <c r="K55" s="760"/>
      <c r="L55" s="760"/>
      <c r="M55" s="760"/>
      <c r="N55" s="760"/>
      <c r="O55" s="760"/>
      <c r="P55" s="760"/>
      <c r="Q55" s="760"/>
      <c r="AY55" s="466"/>
      <c r="AZ55" s="466"/>
      <c r="BA55" s="466"/>
      <c r="BB55" s="466"/>
      <c r="BC55" s="466"/>
      <c r="BD55" s="617"/>
      <c r="BE55" s="617"/>
      <c r="BF55" s="617"/>
      <c r="BG55" s="466"/>
      <c r="BH55" s="466"/>
      <c r="BI55" s="466"/>
      <c r="BJ55" s="466"/>
    </row>
    <row r="56" spans="1:74" s="422" customFormat="1" ht="12" customHeight="1" x14ac:dyDescent="0.2">
      <c r="A56" s="423"/>
      <c r="B56" s="764" t="s">
        <v>875</v>
      </c>
      <c r="C56" s="763"/>
      <c r="D56" s="763"/>
      <c r="E56" s="763"/>
      <c r="F56" s="763"/>
      <c r="G56" s="763"/>
      <c r="H56" s="763"/>
      <c r="I56" s="763"/>
      <c r="J56" s="763"/>
      <c r="K56" s="763"/>
      <c r="L56" s="763"/>
      <c r="M56" s="763"/>
      <c r="N56" s="763"/>
      <c r="O56" s="763"/>
      <c r="P56" s="763"/>
      <c r="Q56" s="760"/>
      <c r="AY56" s="466"/>
      <c r="AZ56" s="466"/>
      <c r="BA56" s="466"/>
      <c r="BB56" s="466"/>
      <c r="BC56" s="466"/>
      <c r="BD56" s="617"/>
      <c r="BE56" s="617"/>
      <c r="BF56" s="617"/>
      <c r="BG56" s="466"/>
      <c r="BH56" s="466"/>
      <c r="BI56" s="466"/>
      <c r="BJ56" s="466"/>
    </row>
    <row r="57" spans="1:74" s="422" customFormat="1" ht="12" customHeight="1" x14ac:dyDescent="0.2">
      <c r="A57" s="423"/>
      <c r="B57" s="766" t="s">
        <v>838</v>
      </c>
      <c r="C57" s="767"/>
      <c r="D57" s="767"/>
      <c r="E57" s="767"/>
      <c r="F57" s="767"/>
      <c r="G57" s="767"/>
      <c r="H57" s="767"/>
      <c r="I57" s="767"/>
      <c r="J57" s="767"/>
      <c r="K57" s="767"/>
      <c r="L57" s="767"/>
      <c r="M57" s="767"/>
      <c r="N57" s="767"/>
      <c r="O57" s="767"/>
      <c r="P57" s="767"/>
      <c r="Q57" s="760"/>
      <c r="AY57" s="466"/>
      <c r="AZ57" s="466"/>
      <c r="BA57" s="466"/>
      <c r="BB57" s="466"/>
      <c r="BC57" s="466"/>
      <c r="BD57" s="617"/>
      <c r="BE57" s="617"/>
      <c r="BF57" s="617"/>
      <c r="BG57" s="466"/>
      <c r="BH57" s="466"/>
      <c r="BI57" s="466"/>
      <c r="BJ57" s="466"/>
    </row>
    <row r="58" spans="1:74" s="418" customFormat="1" ht="12" customHeight="1" x14ac:dyDescent="0.2">
      <c r="A58" s="393"/>
      <c r="B58" s="772" t="s">
        <v>1391</v>
      </c>
      <c r="C58" s="760"/>
      <c r="D58" s="760"/>
      <c r="E58" s="760"/>
      <c r="F58" s="760"/>
      <c r="G58" s="760"/>
      <c r="H58" s="760"/>
      <c r="I58" s="760"/>
      <c r="J58" s="760"/>
      <c r="K58" s="760"/>
      <c r="L58" s="760"/>
      <c r="M58" s="760"/>
      <c r="N58" s="760"/>
      <c r="O58" s="760"/>
      <c r="P58" s="760"/>
      <c r="Q58" s="760"/>
      <c r="AY58" s="465"/>
      <c r="AZ58" s="465"/>
      <c r="BA58" s="465"/>
      <c r="BB58" s="465"/>
      <c r="BC58" s="465"/>
      <c r="BD58" s="613"/>
      <c r="BE58" s="613"/>
      <c r="BF58" s="613"/>
      <c r="BG58" s="465"/>
      <c r="BH58" s="465"/>
      <c r="BI58" s="465"/>
      <c r="BJ58" s="465"/>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8"/>
      <c r="BE59" s="618"/>
      <c r="BF59" s="618"/>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8"/>
      <c r="BE60" s="618"/>
      <c r="BF60" s="618"/>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8"/>
      <c r="BE61" s="618"/>
      <c r="BF61" s="618"/>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8"/>
      <c r="BE62" s="618"/>
      <c r="BF62" s="618"/>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8"/>
      <c r="BE63" s="618"/>
      <c r="BF63" s="618"/>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8"/>
      <c r="BE64" s="618"/>
      <c r="BF64" s="618"/>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8"/>
      <c r="BE65" s="618"/>
      <c r="BF65" s="618"/>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8"/>
      <c r="BE66" s="618"/>
      <c r="BF66" s="618"/>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8"/>
      <c r="BE67" s="618"/>
      <c r="BF67" s="618"/>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8"/>
      <c r="BE69" s="618"/>
      <c r="BF69" s="618"/>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8"/>
      <c r="BE70" s="618"/>
      <c r="BF70" s="618"/>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8"/>
      <c r="BE71" s="618"/>
      <c r="BF71" s="618"/>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8"/>
      <c r="BE72" s="618"/>
      <c r="BF72" s="618"/>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8"/>
      <c r="BE73" s="618"/>
      <c r="BF73" s="618"/>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8"/>
      <c r="BE74" s="618"/>
      <c r="BF74" s="618"/>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8"/>
      <c r="BE75" s="618"/>
      <c r="BF75" s="618"/>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8"/>
      <c r="BE76" s="618"/>
      <c r="BF76" s="618"/>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8"/>
      <c r="BE77" s="618"/>
      <c r="BF77" s="618"/>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9"/>
      <c r="BE80" s="619"/>
      <c r="BF80" s="619"/>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20"/>
      <c r="BE90" s="620"/>
      <c r="BF90" s="620"/>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20"/>
      <c r="BE91" s="620"/>
      <c r="BF91" s="620"/>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20"/>
      <c r="BE92" s="620"/>
      <c r="BF92" s="620"/>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20"/>
      <c r="BE93" s="620"/>
      <c r="BF93" s="620"/>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20"/>
      <c r="BE94" s="620"/>
      <c r="BF94" s="620"/>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20"/>
      <c r="BE95" s="620"/>
      <c r="BF95" s="620"/>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20"/>
      <c r="BE96" s="620"/>
      <c r="BF96" s="620"/>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20"/>
      <c r="BE97" s="620"/>
      <c r="BF97" s="620"/>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20"/>
      <c r="BE98" s="620"/>
      <c r="BF98" s="620"/>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21"/>
      <c r="BE100" s="621"/>
      <c r="BF100" s="621"/>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494" customWidth="1"/>
    <col min="2" max="2" width="27" style="494" customWidth="1"/>
    <col min="3" max="55" width="6.5703125" style="494" customWidth="1"/>
    <col min="56" max="58" width="6.5703125" style="630" customWidth="1"/>
    <col min="59" max="74" width="6.5703125" style="494" customWidth="1"/>
    <col min="75" max="238" width="11" style="494"/>
    <col min="239" max="239" width="1.5703125" style="494" customWidth="1"/>
    <col min="240" max="16384" width="11" style="494"/>
  </cols>
  <sheetData>
    <row r="1" spans="1:74" ht="12.75" customHeight="1" x14ac:dyDescent="0.2">
      <c r="A1" s="742" t="s">
        <v>798</v>
      </c>
      <c r="B1" s="493" t="s">
        <v>1337</v>
      </c>
      <c r="C1" s="493"/>
      <c r="D1" s="493"/>
      <c r="E1" s="493"/>
      <c r="F1" s="493"/>
      <c r="G1" s="493"/>
      <c r="H1" s="493"/>
      <c r="I1" s="493"/>
      <c r="J1" s="493"/>
      <c r="K1" s="493"/>
      <c r="L1" s="493"/>
      <c r="M1" s="493"/>
      <c r="N1" s="493"/>
      <c r="O1" s="493"/>
      <c r="P1" s="493"/>
      <c r="Q1" s="493"/>
      <c r="R1" s="493"/>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c r="BA1" s="493"/>
      <c r="BB1" s="493"/>
      <c r="BC1" s="493"/>
      <c r="BD1" s="493"/>
      <c r="BE1" s="493"/>
      <c r="BF1" s="493"/>
      <c r="BG1" s="493"/>
      <c r="BH1" s="493"/>
      <c r="BI1" s="493"/>
      <c r="BJ1" s="493"/>
      <c r="BK1" s="493"/>
      <c r="BL1" s="493"/>
      <c r="BM1" s="493"/>
      <c r="BN1" s="493"/>
      <c r="BO1" s="493"/>
      <c r="BP1" s="493"/>
      <c r="BQ1" s="493"/>
      <c r="BR1" s="493"/>
      <c r="BS1" s="493"/>
      <c r="BT1" s="493"/>
      <c r="BU1" s="493"/>
      <c r="BV1" s="493"/>
    </row>
    <row r="2" spans="1:74" ht="12.75" customHeight="1" x14ac:dyDescent="0.2">
      <c r="A2" s="743"/>
      <c r="B2" s="489" t="str">
        <f>"U.S. Energy Information Administration  |  Short-Term Energy Outlook  - "&amp;Dates!D1</f>
        <v>U.S. Energy Information Administration  |  Short-Term Energy Outlook  - March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496"/>
      <c r="B3" s="497"/>
      <c r="C3" s="746">
        <f>Dates!D3</f>
        <v>2017</v>
      </c>
      <c r="D3" s="749"/>
      <c r="E3" s="749"/>
      <c r="F3" s="749"/>
      <c r="G3" s="749"/>
      <c r="H3" s="749"/>
      <c r="I3" s="749"/>
      <c r="J3" s="749"/>
      <c r="K3" s="749"/>
      <c r="L3" s="749"/>
      <c r="M3" s="749"/>
      <c r="N3" s="820"/>
      <c r="O3" s="746">
        <f>C3+1</f>
        <v>2018</v>
      </c>
      <c r="P3" s="749"/>
      <c r="Q3" s="749"/>
      <c r="R3" s="749"/>
      <c r="S3" s="749"/>
      <c r="T3" s="749"/>
      <c r="U3" s="749"/>
      <c r="V3" s="749"/>
      <c r="W3" s="749"/>
      <c r="X3" s="749"/>
      <c r="Y3" s="749"/>
      <c r="Z3" s="820"/>
      <c r="AA3" s="746">
        <f>O3+1</f>
        <v>2019</v>
      </c>
      <c r="AB3" s="749"/>
      <c r="AC3" s="749"/>
      <c r="AD3" s="749"/>
      <c r="AE3" s="749"/>
      <c r="AF3" s="749"/>
      <c r="AG3" s="749"/>
      <c r="AH3" s="749"/>
      <c r="AI3" s="749"/>
      <c r="AJ3" s="749"/>
      <c r="AK3" s="749"/>
      <c r="AL3" s="820"/>
      <c r="AM3" s="746">
        <f>AA3+1</f>
        <v>2020</v>
      </c>
      <c r="AN3" s="749"/>
      <c r="AO3" s="749"/>
      <c r="AP3" s="749"/>
      <c r="AQ3" s="749"/>
      <c r="AR3" s="749"/>
      <c r="AS3" s="749"/>
      <c r="AT3" s="749"/>
      <c r="AU3" s="749"/>
      <c r="AV3" s="749"/>
      <c r="AW3" s="749"/>
      <c r="AX3" s="820"/>
      <c r="AY3" s="746">
        <f>AM3+1</f>
        <v>2021</v>
      </c>
      <c r="AZ3" s="749"/>
      <c r="BA3" s="749"/>
      <c r="BB3" s="749"/>
      <c r="BC3" s="749"/>
      <c r="BD3" s="749"/>
      <c r="BE3" s="749"/>
      <c r="BF3" s="749"/>
      <c r="BG3" s="749"/>
      <c r="BH3" s="749"/>
      <c r="BI3" s="749"/>
      <c r="BJ3" s="820"/>
      <c r="BK3" s="746">
        <f>AY3+1</f>
        <v>2022</v>
      </c>
      <c r="BL3" s="749"/>
      <c r="BM3" s="749"/>
      <c r="BN3" s="749"/>
      <c r="BO3" s="749"/>
      <c r="BP3" s="749"/>
      <c r="BQ3" s="749"/>
      <c r="BR3" s="749"/>
      <c r="BS3" s="749"/>
      <c r="BT3" s="749"/>
      <c r="BU3" s="749"/>
      <c r="BV3" s="820"/>
    </row>
    <row r="4" spans="1:74" ht="12.75" customHeight="1" x14ac:dyDescent="0.2">
      <c r="A4" s="496"/>
      <c r="B4" s="498"/>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6"/>
      <c r="B5" s="129" t="s">
        <v>340</v>
      </c>
      <c r="C5" s="499"/>
      <c r="D5" s="500"/>
      <c r="E5" s="500"/>
      <c r="F5" s="500"/>
      <c r="G5" s="500"/>
      <c r="H5" s="500"/>
      <c r="I5" s="500"/>
      <c r="J5" s="500"/>
      <c r="K5" s="500"/>
      <c r="L5" s="500"/>
      <c r="M5" s="500"/>
      <c r="N5" s="501"/>
      <c r="O5" s="499"/>
      <c r="P5" s="500"/>
      <c r="Q5" s="500"/>
      <c r="R5" s="500"/>
      <c r="S5" s="500"/>
      <c r="T5" s="500"/>
      <c r="U5" s="500"/>
      <c r="V5" s="500"/>
      <c r="W5" s="500"/>
      <c r="X5" s="500"/>
      <c r="Y5" s="500"/>
      <c r="Z5" s="501"/>
      <c r="AA5" s="499"/>
      <c r="AB5" s="500"/>
      <c r="AC5" s="500"/>
      <c r="AD5" s="500"/>
      <c r="AE5" s="500"/>
      <c r="AF5" s="500"/>
      <c r="AG5" s="500"/>
      <c r="AH5" s="500"/>
      <c r="AI5" s="500"/>
      <c r="AJ5" s="500"/>
      <c r="AK5" s="500"/>
      <c r="AL5" s="501"/>
      <c r="AM5" s="499"/>
      <c r="AN5" s="500"/>
      <c r="AO5" s="500"/>
      <c r="AP5" s="500"/>
      <c r="AQ5" s="500"/>
      <c r="AR5" s="500"/>
      <c r="AS5" s="500"/>
      <c r="AT5" s="500"/>
      <c r="AU5" s="500"/>
      <c r="AV5" s="500"/>
      <c r="AW5" s="500"/>
      <c r="AX5" s="501"/>
      <c r="AY5" s="499"/>
      <c r="AZ5" s="500"/>
      <c r="BA5" s="500"/>
      <c r="BB5" s="500"/>
      <c r="BC5" s="500"/>
      <c r="BD5" s="500"/>
      <c r="BE5" s="500"/>
      <c r="BF5" s="500"/>
      <c r="BG5" s="500"/>
      <c r="BH5" s="500"/>
      <c r="BI5" s="500"/>
      <c r="BJ5" s="501"/>
      <c r="BK5" s="499"/>
      <c r="BL5" s="500"/>
      <c r="BM5" s="500"/>
      <c r="BN5" s="500"/>
      <c r="BO5" s="500"/>
      <c r="BP5" s="500"/>
      <c r="BQ5" s="500"/>
      <c r="BR5" s="500"/>
      <c r="BS5" s="500"/>
      <c r="BT5" s="500"/>
      <c r="BU5" s="500"/>
      <c r="BV5" s="501"/>
    </row>
    <row r="6" spans="1:74" ht="11.1" customHeight="1" x14ac:dyDescent="0.2">
      <c r="A6" s="502" t="s">
        <v>1211</v>
      </c>
      <c r="B6" s="503" t="s">
        <v>84</v>
      </c>
      <c r="C6" s="705">
        <v>86.884892949000005</v>
      </c>
      <c r="D6" s="705">
        <v>75.044604918000005</v>
      </c>
      <c r="E6" s="705">
        <v>86.855434853999995</v>
      </c>
      <c r="F6" s="705">
        <v>80.578371313000005</v>
      </c>
      <c r="G6" s="705">
        <v>90.020665503999993</v>
      </c>
      <c r="H6" s="705">
        <v>108.83270628</v>
      </c>
      <c r="I6" s="705">
        <v>137.84065752000001</v>
      </c>
      <c r="J6" s="705">
        <v>132.37582732999999</v>
      </c>
      <c r="K6" s="705">
        <v>110.21913673</v>
      </c>
      <c r="L6" s="705">
        <v>98.825691329999998</v>
      </c>
      <c r="M6" s="705">
        <v>86.819182471999994</v>
      </c>
      <c r="N6" s="705">
        <v>102.45678891999999</v>
      </c>
      <c r="O6" s="705">
        <v>101.46884383</v>
      </c>
      <c r="P6" s="705">
        <v>90.701945471000002</v>
      </c>
      <c r="Q6" s="705">
        <v>98.596730418999996</v>
      </c>
      <c r="R6" s="705">
        <v>90.614381231999999</v>
      </c>
      <c r="S6" s="705">
        <v>107.01353236</v>
      </c>
      <c r="T6" s="705">
        <v>122.17188350000001</v>
      </c>
      <c r="U6" s="705">
        <v>155.26442144999999</v>
      </c>
      <c r="V6" s="705">
        <v>152.15037243</v>
      </c>
      <c r="W6" s="705">
        <v>132.99212682999999</v>
      </c>
      <c r="X6" s="705">
        <v>114.53268342</v>
      </c>
      <c r="Y6" s="705">
        <v>99.418949646000002</v>
      </c>
      <c r="Z6" s="705">
        <v>100.89623151000001</v>
      </c>
      <c r="AA6" s="705">
        <v>112.14362267999999</v>
      </c>
      <c r="AB6" s="705">
        <v>103.94932439</v>
      </c>
      <c r="AC6" s="705">
        <v>107.124385</v>
      </c>
      <c r="AD6" s="705">
        <v>95.860548606999998</v>
      </c>
      <c r="AE6" s="705">
        <v>108.44487992000001</v>
      </c>
      <c r="AF6" s="705">
        <v>128.92958418000001</v>
      </c>
      <c r="AG6" s="705">
        <v>162.24936177000001</v>
      </c>
      <c r="AH6" s="705">
        <v>165.14040041999999</v>
      </c>
      <c r="AI6" s="705">
        <v>140.48253201</v>
      </c>
      <c r="AJ6" s="705">
        <v>121.93402791</v>
      </c>
      <c r="AK6" s="705">
        <v>108.68300562</v>
      </c>
      <c r="AL6" s="705">
        <v>122.19755222000001</v>
      </c>
      <c r="AM6" s="705">
        <v>123.2984828</v>
      </c>
      <c r="AN6" s="705">
        <v>116.65373839999999</v>
      </c>
      <c r="AO6" s="705">
        <v>114.76615083</v>
      </c>
      <c r="AP6" s="705">
        <v>100.04764238</v>
      </c>
      <c r="AQ6" s="705">
        <v>107.85265697</v>
      </c>
      <c r="AR6" s="705">
        <v>134.66851541</v>
      </c>
      <c r="AS6" s="705">
        <v>176.293002</v>
      </c>
      <c r="AT6" s="705">
        <v>164.75787496999999</v>
      </c>
      <c r="AU6" s="705">
        <v>133.12284038999999</v>
      </c>
      <c r="AV6" s="705">
        <v>123.63982077999999</v>
      </c>
      <c r="AW6" s="705">
        <v>100.78294477</v>
      </c>
      <c r="AX6" s="705">
        <v>116.31501397</v>
      </c>
      <c r="AY6" s="705">
        <v>121.99679999999999</v>
      </c>
      <c r="AZ6" s="705">
        <v>110.5087</v>
      </c>
      <c r="BA6" s="706">
        <v>106.42019999999999</v>
      </c>
      <c r="BB6" s="706">
        <v>94.706059999999994</v>
      </c>
      <c r="BC6" s="706">
        <v>104.7443</v>
      </c>
      <c r="BD6" s="706">
        <v>123.7088</v>
      </c>
      <c r="BE6" s="706">
        <v>150.9821</v>
      </c>
      <c r="BF6" s="706">
        <v>143.93119999999999</v>
      </c>
      <c r="BG6" s="706">
        <v>123.1022</v>
      </c>
      <c r="BH6" s="706">
        <v>113.1096</v>
      </c>
      <c r="BI6" s="706">
        <v>99.573610000000002</v>
      </c>
      <c r="BJ6" s="706">
        <v>110.7916</v>
      </c>
      <c r="BK6" s="706">
        <v>116.76439999999999</v>
      </c>
      <c r="BL6" s="706">
        <v>103.2835</v>
      </c>
      <c r="BM6" s="706">
        <v>96.604010000000002</v>
      </c>
      <c r="BN6" s="706">
        <v>88.268469999999994</v>
      </c>
      <c r="BO6" s="706">
        <v>98.099509999999995</v>
      </c>
      <c r="BP6" s="706">
        <v>121.9286</v>
      </c>
      <c r="BQ6" s="706">
        <v>154.1566</v>
      </c>
      <c r="BR6" s="706">
        <v>147.81700000000001</v>
      </c>
      <c r="BS6" s="706">
        <v>125.214</v>
      </c>
      <c r="BT6" s="706">
        <v>115.8976</v>
      </c>
      <c r="BU6" s="706">
        <v>100.3145</v>
      </c>
      <c r="BV6" s="706">
        <v>113.93219999999999</v>
      </c>
    </row>
    <row r="7" spans="1:74" ht="11.1" customHeight="1" x14ac:dyDescent="0.2">
      <c r="A7" s="502" t="s">
        <v>1212</v>
      </c>
      <c r="B7" s="503" t="s">
        <v>83</v>
      </c>
      <c r="C7" s="705">
        <v>114.5720208</v>
      </c>
      <c r="D7" s="705">
        <v>86.157863132000003</v>
      </c>
      <c r="E7" s="705">
        <v>88.687575275</v>
      </c>
      <c r="F7" s="705">
        <v>80.742742492999994</v>
      </c>
      <c r="G7" s="705">
        <v>92.141447729000006</v>
      </c>
      <c r="H7" s="705">
        <v>106.82531116</v>
      </c>
      <c r="I7" s="705">
        <v>127.01872788</v>
      </c>
      <c r="J7" s="705">
        <v>118.80997743</v>
      </c>
      <c r="K7" s="705">
        <v>97.560379135000005</v>
      </c>
      <c r="L7" s="705">
        <v>89.114280660000006</v>
      </c>
      <c r="M7" s="705">
        <v>90.347259949000005</v>
      </c>
      <c r="N7" s="705">
        <v>105.86034569</v>
      </c>
      <c r="O7" s="705">
        <v>118.55718843</v>
      </c>
      <c r="P7" s="705">
        <v>81.399063036000001</v>
      </c>
      <c r="Q7" s="705">
        <v>79.982640982000007</v>
      </c>
      <c r="R7" s="705">
        <v>72.787438085000005</v>
      </c>
      <c r="S7" s="705">
        <v>84.633934697000001</v>
      </c>
      <c r="T7" s="705">
        <v>100.89371229</v>
      </c>
      <c r="U7" s="705">
        <v>114.74880582</v>
      </c>
      <c r="V7" s="705">
        <v>114.51628681</v>
      </c>
      <c r="W7" s="705">
        <v>95.961853060999999</v>
      </c>
      <c r="X7" s="705">
        <v>86.736176536000002</v>
      </c>
      <c r="Y7" s="705">
        <v>92.257715325000007</v>
      </c>
      <c r="Z7" s="705">
        <v>99.698195503999997</v>
      </c>
      <c r="AA7" s="705">
        <v>100.29441031</v>
      </c>
      <c r="AB7" s="705">
        <v>79.381749474000003</v>
      </c>
      <c r="AC7" s="705">
        <v>77.819348923999996</v>
      </c>
      <c r="AD7" s="705">
        <v>59.426201405</v>
      </c>
      <c r="AE7" s="705">
        <v>71.387602418</v>
      </c>
      <c r="AF7" s="705">
        <v>78.042789175999999</v>
      </c>
      <c r="AG7" s="705">
        <v>100.22471278</v>
      </c>
      <c r="AH7" s="705">
        <v>93.516602250999995</v>
      </c>
      <c r="AI7" s="705">
        <v>85.215956883999993</v>
      </c>
      <c r="AJ7" s="705">
        <v>66.311207828999997</v>
      </c>
      <c r="AK7" s="705">
        <v>75.046173737999993</v>
      </c>
      <c r="AL7" s="705">
        <v>72.065240101000001</v>
      </c>
      <c r="AM7" s="705">
        <v>64.547735798000005</v>
      </c>
      <c r="AN7" s="705">
        <v>55.590323763999997</v>
      </c>
      <c r="AO7" s="705">
        <v>50.144633329000001</v>
      </c>
      <c r="AP7" s="705">
        <v>40.188541002000001</v>
      </c>
      <c r="AQ7" s="705">
        <v>46.093825877</v>
      </c>
      <c r="AR7" s="705">
        <v>64.920402586999998</v>
      </c>
      <c r="AS7" s="705">
        <v>89.367616025000004</v>
      </c>
      <c r="AT7" s="705">
        <v>90.814313874000007</v>
      </c>
      <c r="AU7" s="705">
        <v>67.977564169000004</v>
      </c>
      <c r="AV7" s="705">
        <v>59.440229021</v>
      </c>
      <c r="AW7" s="705">
        <v>60.895921231999999</v>
      </c>
      <c r="AX7" s="705">
        <v>78.215003242999998</v>
      </c>
      <c r="AY7" s="705">
        <v>83.089759999999998</v>
      </c>
      <c r="AZ7" s="705">
        <v>76.328469999999996</v>
      </c>
      <c r="BA7" s="706">
        <v>57.44164</v>
      </c>
      <c r="BB7" s="706">
        <v>47.883659999999999</v>
      </c>
      <c r="BC7" s="706">
        <v>56.97936</v>
      </c>
      <c r="BD7" s="706">
        <v>78.490020000000001</v>
      </c>
      <c r="BE7" s="706">
        <v>105.5926</v>
      </c>
      <c r="BF7" s="706">
        <v>99.332750000000004</v>
      </c>
      <c r="BG7" s="706">
        <v>73.164190000000005</v>
      </c>
      <c r="BH7" s="706">
        <v>62.459299999999999</v>
      </c>
      <c r="BI7" s="706">
        <v>56.411279999999998</v>
      </c>
      <c r="BJ7" s="706">
        <v>90.250770000000003</v>
      </c>
      <c r="BK7" s="706">
        <v>87.847719999999995</v>
      </c>
      <c r="BL7" s="706">
        <v>71.44417</v>
      </c>
      <c r="BM7" s="706">
        <v>66.515379999999993</v>
      </c>
      <c r="BN7" s="706">
        <v>55.341349999999998</v>
      </c>
      <c r="BO7" s="706">
        <v>61.793900000000001</v>
      </c>
      <c r="BP7" s="706">
        <v>80.141639999999995</v>
      </c>
      <c r="BQ7" s="706">
        <v>105.0536</v>
      </c>
      <c r="BR7" s="706">
        <v>98.494669999999999</v>
      </c>
      <c r="BS7" s="706">
        <v>72.853200000000001</v>
      </c>
      <c r="BT7" s="706">
        <v>62.193919999999999</v>
      </c>
      <c r="BU7" s="706">
        <v>54.869880000000002</v>
      </c>
      <c r="BV7" s="706">
        <v>87.031949999999995</v>
      </c>
    </row>
    <row r="8" spans="1:74" ht="11.1" customHeight="1" x14ac:dyDescent="0.2">
      <c r="A8" s="504" t="s">
        <v>1213</v>
      </c>
      <c r="B8" s="505" t="s">
        <v>86</v>
      </c>
      <c r="C8" s="705">
        <v>73.120611999999994</v>
      </c>
      <c r="D8" s="705">
        <v>63.560371000000004</v>
      </c>
      <c r="E8" s="705">
        <v>65.093199999999996</v>
      </c>
      <c r="F8" s="705">
        <v>56.743352000000002</v>
      </c>
      <c r="G8" s="705">
        <v>61.312753000000001</v>
      </c>
      <c r="H8" s="705">
        <v>67.010782000000006</v>
      </c>
      <c r="I8" s="705">
        <v>71.314218999999994</v>
      </c>
      <c r="J8" s="705">
        <v>72.384218000000004</v>
      </c>
      <c r="K8" s="705">
        <v>68.097918000000007</v>
      </c>
      <c r="L8" s="705">
        <v>65.994784999999993</v>
      </c>
      <c r="M8" s="705">
        <v>66.617852999999997</v>
      </c>
      <c r="N8" s="705">
        <v>73.699572000000003</v>
      </c>
      <c r="O8" s="705">
        <v>74.649039999999999</v>
      </c>
      <c r="P8" s="705">
        <v>64.790030000000002</v>
      </c>
      <c r="Q8" s="705">
        <v>67.032656000000003</v>
      </c>
      <c r="R8" s="705">
        <v>59.133155000000002</v>
      </c>
      <c r="S8" s="705">
        <v>67.320248000000007</v>
      </c>
      <c r="T8" s="705">
        <v>69.687556000000001</v>
      </c>
      <c r="U8" s="705">
        <v>72.456008999999995</v>
      </c>
      <c r="V8" s="705">
        <v>72.282466999999997</v>
      </c>
      <c r="W8" s="705">
        <v>64.724753000000007</v>
      </c>
      <c r="X8" s="705">
        <v>59.396904999999997</v>
      </c>
      <c r="Y8" s="705">
        <v>63.954369999999997</v>
      </c>
      <c r="Z8" s="705">
        <v>71.657287999999994</v>
      </c>
      <c r="AA8" s="705">
        <v>73.700844000000004</v>
      </c>
      <c r="AB8" s="705">
        <v>64.714894000000001</v>
      </c>
      <c r="AC8" s="705">
        <v>65.079690999999997</v>
      </c>
      <c r="AD8" s="705">
        <v>60.580927000000003</v>
      </c>
      <c r="AE8" s="705">
        <v>67.123546000000005</v>
      </c>
      <c r="AF8" s="705">
        <v>68.804879</v>
      </c>
      <c r="AG8" s="705">
        <v>72.198594999999997</v>
      </c>
      <c r="AH8" s="705">
        <v>71.910684000000003</v>
      </c>
      <c r="AI8" s="705">
        <v>66.063580000000002</v>
      </c>
      <c r="AJ8" s="705">
        <v>62.032622000000003</v>
      </c>
      <c r="AK8" s="705">
        <v>64.125425000000007</v>
      </c>
      <c r="AL8" s="705">
        <v>73.073575000000005</v>
      </c>
      <c r="AM8" s="705">
        <v>74.169646</v>
      </c>
      <c r="AN8" s="705">
        <v>65.950342000000006</v>
      </c>
      <c r="AO8" s="705">
        <v>63.997210000000003</v>
      </c>
      <c r="AP8" s="705">
        <v>59.170015999999997</v>
      </c>
      <c r="AQ8" s="705">
        <v>64.337969999999999</v>
      </c>
      <c r="AR8" s="705">
        <v>67.205083000000002</v>
      </c>
      <c r="AS8" s="705">
        <v>69.385440000000003</v>
      </c>
      <c r="AT8" s="705">
        <v>68.982186999999996</v>
      </c>
      <c r="AU8" s="705">
        <v>65.727316999999999</v>
      </c>
      <c r="AV8" s="705">
        <v>59.362465</v>
      </c>
      <c r="AW8" s="705">
        <v>61.759976999999999</v>
      </c>
      <c r="AX8" s="705">
        <v>69.870977999999994</v>
      </c>
      <c r="AY8" s="705">
        <v>72.175960000000003</v>
      </c>
      <c r="AZ8" s="705">
        <v>63.248150000000003</v>
      </c>
      <c r="BA8" s="706">
        <v>62.475650000000002</v>
      </c>
      <c r="BB8" s="706">
        <v>57.092280000000002</v>
      </c>
      <c r="BC8" s="706">
        <v>64.144099999999995</v>
      </c>
      <c r="BD8" s="706">
        <v>66.453969999999998</v>
      </c>
      <c r="BE8" s="706">
        <v>70.107600000000005</v>
      </c>
      <c r="BF8" s="706">
        <v>70.107600000000005</v>
      </c>
      <c r="BG8" s="706">
        <v>65.074489999999997</v>
      </c>
      <c r="BH8" s="706">
        <v>58.526879999999998</v>
      </c>
      <c r="BI8" s="706">
        <v>62.236060000000002</v>
      </c>
      <c r="BJ8" s="706">
        <v>67.324879999999993</v>
      </c>
      <c r="BK8" s="706">
        <v>67.90016</v>
      </c>
      <c r="BL8" s="706">
        <v>58.972650000000002</v>
      </c>
      <c r="BM8" s="706">
        <v>62.040979999999998</v>
      </c>
      <c r="BN8" s="706">
        <v>54.734180000000002</v>
      </c>
      <c r="BO8" s="706">
        <v>64.79616</v>
      </c>
      <c r="BP8" s="706">
        <v>65.648650000000004</v>
      </c>
      <c r="BQ8" s="706">
        <v>67.294929999999994</v>
      </c>
      <c r="BR8" s="706">
        <v>67.303730000000002</v>
      </c>
      <c r="BS8" s="706">
        <v>62.19341</v>
      </c>
      <c r="BT8" s="706">
        <v>55.484810000000003</v>
      </c>
      <c r="BU8" s="706">
        <v>61.136569999999999</v>
      </c>
      <c r="BV8" s="706">
        <v>68.12697</v>
      </c>
    </row>
    <row r="9" spans="1:74" ht="11.1" customHeight="1" x14ac:dyDescent="0.2">
      <c r="A9" s="504" t="s">
        <v>1214</v>
      </c>
      <c r="B9" s="505" t="s">
        <v>349</v>
      </c>
      <c r="C9" s="705">
        <v>52.685745074000003</v>
      </c>
      <c r="D9" s="705">
        <v>50.940782634999998</v>
      </c>
      <c r="E9" s="705">
        <v>62.438727810000003</v>
      </c>
      <c r="F9" s="705">
        <v>62.234409186000001</v>
      </c>
      <c r="G9" s="705">
        <v>64.054712199999997</v>
      </c>
      <c r="H9" s="705">
        <v>59.805675319999999</v>
      </c>
      <c r="I9" s="705">
        <v>52.108089708000001</v>
      </c>
      <c r="J9" s="705">
        <v>44.850165660999998</v>
      </c>
      <c r="K9" s="705">
        <v>45.682873333000003</v>
      </c>
      <c r="L9" s="705">
        <v>51.972973644</v>
      </c>
      <c r="M9" s="705">
        <v>51.799634058000002</v>
      </c>
      <c r="N9" s="705">
        <v>54.585746520000001</v>
      </c>
      <c r="O9" s="705">
        <v>58.013594380999997</v>
      </c>
      <c r="P9" s="705">
        <v>55.688148927999997</v>
      </c>
      <c r="Q9" s="705">
        <v>61.296909888999998</v>
      </c>
      <c r="R9" s="705">
        <v>63.984727444999997</v>
      </c>
      <c r="S9" s="705">
        <v>64.913725088999996</v>
      </c>
      <c r="T9" s="705">
        <v>63.460733873000002</v>
      </c>
      <c r="U9" s="705">
        <v>52.246438075</v>
      </c>
      <c r="V9" s="705">
        <v>52.438896819999997</v>
      </c>
      <c r="W9" s="705">
        <v>47.185778225999996</v>
      </c>
      <c r="X9" s="705">
        <v>49.249546043999999</v>
      </c>
      <c r="Y9" s="705">
        <v>51.297141826000001</v>
      </c>
      <c r="Z9" s="705">
        <v>53.962943154000001</v>
      </c>
      <c r="AA9" s="705">
        <v>56.377086194</v>
      </c>
      <c r="AB9" s="705">
        <v>52.632515523999999</v>
      </c>
      <c r="AC9" s="705">
        <v>61.476279128000002</v>
      </c>
      <c r="AD9" s="705">
        <v>66.545574664</v>
      </c>
      <c r="AE9" s="705">
        <v>68.324300437999995</v>
      </c>
      <c r="AF9" s="705">
        <v>61.904381397999998</v>
      </c>
      <c r="AG9" s="705">
        <v>58.801177152999998</v>
      </c>
      <c r="AH9" s="705">
        <v>54.198077822000002</v>
      </c>
      <c r="AI9" s="705">
        <v>53.395862393999998</v>
      </c>
      <c r="AJ9" s="705">
        <v>55.206970798</v>
      </c>
      <c r="AK9" s="705">
        <v>52.807539712000001</v>
      </c>
      <c r="AL9" s="705">
        <v>54.993731965999999</v>
      </c>
      <c r="AM9" s="705">
        <v>62.061187296999996</v>
      </c>
      <c r="AN9" s="705">
        <v>64.805772836000003</v>
      </c>
      <c r="AO9" s="705">
        <v>63.273146347999997</v>
      </c>
      <c r="AP9" s="705">
        <v>63.037585313999998</v>
      </c>
      <c r="AQ9" s="705">
        <v>72.065132266000006</v>
      </c>
      <c r="AR9" s="705">
        <v>71.442400899999996</v>
      </c>
      <c r="AS9" s="705">
        <v>63.878030297999999</v>
      </c>
      <c r="AT9" s="705">
        <v>59.677123469999998</v>
      </c>
      <c r="AU9" s="705">
        <v>53.389726869999997</v>
      </c>
      <c r="AV9" s="705">
        <v>57.730981014000001</v>
      </c>
      <c r="AW9" s="705">
        <v>64.785983681000005</v>
      </c>
      <c r="AX9" s="705">
        <v>64.466982263999995</v>
      </c>
      <c r="AY9" s="705">
        <v>68.560609999999997</v>
      </c>
      <c r="AZ9" s="705">
        <v>61.22193</v>
      </c>
      <c r="BA9" s="706">
        <v>72.692269999999994</v>
      </c>
      <c r="BB9" s="706">
        <v>74.985230000000001</v>
      </c>
      <c r="BC9" s="706">
        <v>77.933850000000007</v>
      </c>
      <c r="BD9" s="706">
        <v>79.017470000000003</v>
      </c>
      <c r="BE9" s="706">
        <v>69.670169999999999</v>
      </c>
      <c r="BF9" s="706">
        <v>63.826790000000003</v>
      </c>
      <c r="BG9" s="706">
        <v>59.417099999999998</v>
      </c>
      <c r="BH9" s="706">
        <v>64.248660000000001</v>
      </c>
      <c r="BI9" s="706">
        <v>70.110879999999995</v>
      </c>
      <c r="BJ9" s="706">
        <v>69.376990000000006</v>
      </c>
      <c r="BK9" s="706">
        <v>72.688599999999994</v>
      </c>
      <c r="BL9" s="706">
        <v>65.657030000000006</v>
      </c>
      <c r="BM9" s="706">
        <v>78.444069999999996</v>
      </c>
      <c r="BN9" s="706">
        <v>81.248400000000004</v>
      </c>
      <c r="BO9" s="706">
        <v>83.674180000000007</v>
      </c>
      <c r="BP9" s="706">
        <v>85.861069999999998</v>
      </c>
      <c r="BQ9" s="706">
        <v>76.062629999999999</v>
      </c>
      <c r="BR9" s="706">
        <v>69.101910000000004</v>
      </c>
      <c r="BS9" s="706">
        <v>64.868660000000006</v>
      </c>
      <c r="BT9" s="706">
        <v>68.538650000000004</v>
      </c>
      <c r="BU9" s="706">
        <v>74.936359999999993</v>
      </c>
      <c r="BV9" s="706">
        <v>72.185239999999993</v>
      </c>
    </row>
    <row r="10" spans="1:74" ht="11.1" customHeight="1" x14ac:dyDescent="0.2">
      <c r="A10" s="504" t="s">
        <v>1215</v>
      </c>
      <c r="B10" s="505" t="s">
        <v>351</v>
      </c>
      <c r="C10" s="705">
        <v>26.635124529999999</v>
      </c>
      <c r="D10" s="705">
        <v>23.512950132</v>
      </c>
      <c r="E10" s="705">
        <v>29.12596426</v>
      </c>
      <c r="F10" s="705">
        <v>29.221115293</v>
      </c>
      <c r="G10" s="705">
        <v>32.205104990999999</v>
      </c>
      <c r="H10" s="705">
        <v>30.082813378000001</v>
      </c>
      <c r="I10" s="705">
        <v>26.362805812000001</v>
      </c>
      <c r="J10" s="705">
        <v>21.740628482999998</v>
      </c>
      <c r="K10" s="705">
        <v>18.977782783999999</v>
      </c>
      <c r="L10" s="705">
        <v>18.170779733</v>
      </c>
      <c r="M10" s="705">
        <v>20.420851729999999</v>
      </c>
      <c r="N10" s="705">
        <v>22.254988574999999</v>
      </c>
      <c r="O10" s="705">
        <v>24.96201993</v>
      </c>
      <c r="P10" s="705">
        <v>24.793710240999999</v>
      </c>
      <c r="Q10" s="705">
        <v>25.752148085000002</v>
      </c>
      <c r="R10" s="705">
        <v>27.989979192</v>
      </c>
      <c r="S10" s="705">
        <v>30.318598342000001</v>
      </c>
      <c r="T10" s="705">
        <v>27.502186480999999</v>
      </c>
      <c r="U10" s="705">
        <v>25.002925764</v>
      </c>
      <c r="V10" s="705">
        <v>21.908293526000001</v>
      </c>
      <c r="W10" s="705">
        <v>19.059726191999999</v>
      </c>
      <c r="X10" s="705">
        <v>19.426419968000001</v>
      </c>
      <c r="Y10" s="705">
        <v>21.780770564000001</v>
      </c>
      <c r="Z10" s="705">
        <v>22.650886192000002</v>
      </c>
      <c r="AA10" s="705">
        <v>24.657851542</v>
      </c>
      <c r="AB10" s="705">
        <v>22.772000198000001</v>
      </c>
      <c r="AC10" s="705">
        <v>26.207664605000002</v>
      </c>
      <c r="AD10" s="705">
        <v>27.695002240000001</v>
      </c>
      <c r="AE10" s="705">
        <v>31.856523539000001</v>
      </c>
      <c r="AF10" s="705">
        <v>27.964864186</v>
      </c>
      <c r="AG10" s="705">
        <v>24.787959910000001</v>
      </c>
      <c r="AH10" s="705">
        <v>22.504343480999999</v>
      </c>
      <c r="AI10" s="705">
        <v>18.461390473000002</v>
      </c>
      <c r="AJ10" s="705">
        <v>18.232079965</v>
      </c>
      <c r="AK10" s="705">
        <v>20.138658313000001</v>
      </c>
      <c r="AL10" s="705">
        <v>21.373703252999999</v>
      </c>
      <c r="AM10" s="705">
        <v>25.221605315000001</v>
      </c>
      <c r="AN10" s="705">
        <v>26.259889161</v>
      </c>
      <c r="AO10" s="705">
        <v>23.482547197999999</v>
      </c>
      <c r="AP10" s="705">
        <v>22.001882983000002</v>
      </c>
      <c r="AQ10" s="705">
        <v>30.367471117000001</v>
      </c>
      <c r="AR10" s="705">
        <v>28.950141668000001</v>
      </c>
      <c r="AS10" s="705">
        <v>27.571461258999999</v>
      </c>
      <c r="AT10" s="705">
        <v>23.98477647</v>
      </c>
      <c r="AU10" s="705">
        <v>19.076220200000002</v>
      </c>
      <c r="AV10" s="705">
        <v>18.236628460999999</v>
      </c>
      <c r="AW10" s="705">
        <v>21.736184090999998</v>
      </c>
      <c r="AX10" s="705">
        <v>22.981033739000001</v>
      </c>
      <c r="AY10" s="705">
        <v>25.979880000000001</v>
      </c>
      <c r="AZ10" s="705">
        <v>22.409140000000001</v>
      </c>
      <c r="BA10" s="706">
        <v>24.666509999999999</v>
      </c>
      <c r="BB10" s="706">
        <v>24.98029</v>
      </c>
      <c r="BC10" s="706">
        <v>28.57837</v>
      </c>
      <c r="BD10" s="706">
        <v>28.017610000000001</v>
      </c>
      <c r="BE10" s="706">
        <v>25.701319999999999</v>
      </c>
      <c r="BF10" s="706">
        <v>21.51239</v>
      </c>
      <c r="BG10" s="706">
        <v>17.840039999999998</v>
      </c>
      <c r="BH10" s="706">
        <v>17.615279999999998</v>
      </c>
      <c r="BI10" s="706">
        <v>19.434940000000001</v>
      </c>
      <c r="BJ10" s="706">
        <v>21.60181</v>
      </c>
      <c r="BK10" s="706">
        <v>23.790800000000001</v>
      </c>
      <c r="BL10" s="706">
        <v>21.218630000000001</v>
      </c>
      <c r="BM10" s="706">
        <v>24.60127</v>
      </c>
      <c r="BN10" s="706">
        <v>24.883330000000001</v>
      </c>
      <c r="BO10" s="706">
        <v>28.405069999999998</v>
      </c>
      <c r="BP10" s="706">
        <v>28.053229999999999</v>
      </c>
      <c r="BQ10" s="706">
        <v>25.925249999999998</v>
      </c>
      <c r="BR10" s="706">
        <v>21.662710000000001</v>
      </c>
      <c r="BS10" s="706">
        <v>17.907910000000001</v>
      </c>
      <c r="BT10" s="706">
        <v>17.72204</v>
      </c>
      <c r="BU10" s="706">
        <v>19.566179999999999</v>
      </c>
      <c r="BV10" s="706">
        <v>21.926169999999999</v>
      </c>
    </row>
    <row r="11" spans="1:74" ht="11.1" customHeight="1" x14ac:dyDescent="0.2">
      <c r="A11" s="502" t="s">
        <v>1216</v>
      </c>
      <c r="B11" s="506" t="s">
        <v>88</v>
      </c>
      <c r="C11" s="705">
        <v>19.821557472999999</v>
      </c>
      <c r="D11" s="705">
        <v>21.178905960000002</v>
      </c>
      <c r="E11" s="705">
        <v>24.967858157999999</v>
      </c>
      <c r="F11" s="705">
        <v>24.59097852</v>
      </c>
      <c r="G11" s="705">
        <v>22.429443505999998</v>
      </c>
      <c r="H11" s="705">
        <v>19.791476312</v>
      </c>
      <c r="I11" s="705">
        <v>15.948165603</v>
      </c>
      <c r="J11" s="705">
        <v>13.611459654000001</v>
      </c>
      <c r="K11" s="705">
        <v>17.83981854</v>
      </c>
      <c r="L11" s="705">
        <v>25.282942181999999</v>
      </c>
      <c r="M11" s="705">
        <v>24.058954143000001</v>
      </c>
      <c r="N11" s="705">
        <v>24.552425012</v>
      </c>
      <c r="O11" s="705">
        <v>25.570053029</v>
      </c>
      <c r="P11" s="705">
        <v>23.165020077000001</v>
      </c>
      <c r="Q11" s="705">
        <v>26.435018839000001</v>
      </c>
      <c r="R11" s="705">
        <v>26.406190840000001</v>
      </c>
      <c r="S11" s="705">
        <v>23.931575471999999</v>
      </c>
      <c r="T11" s="705">
        <v>24.682764404</v>
      </c>
      <c r="U11" s="705">
        <v>16.431642070999999</v>
      </c>
      <c r="V11" s="705">
        <v>19.830204000999998</v>
      </c>
      <c r="W11" s="705">
        <v>18.501795234999999</v>
      </c>
      <c r="X11" s="705">
        <v>21.169635316000001</v>
      </c>
      <c r="Y11" s="705">
        <v>21.991019413</v>
      </c>
      <c r="Z11" s="705">
        <v>24.281509159999999</v>
      </c>
      <c r="AA11" s="705">
        <v>24.273044141</v>
      </c>
      <c r="AB11" s="705">
        <v>22.598255909999999</v>
      </c>
      <c r="AC11" s="705">
        <v>25.745924749</v>
      </c>
      <c r="AD11" s="705">
        <v>28.887737320999999</v>
      </c>
      <c r="AE11" s="705">
        <v>25.756669664</v>
      </c>
      <c r="AF11" s="705">
        <v>22.426099435000001</v>
      </c>
      <c r="AG11" s="705">
        <v>22.084403556000002</v>
      </c>
      <c r="AH11" s="705">
        <v>19.963513459000001</v>
      </c>
      <c r="AI11" s="705">
        <v>24.494216560000002</v>
      </c>
      <c r="AJ11" s="705">
        <v>27.598531194</v>
      </c>
      <c r="AK11" s="705">
        <v>25.159643384999999</v>
      </c>
      <c r="AL11" s="705">
        <v>26.615985436999999</v>
      </c>
      <c r="AM11" s="705">
        <v>28.519865576000001</v>
      </c>
      <c r="AN11" s="705">
        <v>29.367755274</v>
      </c>
      <c r="AO11" s="705">
        <v>29.495588195</v>
      </c>
      <c r="AP11" s="705">
        <v>29.385797261</v>
      </c>
      <c r="AQ11" s="705">
        <v>28.281905575</v>
      </c>
      <c r="AR11" s="705">
        <v>29.445520072000001</v>
      </c>
      <c r="AS11" s="705">
        <v>22.186082611</v>
      </c>
      <c r="AT11" s="705">
        <v>22.340558558000001</v>
      </c>
      <c r="AU11" s="705">
        <v>22.977116597999999</v>
      </c>
      <c r="AV11" s="705">
        <v>28.769981923</v>
      </c>
      <c r="AW11" s="705">
        <v>33.581844601999997</v>
      </c>
      <c r="AX11" s="705">
        <v>32.328759333999997</v>
      </c>
      <c r="AY11" s="705">
        <v>32.241709999999998</v>
      </c>
      <c r="AZ11" s="705">
        <v>26.492730000000002</v>
      </c>
      <c r="BA11" s="706">
        <v>35.328409999999998</v>
      </c>
      <c r="BB11" s="706">
        <v>34.621409999999997</v>
      </c>
      <c r="BC11" s="706">
        <v>32.90663</v>
      </c>
      <c r="BD11" s="706">
        <v>35.108370000000001</v>
      </c>
      <c r="BE11" s="706">
        <v>26.586410000000001</v>
      </c>
      <c r="BF11" s="706">
        <v>25.900110000000002</v>
      </c>
      <c r="BG11" s="706">
        <v>27.559529999999999</v>
      </c>
      <c r="BH11" s="706">
        <v>33.416119999999999</v>
      </c>
      <c r="BI11" s="706">
        <v>39.150950000000002</v>
      </c>
      <c r="BJ11" s="706">
        <v>36.259689999999999</v>
      </c>
      <c r="BK11" s="706">
        <v>36.373539999999998</v>
      </c>
      <c r="BL11" s="706">
        <v>31.29936</v>
      </c>
      <c r="BM11" s="706">
        <v>38.121580000000002</v>
      </c>
      <c r="BN11" s="706">
        <v>36.274239999999999</v>
      </c>
      <c r="BO11" s="706">
        <v>35.0944</v>
      </c>
      <c r="BP11" s="706">
        <v>37.872039999999998</v>
      </c>
      <c r="BQ11" s="706">
        <v>28.755289999999999</v>
      </c>
      <c r="BR11" s="706">
        <v>27.39555</v>
      </c>
      <c r="BS11" s="706">
        <v>29.837230000000002</v>
      </c>
      <c r="BT11" s="706">
        <v>35.302729999999997</v>
      </c>
      <c r="BU11" s="706">
        <v>42.017380000000003</v>
      </c>
      <c r="BV11" s="706">
        <v>37.554200000000002</v>
      </c>
    </row>
    <row r="12" spans="1:74" ht="11.1" customHeight="1" x14ac:dyDescent="0.2">
      <c r="A12" s="502" t="s">
        <v>1217</v>
      </c>
      <c r="B12" s="503" t="s">
        <v>1327</v>
      </c>
      <c r="C12" s="705">
        <v>2.0113707110000001</v>
      </c>
      <c r="D12" s="705">
        <v>2.5263937589999999</v>
      </c>
      <c r="E12" s="705">
        <v>4.2001654549999996</v>
      </c>
      <c r="F12" s="705">
        <v>4.6461027880000003</v>
      </c>
      <c r="G12" s="705">
        <v>5.6054859800000001</v>
      </c>
      <c r="H12" s="705">
        <v>6.1094939119999996</v>
      </c>
      <c r="I12" s="705">
        <v>5.6898626930000002</v>
      </c>
      <c r="J12" s="705">
        <v>5.374119394</v>
      </c>
      <c r="K12" s="705">
        <v>5.0589946619999999</v>
      </c>
      <c r="L12" s="705">
        <v>4.7709950760000002</v>
      </c>
      <c r="M12" s="705">
        <v>3.3723608999999999</v>
      </c>
      <c r="N12" s="705">
        <v>3.3575164989999999</v>
      </c>
      <c r="O12" s="705">
        <v>3.2878416119999998</v>
      </c>
      <c r="P12" s="705">
        <v>3.8627098800000002</v>
      </c>
      <c r="Q12" s="705">
        <v>5.0091136260000004</v>
      </c>
      <c r="R12" s="705">
        <v>6.0023991329999999</v>
      </c>
      <c r="S12" s="705">
        <v>6.7877235330000003</v>
      </c>
      <c r="T12" s="705">
        <v>7.3474853590000002</v>
      </c>
      <c r="U12" s="705">
        <v>6.6913066490000004</v>
      </c>
      <c r="V12" s="705">
        <v>6.6335512349999997</v>
      </c>
      <c r="W12" s="705">
        <v>5.9109024379999999</v>
      </c>
      <c r="X12" s="705">
        <v>4.9262669890000002</v>
      </c>
      <c r="Y12" s="705">
        <v>3.7110033420000001</v>
      </c>
      <c r="Z12" s="705">
        <v>3.08252302</v>
      </c>
      <c r="AA12" s="705">
        <v>3.5460793819999998</v>
      </c>
      <c r="AB12" s="705">
        <v>3.7976078690000001</v>
      </c>
      <c r="AC12" s="705">
        <v>5.8412723309999999</v>
      </c>
      <c r="AD12" s="705">
        <v>6.6901811899999997</v>
      </c>
      <c r="AE12" s="705">
        <v>7.0954023929999996</v>
      </c>
      <c r="AF12" s="705">
        <v>7.8981032239999998</v>
      </c>
      <c r="AG12" s="705">
        <v>8.0531010710000004</v>
      </c>
      <c r="AH12" s="705">
        <v>7.8027319049999999</v>
      </c>
      <c r="AI12" s="705">
        <v>6.7537196369999997</v>
      </c>
      <c r="AJ12" s="705">
        <v>6.0401778430000004</v>
      </c>
      <c r="AK12" s="705">
        <v>4.3229624820000003</v>
      </c>
      <c r="AL12" s="705">
        <v>3.4234071180000001</v>
      </c>
      <c r="AM12" s="705">
        <v>4.6154620230000001</v>
      </c>
      <c r="AN12" s="705">
        <v>5.6566507809999997</v>
      </c>
      <c r="AO12" s="705">
        <v>6.4356217259999999</v>
      </c>
      <c r="AP12" s="705">
        <v>8.0521538479999997</v>
      </c>
      <c r="AQ12" s="705">
        <v>9.678904374</v>
      </c>
      <c r="AR12" s="705">
        <v>9.5553595189999996</v>
      </c>
      <c r="AS12" s="705">
        <v>10.385612234</v>
      </c>
      <c r="AT12" s="705">
        <v>9.4275632520000006</v>
      </c>
      <c r="AU12" s="705">
        <v>7.8237319340000004</v>
      </c>
      <c r="AV12" s="705">
        <v>7.2837718110000003</v>
      </c>
      <c r="AW12" s="705">
        <v>5.8445746339999998</v>
      </c>
      <c r="AX12" s="705">
        <v>5.3379794839999999</v>
      </c>
      <c r="AY12" s="705">
        <v>5.9230929999999997</v>
      </c>
      <c r="AZ12" s="705">
        <v>7.2735139999999996</v>
      </c>
      <c r="BA12" s="706">
        <v>8.7206960000000002</v>
      </c>
      <c r="BB12" s="706">
        <v>10.50451</v>
      </c>
      <c r="BC12" s="706">
        <v>12.38983</v>
      </c>
      <c r="BD12" s="706">
        <v>12.18726</v>
      </c>
      <c r="BE12" s="706">
        <v>13.443530000000001</v>
      </c>
      <c r="BF12" s="706">
        <v>12.38153</v>
      </c>
      <c r="BG12" s="706">
        <v>10.41939</v>
      </c>
      <c r="BH12" s="706">
        <v>9.7603919999999995</v>
      </c>
      <c r="BI12" s="706">
        <v>7.8860609999999998</v>
      </c>
      <c r="BJ12" s="706">
        <v>7.0093519999999998</v>
      </c>
      <c r="BK12" s="706">
        <v>7.9221269999999997</v>
      </c>
      <c r="BL12" s="706">
        <v>9.2387320000000006</v>
      </c>
      <c r="BM12" s="706">
        <v>11.53515</v>
      </c>
      <c r="BN12" s="706">
        <v>13.81428</v>
      </c>
      <c r="BO12" s="706">
        <v>15.901389999999999</v>
      </c>
      <c r="BP12" s="706">
        <v>16.11919</v>
      </c>
      <c r="BQ12" s="706">
        <v>17.234660000000002</v>
      </c>
      <c r="BR12" s="706">
        <v>15.802960000000001</v>
      </c>
      <c r="BS12" s="706">
        <v>13.38523</v>
      </c>
      <c r="BT12" s="706">
        <v>11.92783</v>
      </c>
      <c r="BU12" s="706">
        <v>9.5299510000000005</v>
      </c>
      <c r="BV12" s="706">
        <v>8.2540999999999993</v>
      </c>
    </row>
    <row r="13" spans="1:74" ht="11.1" customHeight="1" x14ac:dyDescent="0.2">
      <c r="A13" s="502" t="s">
        <v>1218</v>
      </c>
      <c r="B13" s="503" t="s">
        <v>1066</v>
      </c>
      <c r="C13" s="705">
        <v>2.83509272</v>
      </c>
      <c r="D13" s="705">
        <v>2.483653565</v>
      </c>
      <c r="E13" s="705">
        <v>2.7602272750000001</v>
      </c>
      <c r="F13" s="705">
        <v>2.4394207520000002</v>
      </c>
      <c r="G13" s="705">
        <v>2.5312207039999999</v>
      </c>
      <c r="H13" s="705">
        <v>2.60795449</v>
      </c>
      <c r="I13" s="705">
        <v>2.7518554740000001</v>
      </c>
      <c r="J13" s="705">
        <v>2.7789265900000002</v>
      </c>
      <c r="K13" s="705">
        <v>2.5093160669999999</v>
      </c>
      <c r="L13" s="705">
        <v>2.5192473770000001</v>
      </c>
      <c r="M13" s="705">
        <v>2.6582102710000002</v>
      </c>
      <c r="N13" s="705">
        <v>2.8498886159999999</v>
      </c>
      <c r="O13" s="705">
        <v>2.8523723859999999</v>
      </c>
      <c r="P13" s="705">
        <v>2.5926161539999999</v>
      </c>
      <c r="Q13" s="705">
        <v>2.7338763109999999</v>
      </c>
      <c r="R13" s="705">
        <v>2.3982216439999999</v>
      </c>
      <c r="S13" s="705">
        <v>2.4932074919999998</v>
      </c>
      <c r="T13" s="705">
        <v>2.6284628470000002</v>
      </c>
      <c r="U13" s="705">
        <v>2.7509522959999999</v>
      </c>
      <c r="V13" s="705">
        <v>2.6997930210000001</v>
      </c>
      <c r="W13" s="705">
        <v>2.3854466699999999</v>
      </c>
      <c r="X13" s="705">
        <v>2.4541334840000002</v>
      </c>
      <c r="Y13" s="705">
        <v>2.4835048789999998</v>
      </c>
      <c r="Z13" s="705">
        <v>2.535385416</v>
      </c>
      <c r="AA13" s="705">
        <v>2.5522215799999999</v>
      </c>
      <c r="AB13" s="705">
        <v>2.2127163950000002</v>
      </c>
      <c r="AC13" s="705">
        <v>2.3030809250000002</v>
      </c>
      <c r="AD13" s="705">
        <v>2.0456035400000001</v>
      </c>
      <c r="AE13" s="705">
        <v>2.3112592250000001</v>
      </c>
      <c r="AF13" s="705">
        <v>2.3209862870000002</v>
      </c>
      <c r="AG13" s="705">
        <v>2.5337459560000002</v>
      </c>
      <c r="AH13" s="705">
        <v>2.5650765739999999</v>
      </c>
      <c r="AI13" s="705">
        <v>2.3484427440000002</v>
      </c>
      <c r="AJ13" s="705">
        <v>2.2332982010000002</v>
      </c>
      <c r="AK13" s="705">
        <v>2.2448919159999998</v>
      </c>
      <c r="AL13" s="705">
        <v>2.4403968869999999</v>
      </c>
      <c r="AM13" s="705">
        <v>2.4748647739999998</v>
      </c>
      <c r="AN13" s="705">
        <v>2.28842692</v>
      </c>
      <c r="AO13" s="705">
        <v>2.3859077019999999</v>
      </c>
      <c r="AP13" s="705">
        <v>2.1872694949999998</v>
      </c>
      <c r="AQ13" s="705">
        <v>2.32597509</v>
      </c>
      <c r="AR13" s="705">
        <v>2.1536095230000001</v>
      </c>
      <c r="AS13" s="705">
        <v>2.3305445929999999</v>
      </c>
      <c r="AT13" s="705">
        <v>2.5241851780000002</v>
      </c>
      <c r="AU13" s="705">
        <v>2.153935911</v>
      </c>
      <c r="AV13" s="705">
        <v>2.0992181219999999</v>
      </c>
      <c r="AW13" s="705">
        <v>2.1754522679999999</v>
      </c>
      <c r="AX13" s="705">
        <v>2.3854959600000001</v>
      </c>
      <c r="AY13" s="705">
        <v>3.1410809999999998</v>
      </c>
      <c r="AZ13" s="705">
        <v>3.8136480000000001</v>
      </c>
      <c r="BA13" s="706">
        <v>2.4762979999999999</v>
      </c>
      <c r="BB13" s="706">
        <v>3.4778739999999999</v>
      </c>
      <c r="BC13" s="706">
        <v>2.5952160000000002</v>
      </c>
      <c r="BD13" s="706">
        <v>2.366018</v>
      </c>
      <c r="BE13" s="706">
        <v>2.5405639999999998</v>
      </c>
      <c r="BF13" s="706">
        <v>2.602366</v>
      </c>
      <c r="BG13" s="706">
        <v>2.2053759999999998</v>
      </c>
      <c r="BH13" s="706">
        <v>2.1238700000000001</v>
      </c>
      <c r="BI13" s="706">
        <v>2.25447</v>
      </c>
      <c r="BJ13" s="706">
        <v>3.0565090000000001</v>
      </c>
      <c r="BK13" s="706">
        <v>3.358304</v>
      </c>
      <c r="BL13" s="706">
        <v>2.6132019999999998</v>
      </c>
      <c r="BM13" s="706">
        <v>2.6614200000000001</v>
      </c>
      <c r="BN13" s="706">
        <v>4.8427509999999998</v>
      </c>
      <c r="BO13" s="706">
        <v>2.7911649999999999</v>
      </c>
      <c r="BP13" s="706">
        <v>2.4602330000000001</v>
      </c>
      <c r="BQ13" s="706">
        <v>2.7273480000000001</v>
      </c>
      <c r="BR13" s="706">
        <v>2.7856200000000002</v>
      </c>
      <c r="BS13" s="706">
        <v>2.3334239999999999</v>
      </c>
      <c r="BT13" s="706">
        <v>2.216685</v>
      </c>
      <c r="BU13" s="706">
        <v>2.3682349999999999</v>
      </c>
      <c r="BV13" s="706">
        <v>2.9985879999999998</v>
      </c>
    </row>
    <row r="14" spans="1:74" ht="11.1" customHeight="1" x14ac:dyDescent="0.2">
      <c r="A14" s="502" t="s">
        <v>1219</v>
      </c>
      <c r="B14" s="503" t="s">
        <v>87</v>
      </c>
      <c r="C14" s="705">
        <v>1.38259964</v>
      </c>
      <c r="D14" s="705">
        <v>1.238879219</v>
      </c>
      <c r="E14" s="705">
        <v>1.3845126619999999</v>
      </c>
      <c r="F14" s="705">
        <v>1.3367918329999999</v>
      </c>
      <c r="G14" s="705">
        <v>1.2834570190000001</v>
      </c>
      <c r="H14" s="705">
        <v>1.213937228</v>
      </c>
      <c r="I14" s="705">
        <v>1.3554001259999999</v>
      </c>
      <c r="J14" s="705">
        <v>1.3450315399999999</v>
      </c>
      <c r="K14" s="705">
        <v>1.2969612800000001</v>
      </c>
      <c r="L14" s="705">
        <v>1.229009276</v>
      </c>
      <c r="M14" s="705">
        <v>1.2892570139999999</v>
      </c>
      <c r="N14" s="705">
        <v>1.5709278179999999</v>
      </c>
      <c r="O14" s="705">
        <v>1.341307424</v>
      </c>
      <c r="P14" s="705">
        <v>1.2740925759999999</v>
      </c>
      <c r="Q14" s="705">
        <v>1.366753028</v>
      </c>
      <c r="R14" s="705">
        <v>1.1879366360000001</v>
      </c>
      <c r="S14" s="705">
        <v>1.38262025</v>
      </c>
      <c r="T14" s="705">
        <v>1.299834782</v>
      </c>
      <c r="U14" s="705">
        <v>1.3696112949999999</v>
      </c>
      <c r="V14" s="705">
        <v>1.3670550370000001</v>
      </c>
      <c r="W14" s="705">
        <v>1.3279076910000001</v>
      </c>
      <c r="X14" s="705">
        <v>1.273090287</v>
      </c>
      <c r="Y14" s="705">
        <v>1.330843628</v>
      </c>
      <c r="Z14" s="705">
        <v>1.4126393660000001</v>
      </c>
      <c r="AA14" s="705">
        <v>1.347889549</v>
      </c>
      <c r="AB14" s="705">
        <v>1.2519351519999999</v>
      </c>
      <c r="AC14" s="705">
        <v>1.378336518</v>
      </c>
      <c r="AD14" s="705">
        <v>1.227050373</v>
      </c>
      <c r="AE14" s="705">
        <v>1.3044456170000001</v>
      </c>
      <c r="AF14" s="705">
        <v>1.2943282659999999</v>
      </c>
      <c r="AG14" s="705">
        <v>1.34196666</v>
      </c>
      <c r="AH14" s="705">
        <v>1.362412403</v>
      </c>
      <c r="AI14" s="705">
        <v>1.3380929800000001</v>
      </c>
      <c r="AJ14" s="705">
        <v>1.102883595</v>
      </c>
      <c r="AK14" s="705">
        <v>0.94138361599999998</v>
      </c>
      <c r="AL14" s="705">
        <v>1.140239271</v>
      </c>
      <c r="AM14" s="705">
        <v>1.229389609</v>
      </c>
      <c r="AN14" s="705">
        <v>1.2330506999999999</v>
      </c>
      <c r="AO14" s="705">
        <v>1.4734815269999999</v>
      </c>
      <c r="AP14" s="705">
        <v>1.4104817270000001</v>
      </c>
      <c r="AQ14" s="705">
        <v>1.41087611</v>
      </c>
      <c r="AR14" s="705">
        <v>1.3377701179999999</v>
      </c>
      <c r="AS14" s="705">
        <v>1.4043296009999999</v>
      </c>
      <c r="AT14" s="705">
        <v>1.4000400120000001</v>
      </c>
      <c r="AU14" s="705">
        <v>1.3587222269999999</v>
      </c>
      <c r="AV14" s="705">
        <v>1.341380697</v>
      </c>
      <c r="AW14" s="705">
        <v>1.4479280859999999</v>
      </c>
      <c r="AX14" s="705">
        <v>1.4337137470000001</v>
      </c>
      <c r="AY14" s="705">
        <v>1.274845</v>
      </c>
      <c r="AZ14" s="705">
        <v>1.2328950000000001</v>
      </c>
      <c r="BA14" s="706">
        <v>1.500362</v>
      </c>
      <c r="BB14" s="706">
        <v>1.401143</v>
      </c>
      <c r="BC14" s="706">
        <v>1.463805</v>
      </c>
      <c r="BD14" s="706">
        <v>1.338214</v>
      </c>
      <c r="BE14" s="706">
        <v>1.3983429999999999</v>
      </c>
      <c r="BF14" s="706">
        <v>1.430391</v>
      </c>
      <c r="BG14" s="706">
        <v>1.392765</v>
      </c>
      <c r="BH14" s="706">
        <v>1.332999</v>
      </c>
      <c r="BI14" s="706">
        <v>1.3844529999999999</v>
      </c>
      <c r="BJ14" s="706">
        <v>1.449635</v>
      </c>
      <c r="BK14" s="706">
        <v>1.243833</v>
      </c>
      <c r="BL14" s="706">
        <v>1.287099</v>
      </c>
      <c r="BM14" s="706">
        <v>1.524656</v>
      </c>
      <c r="BN14" s="706">
        <v>1.433805</v>
      </c>
      <c r="BO14" s="706">
        <v>1.4821610000000001</v>
      </c>
      <c r="BP14" s="706">
        <v>1.356371</v>
      </c>
      <c r="BQ14" s="706">
        <v>1.420085</v>
      </c>
      <c r="BR14" s="706">
        <v>1.4550670000000001</v>
      </c>
      <c r="BS14" s="706">
        <v>1.404871</v>
      </c>
      <c r="BT14" s="706">
        <v>1.369372</v>
      </c>
      <c r="BU14" s="706">
        <v>1.4546079999999999</v>
      </c>
      <c r="BV14" s="706">
        <v>1.4521820000000001</v>
      </c>
    </row>
    <row r="15" spans="1:74" ht="11.1" customHeight="1" x14ac:dyDescent="0.2">
      <c r="A15" s="502" t="s">
        <v>1220</v>
      </c>
      <c r="B15" s="503" t="s">
        <v>352</v>
      </c>
      <c r="C15" s="705">
        <v>-0.43536599999999998</v>
      </c>
      <c r="D15" s="705">
        <v>-0.507911</v>
      </c>
      <c r="E15" s="705">
        <v>-0.52103500000000003</v>
      </c>
      <c r="F15" s="705">
        <v>-0.43872899999999998</v>
      </c>
      <c r="G15" s="705">
        <v>-0.42316799999999999</v>
      </c>
      <c r="H15" s="705">
        <v>-0.56751600000000002</v>
      </c>
      <c r="I15" s="705">
        <v>-0.759494</v>
      </c>
      <c r="J15" s="705">
        <v>-0.63823399999999997</v>
      </c>
      <c r="K15" s="705">
        <v>-0.60608099999999998</v>
      </c>
      <c r="L15" s="705">
        <v>-0.462982</v>
      </c>
      <c r="M15" s="705">
        <v>-0.478107</v>
      </c>
      <c r="N15" s="705">
        <v>-0.65592499999999998</v>
      </c>
      <c r="O15" s="705">
        <v>-0.54733100000000001</v>
      </c>
      <c r="P15" s="705">
        <v>-0.31514399999999998</v>
      </c>
      <c r="Q15" s="705">
        <v>-0.48996200000000001</v>
      </c>
      <c r="R15" s="705">
        <v>-0.37689800000000001</v>
      </c>
      <c r="S15" s="705">
        <v>-0.39008300000000001</v>
      </c>
      <c r="T15" s="705">
        <v>-0.43332399999999999</v>
      </c>
      <c r="U15" s="705">
        <v>-0.64446899999999996</v>
      </c>
      <c r="V15" s="705">
        <v>-0.74723499999999998</v>
      </c>
      <c r="W15" s="705">
        <v>-0.60311300000000001</v>
      </c>
      <c r="X15" s="705">
        <v>-0.49220199999999997</v>
      </c>
      <c r="Y15" s="705">
        <v>-0.34270699999999998</v>
      </c>
      <c r="Z15" s="705">
        <v>-0.52207099999999995</v>
      </c>
      <c r="AA15" s="705">
        <v>-0.32300899999999999</v>
      </c>
      <c r="AB15" s="705">
        <v>-0.38871899999999998</v>
      </c>
      <c r="AC15" s="705">
        <v>-0.40894200000000003</v>
      </c>
      <c r="AD15" s="705">
        <v>-0.10322099999999999</v>
      </c>
      <c r="AE15" s="705">
        <v>-0.36828100000000003</v>
      </c>
      <c r="AF15" s="705">
        <v>-0.38529600000000003</v>
      </c>
      <c r="AG15" s="705">
        <v>-0.62234699999999998</v>
      </c>
      <c r="AH15" s="705">
        <v>-0.57901199999999997</v>
      </c>
      <c r="AI15" s="705">
        <v>-0.67121399999999998</v>
      </c>
      <c r="AJ15" s="705">
        <v>-0.372614</v>
      </c>
      <c r="AK15" s="705">
        <v>-0.50877499999999998</v>
      </c>
      <c r="AL15" s="705">
        <v>-0.52931399999999995</v>
      </c>
      <c r="AM15" s="705">
        <v>-0.37679099999999999</v>
      </c>
      <c r="AN15" s="705">
        <v>-0.24667700000000001</v>
      </c>
      <c r="AO15" s="705">
        <v>-0.35306399999999999</v>
      </c>
      <c r="AP15" s="705">
        <v>-0.32502999999999999</v>
      </c>
      <c r="AQ15" s="705">
        <v>-0.36673299999999998</v>
      </c>
      <c r="AR15" s="705">
        <v>-0.49893100000000001</v>
      </c>
      <c r="AS15" s="705">
        <v>-0.68562599999999996</v>
      </c>
      <c r="AT15" s="705">
        <v>-0.78363799999999995</v>
      </c>
      <c r="AU15" s="705">
        <v>-0.524729</v>
      </c>
      <c r="AV15" s="705">
        <v>-0.42324299999999998</v>
      </c>
      <c r="AW15" s="705">
        <v>-0.36922199999999999</v>
      </c>
      <c r="AX15" s="705">
        <v>-0.36752099999999999</v>
      </c>
      <c r="AY15" s="705">
        <v>-0.44030780000000003</v>
      </c>
      <c r="AZ15" s="705">
        <v>-0.33864359999999999</v>
      </c>
      <c r="BA15" s="706">
        <v>-0.37344690000000003</v>
      </c>
      <c r="BB15" s="706">
        <v>-0.3021722</v>
      </c>
      <c r="BC15" s="706">
        <v>-0.38405430000000002</v>
      </c>
      <c r="BD15" s="706">
        <v>-0.59368880000000002</v>
      </c>
      <c r="BE15" s="706">
        <v>-0.77035750000000003</v>
      </c>
      <c r="BF15" s="706">
        <v>-0.84100589999999997</v>
      </c>
      <c r="BG15" s="706">
        <v>-0.51487729999999998</v>
      </c>
      <c r="BH15" s="706">
        <v>-0.39637430000000001</v>
      </c>
      <c r="BI15" s="706">
        <v>-0.3440279</v>
      </c>
      <c r="BJ15" s="706">
        <v>-0.34417710000000001</v>
      </c>
      <c r="BK15" s="706">
        <v>-0.36806240000000001</v>
      </c>
      <c r="BL15" s="706">
        <v>-0.26004899999999997</v>
      </c>
      <c r="BM15" s="706">
        <v>-0.26531369999999999</v>
      </c>
      <c r="BN15" s="706">
        <v>-0.23604349999999999</v>
      </c>
      <c r="BO15" s="706">
        <v>-0.4155529</v>
      </c>
      <c r="BP15" s="706">
        <v>-0.62675539999999996</v>
      </c>
      <c r="BQ15" s="706">
        <v>-0.84549609999999997</v>
      </c>
      <c r="BR15" s="706">
        <v>-0.84443650000000003</v>
      </c>
      <c r="BS15" s="706">
        <v>-0.54251729999999998</v>
      </c>
      <c r="BT15" s="706">
        <v>-0.40876620000000002</v>
      </c>
      <c r="BU15" s="706">
        <v>-0.31915519999999997</v>
      </c>
      <c r="BV15" s="706">
        <v>-0.3648923</v>
      </c>
    </row>
    <row r="16" spans="1:74" ht="11.1" customHeight="1" x14ac:dyDescent="0.2">
      <c r="A16" s="502" t="s">
        <v>1221</v>
      </c>
      <c r="B16" s="503" t="s">
        <v>1328</v>
      </c>
      <c r="C16" s="705">
        <v>1.946636397</v>
      </c>
      <c r="D16" s="705">
        <v>1.4910144759999999</v>
      </c>
      <c r="E16" s="705">
        <v>1.5189163990000001</v>
      </c>
      <c r="F16" s="705">
        <v>1.1790280710000001</v>
      </c>
      <c r="G16" s="705">
        <v>1.720070352</v>
      </c>
      <c r="H16" s="705">
        <v>1.792790211</v>
      </c>
      <c r="I16" s="705">
        <v>1.68688623</v>
      </c>
      <c r="J16" s="705">
        <v>1.6096509560000001</v>
      </c>
      <c r="K16" s="705">
        <v>1.542843639</v>
      </c>
      <c r="L16" s="705">
        <v>1.427025609</v>
      </c>
      <c r="M16" s="705">
        <v>1.542535607</v>
      </c>
      <c r="N16" s="705">
        <v>2.582004886</v>
      </c>
      <c r="O16" s="705">
        <v>6.3480329759999998</v>
      </c>
      <c r="P16" s="705">
        <v>1.4507449690000001</v>
      </c>
      <c r="Q16" s="705">
        <v>1.3684092489999999</v>
      </c>
      <c r="R16" s="705">
        <v>1.4462465250000001</v>
      </c>
      <c r="S16" s="705">
        <v>1.4528908540000001</v>
      </c>
      <c r="T16" s="705">
        <v>1.7950194420000001</v>
      </c>
      <c r="U16" s="705">
        <v>1.7836900849999999</v>
      </c>
      <c r="V16" s="705">
        <v>1.828892162</v>
      </c>
      <c r="W16" s="705">
        <v>1.7615771179999999</v>
      </c>
      <c r="X16" s="705">
        <v>1.4725601479999999</v>
      </c>
      <c r="Y16" s="705">
        <v>1.5649049239999999</v>
      </c>
      <c r="Z16" s="705">
        <v>1.655497333</v>
      </c>
      <c r="AA16" s="705">
        <v>2.104261766</v>
      </c>
      <c r="AB16" s="705">
        <v>1.419914047</v>
      </c>
      <c r="AC16" s="705">
        <v>1.3070546080000001</v>
      </c>
      <c r="AD16" s="705">
        <v>1.089438699</v>
      </c>
      <c r="AE16" s="705">
        <v>1.596676387</v>
      </c>
      <c r="AF16" s="705">
        <v>1.4346788450000001</v>
      </c>
      <c r="AG16" s="705">
        <v>1.652331684</v>
      </c>
      <c r="AH16" s="705">
        <v>1.6363307819999999</v>
      </c>
      <c r="AI16" s="705">
        <v>1.416527144</v>
      </c>
      <c r="AJ16" s="705">
        <v>1.056425588</v>
      </c>
      <c r="AK16" s="705">
        <v>1.145774385</v>
      </c>
      <c r="AL16" s="705">
        <v>1.3607375289999999</v>
      </c>
      <c r="AM16" s="705">
        <v>1.5137098149999999</v>
      </c>
      <c r="AN16" s="705">
        <v>1.177326256</v>
      </c>
      <c r="AO16" s="705">
        <v>1.306306553</v>
      </c>
      <c r="AP16" s="705">
        <v>1.1568301219999999</v>
      </c>
      <c r="AQ16" s="705">
        <v>1.2098111730000001</v>
      </c>
      <c r="AR16" s="705">
        <v>1.5761035400000001</v>
      </c>
      <c r="AS16" s="705">
        <v>1.691049448</v>
      </c>
      <c r="AT16" s="705">
        <v>1.608866747</v>
      </c>
      <c r="AU16" s="705">
        <v>1.169976189</v>
      </c>
      <c r="AV16" s="705">
        <v>1.139010069</v>
      </c>
      <c r="AW16" s="705">
        <v>1.349820496</v>
      </c>
      <c r="AX16" s="705">
        <v>1.556737335</v>
      </c>
      <c r="AY16" s="705">
        <v>1.4180820000000001</v>
      </c>
      <c r="AZ16" s="705">
        <v>1.5858639999999999</v>
      </c>
      <c r="BA16" s="706">
        <v>1.333135</v>
      </c>
      <c r="BB16" s="706">
        <v>1.3886099999999999</v>
      </c>
      <c r="BC16" s="706">
        <v>0.99181750000000002</v>
      </c>
      <c r="BD16" s="706">
        <v>1.457867</v>
      </c>
      <c r="BE16" s="706">
        <v>1.5417209999999999</v>
      </c>
      <c r="BF16" s="706">
        <v>1.4882329999999999</v>
      </c>
      <c r="BG16" s="706">
        <v>1.106951</v>
      </c>
      <c r="BH16" s="706">
        <v>1.052297</v>
      </c>
      <c r="BI16" s="706">
        <v>1.0596460000000001</v>
      </c>
      <c r="BJ16" s="706">
        <v>1.5483560000000001</v>
      </c>
      <c r="BK16" s="706">
        <v>1.3998349999999999</v>
      </c>
      <c r="BL16" s="706">
        <v>0.68387140000000002</v>
      </c>
      <c r="BM16" s="706">
        <v>1.391103</v>
      </c>
      <c r="BN16" s="706">
        <v>1.4968699999999999</v>
      </c>
      <c r="BO16" s="706">
        <v>1.0715429999999999</v>
      </c>
      <c r="BP16" s="706">
        <v>1.5125569999999999</v>
      </c>
      <c r="BQ16" s="706">
        <v>1.603456</v>
      </c>
      <c r="BR16" s="706">
        <v>1.5470349999999999</v>
      </c>
      <c r="BS16" s="706">
        <v>1.126781</v>
      </c>
      <c r="BT16" s="706">
        <v>1.076257</v>
      </c>
      <c r="BU16" s="706">
        <v>1.496893</v>
      </c>
      <c r="BV16" s="706">
        <v>1.624201</v>
      </c>
    </row>
    <row r="17" spans="1:74" ht="11.1" customHeight="1" x14ac:dyDescent="0.2">
      <c r="A17" s="502" t="s">
        <v>1222</v>
      </c>
      <c r="B17" s="503" t="s">
        <v>85</v>
      </c>
      <c r="C17" s="705">
        <v>0.34936725800000001</v>
      </c>
      <c r="D17" s="705">
        <v>0.308383348</v>
      </c>
      <c r="E17" s="705">
        <v>0.35808757299999999</v>
      </c>
      <c r="F17" s="705">
        <v>0.29996994900000001</v>
      </c>
      <c r="G17" s="705">
        <v>0.35029007200000001</v>
      </c>
      <c r="H17" s="705">
        <v>0.32378658100000002</v>
      </c>
      <c r="I17" s="705">
        <v>0.36901887</v>
      </c>
      <c r="J17" s="705">
        <v>0.35979762599999998</v>
      </c>
      <c r="K17" s="705">
        <v>0.345600827</v>
      </c>
      <c r="L17" s="705">
        <v>0.326487794</v>
      </c>
      <c r="M17" s="705">
        <v>0.35229122699999998</v>
      </c>
      <c r="N17" s="705">
        <v>0.38335661199999999</v>
      </c>
      <c r="O17" s="705">
        <v>0.34419586099999999</v>
      </c>
      <c r="P17" s="705">
        <v>0.33699916099999999</v>
      </c>
      <c r="Q17" s="705">
        <v>0.34759251099999999</v>
      </c>
      <c r="R17" s="705">
        <v>0.35411205099999998</v>
      </c>
      <c r="S17" s="705">
        <v>0.38927535899999999</v>
      </c>
      <c r="T17" s="705">
        <v>0.31618175599999998</v>
      </c>
      <c r="U17" s="705">
        <v>0.35894971599999997</v>
      </c>
      <c r="V17" s="705">
        <v>0.39247206699999998</v>
      </c>
      <c r="W17" s="705">
        <v>0.33171762999999999</v>
      </c>
      <c r="X17" s="705">
        <v>0.25432616299999999</v>
      </c>
      <c r="Y17" s="705">
        <v>0.31103460199999999</v>
      </c>
      <c r="Z17" s="705">
        <v>0.34920659599999998</v>
      </c>
      <c r="AA17" s="705">
        <v>0.360177366</v>
      </c>
      <c r="AB17" s="705">
        <v>0.35055665200000002</v>
      </c>
      <c r="AC17" s="705">
        <v>0.38328604500000002</v>
      </c>
      <c r="AD17" s="705">
        <v>0.32851513799999998</v>
      </c>
      <c r="AE17" s="705">
        <v>0.32437474999999999</v>
      </c>
      <c r="AF17" s="705">
        <v>0.32890024299999998</v>
      </c>
      <c r="AG17" s="705">
        <v>0.37243416800000001</v>
      </c>
      <c r="AH17" s="705">
        <v>0.37724755199999999</v>
      </c>
      <c r="AI17" s="705">
        <v>0.341987294</v>
      </c>
      <c r="AJ17" s="705">
        <v>0.189449443</v>
      </c>
      <c r="AK17" s="705">
        <v>0.32581763899999999</v>
      </c>
      <c r="AL17" s="705">
        <v>0.35392033699999997</v>
      </c>
      <c r="AM17" s="705">
        <v>0.35370122300000001</v>
      </c>
      <c r="AN17" s="705">
        <v>0.369529622</v>
      </c>
      <c r="AO17" s="705">
        <v>0.28762928300000001</v>
      </c>
      <c r="AP17" s="705">
        <v>0.150054681</v>
      </c>
      <c r="AQ17" s="705">
        <v>0.16055824699999999</v>
      </c>
      <c r="AR17" s="705">
        <v>0.13321082000000001</v>
      </c>
      <c r="AS17" s="705">
        <v>0.161638534</v>
      </c>
      <c r="AT17" s="705">
        <v>0.303348018</v>
      </c>
      <c r="AU17" s="705">
        <v>0.29669475299999998</v>
      </c>
      <c r="AV17" s="705">
        <v>0.238287153</v>
      </c>
      <c r="AW17" s="705">
        <v>0.30593950600000003</v>
      </c>
      <c r="AX17" s="705">
        <v>0.336575656</v>
      </c>
      <c r="AY17" s="705">
        <v>0.48551949999999999</v>
      </c>
      <c r="AZ17" s="705">
        <v>0.28889609999999999</v>
      </c>
      <c r="BA17" s="706">
        <v>0.27602949999999998</v>
      </c>
      <c r="BB17" s="706">
        <v>3.1715500000000001E-2</v>
      </c>
      <c r="BC17" s="706">
        <v>0.13188730000000001</v>
      </c>
      <c r="BD17" s="706">
        <v>0.12622659999999999</v>
      </c>
      <c r="BE17" s="706">
        <v>0.1180409</v>
      </c>
      <c r="BF17" s="706">
        <v>0.27509790000000001</v>
      </c>
      <c r="BG17" s="706">
        <v>0.24388319999999999</v>
      </c>
      <c r="BH17" s="706">
        <v>0.27786820000000001</v>
      </c>
      <c r="BI17" s="706">
        <v>0.30215649999999999</v>
      </c>
      <c r="BJ17" s="706">
        <v>0.31772919999999999</v>
      </c>
      <c r="BK17" s="706">
        <v>0.36190729999999999</v>
      </c>
      <c r="BL17" s="706">
        <v>0.34196579999999999</v>
      </c>
      <c r="BM17" s="706">
        <v>0.26876080000000002</v>
      </c>
      <c r="BN17" s="706">
        <v>7.1528599999999998E-2</v>
      </c>
      <c r="BO17" s="706">
        <v>0.1241434</v>
      </c>
      <c r="BP17" s="706">
        <v>9.4901200000000005E-2</v>
      </c>
      <c r="BQ17" s="706">
        <v>0.1244344</v>
      </c>
      <c r="BR17" s="706">
        <v>0.2849352</v>
      </c>
      <c r="BS17" s="706">
        <v>0.2769605</v>
      </c>
      <c r="BT17" s="706">
        <v>0.27680369999999999</v>
      </c>
      <c r="BU17" s="706">
        <v>0.30113899999999999</v>
      </c>
      <c r="BV17" s="706">
        <v>0.31736360000000002</v>
      </c>
    </row>
    <row r="18" spans="1:74" ht="11.1" customHeight="1" x14ac:dyDescent="0.2">
      <c r="A18" s="502" t="s">
        <v>1340</v>
      </c>
      <c r="B18" s="505" t="s">
        <v>1329</v>
      </c>
      <c r="C18" s="705">
        <v>0.62735458700000002</v>
      </c>
      <c r="D18" s="705">
        <v>0.55293731300000004</v>
      </c>
      <c r="E18" s="705">
        <v>0.56537406599999995</v>
      </c>
      <c r="F18" s="705">
        <v>0.55312734100000005</v>
      </c>
      <c r="G18" s="705">
        <v>0.58556693800000004</v>
      </c>
      <c r="H18" s="705">
        <v>0.593987971</v>
      </c>
      <c r="I18" s="705">
        <v>0.62572821599999995</v>
      </c>
      <c r="J18" s="705">
        <v>0.63578308699999997</v>
      </c>
      <c r="K18" s="705">
        <v>0.55764277200000001</v>
      </c>
      <c r="L18" s="705">
        <v>0.56203412900000005</v>
      </c>
      <c r="M18" s="705">
        <v>0.58472024600000005</v>
      </c>
      <c r="N18" s="705">
        <v>0.63587112499999998</v>
      </c>
      <c r="O18" s="705">
        <v>0.61521048099999998</v>
      </c>
      <c r="P18" s="705">
        <v>0.58157888400000002</v>
      </c>
      <c r="Q18" s="705">
        <v>0.61166877399999997</v>
      </c>
      <c r="R18" s="705">
        <v>0.56632562600000003</v>
      </c>
      <c r="S18" s="705">
        <v>0.57109849099999999</v>
      </c>
      <c r="T18" s="705">
        <v>0.631504073</v>
      </c>
      <c r="U18" s="705">
        <v>0.64017125200000002</v>
      </c>
      <c r="V18" s="705">
        <v>0.63509555299999998</v>
      </c>
      <c r="W18" s="705">
        <v>0.56221997300000004</v>
      </c>
      <c r="X18" s="705">
        <v>0.59973774899999999</v>
      </c>
      <c r="Y18" s="705">
        <v>0.60104939400000001</v>
      </c>
      <c r="Z18" s="705">
        <v>0.62275288100000004</v>
      </c>
      <c r="AA18" s="705">
        <v>0.66630020599999995</v>
      </c>
      <c r="AB18" s="705">
        <v>0.574537403</v>
      </c>
      <c r="AC18" s="705">
        <v>0.60402022099999997</v>
      </c>
      <c r="AD18" s="705">
        <v>0.58054531099999995</v>
      </c>
      <c r="AE18" s="705">
        <v>0.66446814700000001</v>
      </c>
      <c r="AF18" s="705">
        <v>0.64869579700000002</v>
      </c>
      <c r="AG18" s="705">
        <v>0.67071058100000003</v>
      </c>
      <c r="AH18" s="705">
        <v>0.70391899999999996</v>
      </c>
      <c r="AI18" s="705">
        <v>0.64926117000000005</v>
      </c>
      <c r="AJ18" s="705">
        <v>0.64054294000000001</v>
      </c>
      <c r="AK18" s="705">
        <v>0.62768589100000005</v>
      </c>
      <c r="AL18" s="705">
        <v>0.65812180899999995</v>
      </c>
      <c r="AM18" s="705">
        <v>0.64938226799999998</v>
      </c>
      <c r="AN18" s="705">
        <v>0.584410655</v>
      </c>
      <c r="AO18" s="705">
        <v>0.66166579000000003</v>
      </c>
      <c r="AP18" s="705">
        <v>0.62851619400000003</v>
      </c>
      <c r="AQ18" s="705">
        <v>0.62622276799999999</v>
      </c>
      <c r="AR18" s="705">
        <v>0.57209332499999999</v>
      </c>
      <c r="AS18" s="705">
        <v>0.64582402500000002</v>
      </c>
      <c r="AT18" s="705">
        <v>0.65330650899999998</v>
      </c>
      <c r="AU18" s="705">
        <v>0.59547388400000001</v>
      </c>
      <c r="AV18" s="705">
        <v>0.594215198</v>
      </c>
      <c r="AW18" s="705">
        <v>0.598498639</v>
      </c>
      <c r="AX18" s="705">
        <v>0.66519096099999997</v>
      </c>
      <c r="AY18" s="705">
        <v>0.62922719999999999</v>
      </c>
      <c r="AZ18" s="705">
        <v>0.54647029999999996</v>
      </c>
      <c r="BA18" s="706">
        <v>0.61671909999999996</v>
      </c>
      <c r="BB18" s="706">
        <v>0.63474750000000002</v>
      </c>
      <c r="BC18" s="706">
        <v>0.65134519999999996</v>
      </c>
      <c r="BD18" s="706">
        <v>0.54681270000000004</v>
      </c>
      <c r="BE18" s="706">
        <v>0.53536519999999999</v>
      </c>
      <c r="BF18" s="706">
        <v>0.57810620000000001</v>
      </c>
      <c r="BG18" s="706">
        <v>0.56397839999999999</v>
      </c>
      <c r="BH18" s="706">
        <v>0.58918720000000002</v>
      </c>
      <c r="BI18" s="706">
        <v>0.59173240000000005</v>
      </c>
      <c r="BJ18" s="706">
        <v>0.66716839999999999</v>
      </c>
      <c r="BK18" s="706">
        <v>0.62352019999999997</v>
      </c>
      <c r="BL18" s="706">
        <v>0.5298351</v>
      </c>
      <c r="BM18" s="706">
        <v>0.58995319999999996</v>
      </c>
      <c r="BN18" s="706">
        <v>0.63515520000000003</v>
      </c>
      <c r="BO18" s="706">
        <v>0.66052029999999995</v>
      </c>
      <c r="BP18" s="706">
        <v>0.54751669999999997</v>
      </c>
      <c r="BQ18" s="706">
        <v>0.53064639999999996</v>
      </c>
      <c r="BR18" s="706">
        <v>0.57781459999999996</v>
      </c>
      <c r="BS18" s="706">
        <v>0.56304089999999996</v>
      </c>
      <c r="BT18" s="706">
        <v>0.60461790000000004</v>
      </c>
      <c r="BU18" s="706">
        <v>0.61140830000000002</v>
      </c>
      <c r="BV18" s="706">
        <v>0.6764713</v>
      </c>
    </row>
    <row r="19" spans="1:74" ht="11.1" customHeight="1" x14ac:dyDescent="0.2">
      <c r="A19" s="502" t="s">
        <v>1223</v>
      </c>
      <c r="B19" s="503" t="s">
        <v>350</v>
      </c>
      <c r="C19" s="705">
        <v>329.75126305999999</v>
      </c>
      <c r="D19" s="705">
        <v>277.54804582000003</v>
      </c>
      <c r="E19" s="705">
        <v>304.99628097999999</v>
      </c>
      <c r="F19" s="705">
        <v>281.89227134999999</v>
      </c>
      <c r="G19" s="705">
        <v>309.76233780000001</v>
      </c>
      <c r="H19" s="705">
        <v>344.61752353000003</v>
      </c>
      <c r="I19" s="705">
        <v>390.20383342999997</v>
      </c>
      <c r="J19" s="705">
        <v>370.38718609</v>
      </c>
      <c r="K19" s="705">
        <v>323.40031343999999</v>
      </c>
      <c r="L19" s="705">
        <v>307.76029617</v>
      </c>
      <c r="M19" s="705">
        <v>297.58536956</v>
      </c>
      <c r="N19" s="705">
        <v>339.54776076000002</v>
      </c>
      <c r="O19" s="705">
        <v>359.48675664000001</v>
      </c>
      <c r="P19" s="705">
        <v>294.67102187</v>
      </c>
      <c r="Q19" s="705">
        <v>308.78806992</v>
      </c>
      <c r="R19" s="705">
        <v>288.54883265000001</v>
      </c>
      <c r="S19" s="705">
        <v>325.92793220999999</v>
      </c>
      <c r="T19" s="705">
        <v>358.52738958999998</v>
      </c>
      <c r="U19" s="705">
        <v>396.89491361</v>
      </c>
      <c r="V19" s="705">
        <v>393.53555310000002</v>
      </c>
      <c r="W19" s="705">
        <v>342.95487781000003</v>
      </c>
      <c r="X19" s="705">
        <v>311.79256400000003</v>
      </c>
      <c r="Y19" s="705">
        <v>309.10449666</v>
      </c>
      <c r="Z19" s="705">
        <v>328.36360261999999</v>
      </c>
      <c r="AA19" s="705">
        <v>345.36710038000001</v>
      </c>
      <c r="AB19" s="705">
        <v>302.67372931</v>
      </c>
      <c r="AC19" s="705">
        <v>313.42877663000002</v>
      </c>
      <c r="AD19" s="705">
        <v>284.35068482000003</v>
      </c>
      <c r="AE19" s="705">
        <v>317.54099905999999</v>
      </c>
      <c r="AF19" s="705">
        <v>339.73705840000002</v>
      </c>
      <c r="AG19" s="705">
        <v>395.58766341</v>
      </c>
      <c r="AH19" s="705">
        <v>386.94447909000002</v>
      </c>
      <c r="AI19" s="705">
        <v>346.92994529999999</v>
      </c>
      <c r="AJ19" s="705">
        <v>307.00789743000001</v>
      </c>
      <c r="AK19" s="705">
        <v>302.29379123000001</v>
      </c>
      <c r="AL19" s="705">
        <v>324.21721517999998</v>
      </c>
      <c r="AM19" s="705">
        <v>326.21705420000001</v>
      </c>
      <c r="AN19" s="705">
        <v>304.90015454000002</v>
      </c>
      <c r="AO19" s="705">
        <v>294.10126213000001</v>
      </c>
      <c r="AP19" s="705">
        <v>264.08281969000001</v>
      </c>
      <c r="AQ19" s="705">
        <v>292.01242130000003</v>
      </c>
      <c r="AR19" s="705">
        <v>340.04765257999998</v>
      </c>
      <c r="AS19" s="705">
        <v>400.75233832999999</v>
      </c>
      <c r="AT19" s="705">
        <v>386.01338258999999</v>
      </c>
      <c r="AU19" s="705">
        <v>321.75486425999998</v>
      </c>
      <c r="AV19" s="705">
        <v>301.72176523000002</v>
      </c>
      <c r="AW19" s="705">
        <v>290.10986333</v>
      </c>
      <c r="AX19" s="705">
        <v>331.05896043000001</v>
      </c>
      <c r="AY19" s="705">
        <v>347.91570000000002</v>
      </c>
      <c r="AZ19" s="705">
        <v>313.38979999999998</v>
      </c>
      <c r="BA19" s="706">
        <v>300.88220000000001</v>
      </c>
      <c r="BB19" s="706">
        <v>276.42009999999999</v>
      </c>
      <c r="BC19" s="706">
        <v>305.1927</v>
      </c>
      <c r="BD19" s="706">
        <v>349.20749999999998</v>
      </c>
      <c r="BE19" s="706">
        <v>397.77719999999999</v>
      </c>
      <c r="BF19" s="706">
        <v>378.69869999999997</v>
      </c>
      <c r="BG19" s="706">
        <v>322.15789999999998</v>
      </c>
      <c r="BH19" s="706">
        <v>299.86739999999998</v>
      </c>
      <c r="BI19" s="706">
        <v>289.94130000000001</v>
      </c>
      <c r="BJ19" s="706">
        <v>339.93329999999997</v>
      </c>
      <c r="BK19" s="706">
        <v>347.21809999999999</v>
      </c>
      <c r="BL19" s="706">
        <v>300.65289999999999</v>
      </c>
      <c r="BM19" s="706">
        <v>305.58890000000002</v>
      </c>
      <c r="BN19" s="706">
        <v>281.55990000000003</v>
      </c>
      <c r="BO19" s="706">
        <v>309.80439999999999</v>
      </c>
      <c r="BP19" s="706">
        <v>355.10820000000001</v>
      </c>
      <c r="BQ19" s="706">
        <v>403.98090000000002</v>
      </c>
      <c r="BR19" s="706">
        <v>384.28269999999998</v>
      </c>
      <c r="BS19" s="706">
        <v>326.55360000000002</v>
      </c>
      <c r="BT19" s="706">
        <v>303.66390000000001</v>
      </c>
      <c r="BU19" s="706">
        <v>293.34750000000003</v>
      </c>
      <c r="BV19" s="706">
        <v>343.52949999999998</v>
      </c>
    </row>
    <row r="20" spans="1:74" ht="11.1" customHeight="1" x14ac:dyDescent="0.2">
      <c r="A20" s="496"/>
      <c r="B20" s="131" t="s">
        <v>1330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333"/>
      <c r="BB20" s="333"/>
      <c r="BC20" s="333"/>
      <c r="BD20" s="33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502" t="s">
        <v>1224</v>
      </c>
      <c r="B21" s="503" t="s">
        <v>84</v>
      </c>
      <c r="C21" s="705">
        <v>3.6627383729999998</v>
      </c>
      <c r="D21" s="705">
        <v>3.0874994299999998</v>
      </c>
      <c r="E21" s="705">
        <v>3.3569812369999998</v>
      </c>
      <c r="F21" s="705">
        <v>4.3675868329999998</v>
      </c>
      <c r="G21" s="705">
        <v>3.4921429220000002</v>
      </c>
      <c r="H21" s="705">
        <v>4.2137166800000001</v>
      </c>
      <c r="I21" s="705">
        <v>5.3214756850000002</v>
      </c>
      <c r="J21" s="705">
        <v>5.3625131079999999</v>
      </c>
      <c r="K21" s="705">
        <v>4.3599465449999997</v>
      </c>
      <c r="L21" s="705">
        <v>4.2274064940000002</v>
      </c>
      <c r="M21" s="705">
        <v>3.687038689</v>
      </c>
      <c r="N21" s="705">
        <v>3.6640285440000002</v>
      </c>
      <c r="O21" s="705">
        <v>3.2698505230000001</v>
      </c>
      <c r="P21" s="705">
        <v>3.1358951720000001</v>
      </c>
      <c r="Q21" s="705">
        <v>3.6535897880000001</v>
      </c>
      <c r="R21" s="705">
        <v>2.8681725230000001</v>
      </c>
      <c r="S21" s="705">
        <v>2.9351015220000001</v>
      </c>
      <c r="T21" s="705">
        <v>4.0441167260000004</v>
      </c>
      <c r="U21" s="705">
        <v>6.0469096609999999</v>
      </c>
      <c r="V21" s="705">
        <v>6.5923124160000004</v>
      </c>
      <c r="W21" s="705">
        <v>4.7342538269999999</v>
      </c>
      <c r="X21" s="705">
        <v>4.630660217</v>
      </c>
      <c r="Y21" s="705">
        <v>3.5570985159999999</v>
      </c>
      <c r="Z21" s="705">
        <v>3.5544108539999999</v>
      </c>
      <c r="AA21" s="705">
        <v>3.6804454099999999</v>
      </c>
      <c r="AB21" s="705">
        <v>3.1469889279999999</v>
      </c>
      <c r="AC21" s="705">
        <v>3.4340791400000001</v>
      </c>
      <c r="AD21" s="705">
        <v>3.2540318099999999</v>
      </c>
      <c r="AE21" s="705">
        <v>2.909958332</v>
      </c>
      <c r="AF21" s="705">
        <v>3.6252321219999999</v>
      </c>
      <c r="AG21" s="705">
        <v>6.350583018</v>
      </c>
      <c r="AH21" s="705">
        <v>5.3193565720000002</v>
      </c>
      <c r="AI21" s="705">
        <v>3.610639833</v>
      </c>
      <c r="AJ21" s="705">
        <v>3.6915430310000001</v>
      </c>
      <c r="AK21" s="705">
        <v>3.4386043449999999</v>
      </c>
      <c r="AL21" s="705">
        <v>4.193226299</v>
      </c>
      <c r="AM21" s="705">
        <v>4.2590367349999996</v>
      </c>
      <c r="AN21" s="705">
        <v>3.6634421110000002</v>
      </c>
      <c r="AO21" s="705">
        <v>2.8436516379999999</v>
      </c>
      <c r="AP21" s="705">
        <v>2.9657099410000001</v>
      </c>
      <c r="AQ21" s="705">
        <v>2.6381565299999998</v>
      </c>
      <c r="AR21" s="705">
        <v>4.4408847800000002</v>
      </c>
      <c r="AS21" s="705">
        <v>6.5409425050000003</v>
      </c>
      <c r="AT21" s="705">
        <v>5.385031508</v>
      </c>
      <c r="AU21" s="705">
        <v>4.1690113780000004</v>
      </c>
      <c r="AV21" s="705">
        <v>3.4947489979999999</v>
      </c>
      <c r="AW21" s="705">
        <v>3.3879482350000001</v>
      </c>
      <c r="AX21" s="705">
        <v>3.8971740110000002</v>
      </c>
      <c r="AY21" s="705">
        <v>4.8109010000000003</v>
      </c>
      <c r="AZ21" s="705">
        <v>2.9942060000000001</v>
      </c>
      <c r="BA21" s="706">
        <v>2.9065639999999999</v>
      </c>
      <c r="BB21" s="706">
        <v>2.398749</v>
      </c>
      <c r="BC21" s="706">
        <v>2.7522039999999999</v>
      </c>
      <c r="BD21" s="706">
        <v>4.3685960000000001</v>
      </c>
      <c r="BE21" s="706">
        <v>6.7401210000000003</v>
      </c>
      <c r="BF21" s="706">
        <v>5.4135460000000002</v>
      </c>
      <c r="BG21" s="706">
        <v>3.9843860000000002</v>
      </c>
      <c r="BH21" s="706">
        <v>3.7098019999999998</v>
      </c>
      <c r="BI21" s="706">
        <v>4.5647979999999997</v>
      </c>
      <c r="BJ21" s="706">
        <v>3.6802760000000001</v>
      </c>
      <c r="BK21" s="706">
        <v>4.4998699999999996</v>
      </c>
      <c r="BL21" s="706">
        <v>3.686131</v>
      </c>
      <c r="BM21" s="706">
        <v>2.9808880000000002</v>
      </c>
      <c r="BN21" s="706">
        <v>3.7585920000000002</v>
      </c>
      <c r="BO21" s="706">
        <v>3.385513</v>
      </c>
      <c r="BP21" s="706">
        <v>4.9593949999999998</v>
      </c>
      <c r="BQ21" s="706">
        <v>7.0172869999999996</v>
      </c>
      <c r="BR21" s="706">
        <v>5.836659</v>
      </c>
      <c r="BS21" s="706">
        <v>4.3833409999999997</v>
      </c>
      <c r="BT21" s="706">
        <v>3.5250370000000002</v>
      </c>
      <c r="BU21" s="706">
        <v>4.6628590000000001</v>
      </c>
      <c r="BV21" s="706">
        <v>3.7941820000000002</v>
      </c>
    </row>
    <row r="22" spans="1:74" ht="11.1" customHeight="1" x14ac:dyDescent="0.2">
      <c r="A22" s="502" t="s">
        <v>1225</v>
      </c>
      <c r="B22" s="503" t="s">
        <v>83</v>
      </c>
      <c r="C22" s="705">
        <v>0.32195080500000001</v>
      </c>
      <c r="D22" s="705">
        <v>0.404809584</v>
      </c>
      <c r="E22" s="705">
        <v>0.50763756400000004</v>
      </c>
      <c r="F22" s="705">
        <v>5.3821347999999998E-2</v>
      </c>
      <c r="G22" s="705">
        <v>6.1368404000000001E-2</v>
      </c>
      <c r="H22" s="705">
        <v>4.2288371999999998E-2</v>
      </c>
      <c r="I22" s="705">
        <v>3.5584677000000002E-2</v>
      </c>
      <c r="J22" s="705">
        <v>3.0459520000000002E-3</v>
      </c>
      <c r="K22" s="705">
        <v>8.9253189999999993E-3</v>
      </c>
      <c r="L22" s="705">
        <v>5.9691240000000001E-3</v>
      </c>
      <c r="M22" s="705">
        <v>1.4434842999999999E-2</v>
      </c>
      <c r="N22" s="705">
        <v>0.21958818599999999</v>
      </c>
      <c r="O22" s="705">
        <v>0.411736404</v>
      </c>
      <c r="P22" s="705">
        <v>0.114478596</v>
      </c>
      <c r="Q22" s="705">
        <v>4.0078091000000003E-2</v>
      </c>
      <c r="R22" s="705">
        <v>0.13414657899999999</v>
      </c>
      <c r="S22" s="705">
        <v>2.982831E-3</v>
      </c>
      <c r="T22" s="705">
        <v>1.6183525000000001E-2</v>
      </c>
      <c r="U22" s="705">
        <v>5.4801917999999998E-2</v>
      </c>
      <c r="V22" s="705">
        <v>3.9129690000000002E-2</v>
      </c>
      <c r="W22" s="705">
        <v>2.4889398E-2</v>
      </c>
      <c r="X22" s="705">
        <v>7.0670100000000001E-4</v>
      </c>
      <c r="Y22" s="705">
        <v>7.0091991000000006E-2</v>
      </c>
      <c r="Z22" s="705">
        <v>0.13706673</v>
      </c>
      <c r="AA22" s="705">
        <v>0.17624726700000001</v>
      </c>
      <c r="AB22" s="705">
        <v>3.1579263000000003E-2</v>
      </c>
      <c r="AC22" s="705">
        <v>4.8330579999999998E-2</v>
      </c>
      <c r="AD22" s="705">
        <v>2.8616700000000002E-3</v>
      </c>
      <c r="AE22" s="705">
        <v>1.6658930000000001E-3</v>
      </c>
      <c r="AF22" s="705">
        <v>3.6460326000000001E-2</v>
      </c>
      <c r="AG22" s="705">
        <v>3.7802548999999998E-2</v>
      </c>
      <c r="AH22" s="705">
        <v>2.0012615000000001E-2</v>
      </c>
      <c r="AI22" s="705">
        <v>1.5698549999999999E-2</v>
      </c>
      <c r="AJ22" s="705">
        <v>1.1486727E-2</v>
      </c>
      <c r="AK22" s="705">
        <v>2.4133214E-2</v>
      </c>
      <c r="AL22" s="705">
        <v>5.0313710999999997E-2</v>
      </c>
      <c r="AM22" s="705">
        <v>2.8377423999999998E-2</v>
      </c>
      <c r="AN22" s="705">
        <v>2.9363568E-2</v>
      </c>
      <c r="AO22" s="705">
        <v>1.2913689999999999E-3</v>
      </c>
      <c r="AP22" s="705">
        <v>6.8995899999999997E-4</v>
      </c>
      <c r="AQ22" s="705">
        <v>1.391623E-3</v>
      </c>
      <c r="AR22" s="705">
        <v>6.2023770000000002E-3</v>
      </c>
      <c r="AS22" s="705">
        <v>3.1684679999999998E-3</v>
      </c>
      <c r="AT22" s="705">
        <v>2.1349979999999999E-3</v>
      </c>
      <c r="AU22" s="705">
        <v>2.3138450000000001E-3</v>
      </c>
      <c r="AV22" s="705">
        <v>6.8073989999999996E-3</v>
      </c>
      <c r="AW22" s="705">
        <v>8.1290549999999996E-3</v>
      </c>
      <c r="AX22" s="705">
        <v>6.6456096000000006E-2</v>
      </c>
      <c r="AY22" s="705">
        <v>3.62974E-2</v>
      </c>
      <c r="AZ22" s="705">
        <v>0.29933359999999998</v>
      </c>
      <c r="BA22" s="706">
        <v>1.29137E-3</v>
      </c>
      <c r="BB22" s="706">
        <v>6.8995899999999997E-4</v>
      </c>
      <c r="BC22" s="706">
        <v>1.3916200000000001E-3</v>
      </c>
      <c r="BD22" s="706">
        <v>6.2023800000000004E-3</v>
      </c>
      <c r="BE22" s="706">
        <v>3.1684700000000001E-3</v>
      </c>
      <c r="BF22" s="706">
        <v>2.1350000000000002E-3</v>
      </c>
      <c r="BG22" s="706">
        <v>2.3138500000000001E-3</v>
      </c>
      <c r="BH22" s="706">
        <v>6.8073999999999999E-3</v>
      </c>
      <c r="BI22" s="706">
        <v>8.1290600000000005E-3</v>
      </c>
      <c r="BJ22" s="706">
        <v>6.6456100000000004E-2</v>
      </c>
      <c r="BK22" s="706">
        <v>2.8377400000000001E-2</v>
      </c>
      <c r="BL22" s="706">
        <v>2.93636E-2</v>
      </c>
      <c r="BM22" s="706">
        <v>1.29137E-3</v>
      </c>
      <c r="BN22" s="706">
        <v>6.8995899999999997E-4</v>
      </c>
      <c r="BO22" s="706">
        <v>1.3916200000000001E-3</v>
      </c>
      <c r="BP22" s="706">
        <v>6.2023800000000004E-3</v>
      </c>
      <c r="BQ22" s="706">
        <v>3.1684700000000001E-3</v>
      </c>
      <c r="BR22" s="706">
        <v>2.1350000000000002E-3</v>
      </c>
      <c r="BS22" s="706">
        <v>2.3138500000000001E-3</v>
      </c>
      <c r="BT22" s="706">
        <v>6.8073999999999999E-3</v>
      </c>
      <c r="BU22" s="706">
        <v>8.1290600000000005E-3</v>
      </c>
      <c r="BV22" s="706">
        <v>6.6456100000000004E-2</v>
      </c>
    </row>
    <row r="23" spans="1:74" ht="11.1" customHeight="1" x14ac:dyDescent="0.2">
      <c r="A23" s="502" t="s">
        <v>1226</v>
      </c>
      <c r="B23" s="505" t="s">
        <v>86</v>
      </c>
      <c r="C23" s="705">
        <v>2.9884590000000002</v>
      </c>
      <c r="D23" s="705">
        <v>2.5898300000000001</v>
      </c>
      <c r="E23" s="705">
        <v>2.9711249999999998</v>
      </c>
      <c r="F23" s="705">
        <v>1.0229509999999999</v>
      </c>
      <c r="G23" s="705">
        <v>2.4410699999999999</v>
      </c>
      <c r="H23" s="705">
        <v>2.8830040000000001</v>
      </c>
      <c r="I23" s="705">
        <v>2.972254</v>
      </c>
      <c r="J23" s="705">
        <v>2.9570050000000001</v>
      </c>
      <c r="K23" s="705">
        <v>2.8625310000000002</v>
      </c>
      <c r="L23" s="705">
        <v>2.3944529999999999</v>
      </c>
      <c r="M23" s="705">
        <v>2.4603739999999998</v>
      </c>
      <c r="N23" s="705">
        <v>2.9944389999999999</v>
      </c>
      <c r="O23" s="705">
        <v>2.8859530000000002</v>
      </c>
      <c r="P23" s="705">
        <v>2.7043279999999998</v>
      </c>
      <c r="Q23" s="705">
        <v>2.5698279999999998</v>
      </c>
      <c r="R23" s="705">
        <v>2.5188130000000002</v>
      </c>
      <c r="S23" s="705">
        <v>2.9253170000000002</v>
      </c>
      <c r="T23" s="705">
        <v>2.8376739999999998</v>
      </c>
      <c r="U23" s="705">
        <v>2.958923</v>
      </c>
      <c r="V23" s="705">
        <v>2.847172</v>
      </c>
      <c r="W23" s="705">
        <v>2.5871469999999999</v>
      </c>
      <c r="X23" s="705">
        <v>1.3420240000000001</v>
      </c>
      <c r="Y23" s="705">
        <v>2.235544</v>
      </c>
      <c r="Z23" s="705">
        <v>2.9720279999999999</v>
      </c>
      <c r="AA23" s="705">
        <v>2.9352330000000002</v>
      </c>
      <c r="AB23" s="705">
        <v>2.7001740000000001</v>
      </c>
      <c r="AC23" s="705">
        <v>2.968493</v>
      </c>
      <c r="AD23" s="705">
        <v>2.1317759999999999</v>
      </c>
      <c r="AE23" s="705">
        <v>2.2666149999999998</v>
      </c>
      <c r="AF23" s="705">
        <v>2.4008630000000002</v>
      </c>
      <c r="AG23" s="705">
        <v>2.464915</v>
      </c>
      <c r="AH23" s="705">
        <v>2.4621689999999998</v>
      </c>
      <c r="AI23" s="705">
        <v>2.38035</v>
      </c>
      <c r="AJ23" s="705">
        <v>2.4668909999999999</v>
      </c>
      <c r="AK23" s="705">
        <v>2.3858109999999999</v>
      </c>
      <c r="AL23" s="705">
        <v>2.254235</v>
      </c>
      <c r="AM23" s="705">
        <v>2.4839150000000001</v>
      </c>
      <c r="AN23" s="705">
        <v>2.3291620000000002</v>
      </c>
      <c r="AO23" s="705">
        <v>2.4775450000000001</v>
      </c>
      <c r="AP23" s="705">
        <v>1.041372</v>
      </c>
      <c r="AQ23" s="705">
        <v>1.76756</v>
      </c>
      <c r="AR23" s="705">
        <v>2.113524</v>
      </c>
      <c r="AS23" s="705">
        <v>2.4715370000000001</v>
      </c>
      <c r="AT23" s="705">
        <v>2.4385620000000001</v>
      </c>
      <c r="AU23" s="705">
        <v>2.3892000000000002</v>
      </c>
      <c r="AV23" s="705">
        <v>1.5923560000000001</v>
      </c>
      <c r="AW23" s="705">
        <v>2.0348350000000002</v>
      </c>
      <c r="AX23" s="705">
        <v>2.440483</v>
      </c>
      <c r="AY23" s="705">
        <v>2.38612</v>
      </c>
      <c r="AZ23" s="705">
        <v>2.2960799999999999</v>
      </c>
      <c r="BA23" s="706">
        <v>2.4257499999999999</v>
      </c>
      <c r="BB23" s="706">
        <v>2.3475000000000001</v>
      </c>
      <c r="BC23" s="706">
        <v>2.4257499999999999</v>
      </c>
      <c r="BD23" s="706">
        <v>2.3475000000000001</v>
      </c>
      <c r="BE23" s="706">
        <v>2.4257499999999999</v>
      </c>
      <c r="BF23" s="706">
        <v>2.4257499999999999</v>
      </c>
      <c r="BG23" s="706">
        <v>2.3475000000000001</v>
      </c>
      <c r="BH23" s="706">
        <v>1.36232</v>
      </c>
      <c r="BI23" s="706">
        <v>1.79592</v>
      </c>
      <c r="BJ23" s="706">
        <v>2.4257499999999999</v>
      </c>
      <c r="BK23" s="706">
        <v>2.4257499999999999</v>
      </c>
      <c r="BL23" s="706">
        <v>2.1909999999999998</v>
      </c>
      <c r="BM23" s="706">
        <v>2.4257499999999999</v>
      </c>
      <c r="BN23" s="706">
        <v>1.51017</v>
      </c>
      <c r="BO23" s="706">
        <v>2.2947899999999999</v>
      </c>
      <c r="BP23" s="706">
        <v>2.3475000000000001</v>
      </c>
      <c r="BQ23" s="706">
        <v>2.4257499999999999</v>
      </c>
      <c r="BR23" s="706">
        <v>2.4257499999999999</v>
      </c>
      <c r="BS23" s="706">
        <v>2.3475000000000001</v>
      </c>
      <c r="BT23" s="706">
        <v>2.4257499999999999</v>
      </c>
      <c r="BU23" s="706">
        <v>2.3475000000000001</v>
      </c>
      <c r="BV23" s="706">
        <v>2.4257499999999999</v>
      </c>
    </row>
    <row r="24" spans="1:74" ht="11.1" customHeight="1" x14ac:dyDescent="0.2">
      <c r="A24" s="502" t="s">
        <v>1227</v>
      </c>
      <c r="B24" s="505" t="s">
        <v>1228</v>
      </c>
      <c r="C24" s="705">
        <v>0.563488286</v>
      </c>
      <c r="D24" s="705">
        <v>0.55067841200000001</v>
      </c>
      <c r="E24" s="705">
        <v>0.67570320699999997</v>
      </c>
      <c r="F24" s="705">
        <v>0.88209228299999998</v>
      </c>
      <c r="G24" s="705">
        <v>0.94575753500000004</v>
      </c>
      <c r="H24" s="705">
        <v>0.72206322700000003</v>
      </c>
      <c r="I24" s="705">
        <v>0.59818165000000001</v>
      </c>
      <c r="J24" s="705">
        <v>0.379244525</v>
      </c>
      <c r="K24" s="705">
        <v>0.29010159899999999</v>
      </c>
      <c r="L24" s="705">
        <v>0.29383779799999998</v>
      </c>
      <c r="M24" s="705">
        <v>0.67355076899999999</v>
      </c>
      <c r="N24" s="705">
        <v>0.51163405900000003</v>
      </c>
      <c r="O24" s="705">
        <v>0.64713758499999996</v>
      </c>
      <c r="P24" s="705">
        <v>0.69247122000000005</v>
      </c>
      <c r="Q24" s="705">
        <v>0.76747903699999998</v>
      </c>
      <c r="R24" s="705">
        <v>0.919852844</v>
      </c>
      <c r="S24" s="705">
        <v>0.75106772200000005</v>
      </c>
      <c r="T24" s="705">
        <v>0.34313967499999998</v>
      </c>
      <c r="U24" s="705">
        <v>0.29663284099999998</v>
      </c>
      <c r="V24" s="705">
        <v>0.40846261900000003</v>
      </c>
      <c r="W24" s="705">
        <v>0.39179349499999999</v>
      </c>
      <c r="X24" s="705">
        <v>0.58365508700000002</v>
      </c>
      <c r="Y24" s="705">
        <v>0.80321369600000003</v>
      </c>
      <c r="Z24" s="705">
        <v>0.860234956</v>
      </c>
      <c r="AA24" s="705">
        <v>0.84618852200000005</v>
      </c>
      <c r="AB24" s="705">
        <v>0.78578130300000004</v>
      </c>
      <c r="AC24" s="705">
        <v>0.82941081800000005</v>
      </c>
      <c r="AD24" s="705">
        <v>0.89930413399999998</v>
      </c>
      <c r="AE24" s="705">
        <v>0.95542758900000002</v>
      </c>
      <c r="AF24" s="705">
        <v>0.68034820900000004</v>
      </c>
      <c r="AG24" s="705">
        <v>0.41323180500000001</v>
      </c>
      <c r="AH24" s="705">
        <v>0.23285988399999999</v>
      </c>
      <c r="AI24" s="705">
        <v>0.20686868999999999</v>
      </c>
      <c r="AJ24" s="705">
        <v>0.450806602</v>
      </c>
      <c r="AK24" s="705">
        <v>0.54965013399999996</v>
      </c>
      <c r="AL24" s="705">
        <v>0.74538159000000004</v>
      </c>
      <c r="AM24" s="705">
        <v>0.71571291999999997</v>
      </c>
      <c r="AN24" s="705">
        <v>0.70656378200000003</v>
      </c>
      <c r="AO24" s="705">
        <v>0.74390545500000005</v>
      </c>
      <c r="AP24" s="705">
        <v>0.71609322399999997</v>
      </c>
      <c r="AQ24" s="705">
        <v>0.71790302500000003</v>
      </c>
      <c r="AR24" s="705">
        <v>0.61808391600000001</v>
      </c>
      <c r="AS24" s="705">
        <v>0.62834930300000003</v>
      </c>
      <c r="AT24" s="705">
        <v>0.62151460199999997</v>
      </c>
      <c r="AU24" s="705">
        <v>0.54152093400000001</v>
      </c>
      <c r="AV24" s="705">
        <v>0.49494596099999999</v>
      </c>
      <c r="AW24" s="705">
        <v>0.59175818300000005</v>
      </c>
      <c r="AX24" s="705">
        <v>0.65724810099999997</v>
      </c>
      <c r="AY24" s="705">
        <v>0.67298309999999995</v>
      </c>
      <c r="AZ24" s="705">
        <v>0.60670239999999998</v>
      </c>
      <c r="BA24" s="706">
        <v>0.72261260000000005</v>
      </c>
      <c r="BB24" s="706">
        <v>0.84214199999999995</v>
      </c>
      <c r="BC24" s="706">
        <v>0.80093729999999996</v>
      </c>
      <c r="BD24" s="706">
        <v>0.62847589999999998</v>
      </c>
      <c r="BE24" s="706">
        <v>0.49899349999999998</v>
      </c>
      <c r="BF24" s="706">
        <v>0.40936919999999999</v>
      </c>
      <c r="BG24" s="706">
        <v>0.37783159999999999</v>
      </c>
      <c r="BH24" s="706">
        <v>0.51938119999999999</v>
      </c>
      <c r="BI24" s="706">
        <v>0.58591369999999998</v>
      </c>
      <c r="BJ24" s="706">
        <v>0.69094809999999995</v>
      </c>
      <c r="BK24" s="706">
        <v>0.69015490000000002</v>
      </c>
      <c r="BL24" s="706">
        <v>0.61496070000000003</v>
      </c>
      <c r="BM24" s="706">
        <v>0.72798859999999999</v>
      </c>
      <c r="BN24" s="706">
        <v>0.845862</v>
      </c>
      <c r="BO24" s="706">
        <v>0.80370350000000002</v>
      </c>
      <c r="BP24" s="706">
        <v>0.63037549999999998</v>
      </c>
      <c r="BQ24" s="706">
        <v>0.50038380000000005</v>
      </c>
      <c r="BR24" s="706">
        <v>0.41044219999999998</v>
      </c>
      <c r="BS24" s="706">
        <v>0.37877759999999999</v>
      </c>
      <c r="BT24" s="706">
        <v>0.51940410000000004</v>
      </c>
      <c r="BU24" s="706">
        <v>0.58592440000000001</v>
      </c>
      <c r="BV24" s="706">
        <v>0.6909535</v>
      </c>
    </row>
    <row r="25" spans="1:74" ht="11.1" customHeight="1" x14ac:dyDescent="0.2">
      <c r="A25" s="502" t="s">
        <v>1229</v>
      </c>
      <c r="B25" s="505" t="s">
        <v>1331</v>
      </c>
      <c r="C25" s="705">
        <v>0.88267381099999997</v>
      </c>
      <c r="D25" s="705">
        <v>0.86228242300000002</v>
      </c>
      <c r="E25" s="705">
        <v>0.94023059499999995</v>
      </c>
      <c r="F25" s="705">
        <v>0.757464837</v>
      </c>
      <c r="G25" s="705">
        <v>0.76160984499999995</v>
      </c>
      <c r="H25" s="705">
        <v>0.83154742100000001</v>
      </c>
      <c r="I25" s="705">
        <v>0.79998726200000003</v>
      </c>
      <c r="J25" s="705">
        <v>0.82571450599999996</v>
      </c>
      <c r="K25" s="705">
        <v>0.77180008499999997</v>
      </c>
      <c r="L25" s="705">
        <v>0.80848160700000005</v>
      </c>
      <c r="M25" s="705">
        <v>0.87206736799999995</v>
      </c>
      <c r="N25" s="705">
        <v>0.95992564499999999</v>
      </c>
      <c r="O25" s="705">
        <v>0.98721702899999997</v>
      </c>
      <c r="P25" s="705">
        <v>0.865229468</v>
      </c>
      <c r="Q25" s="705">
        <v>1.0056774390000001</v>
      </c>
      <c r="R25" s="705">
        <v>0.79277875399999997</v>
      </c>
      <c r="S25" s="705">
        <v>0.757431148</v>
      </c>
      <c r="T25" s="705">
        <v>0.81795138899999997</v>
      </c>
      <c r="U25" s="705">
        <v>0.844236816</v>
      </c>
      <c r="V25" s="705">
        <v>0.75528789299999999</v>
      </c>
      <c r="W25" s="705">
        <v>0.71876103000000002</v>
      </c>
      <c r="X25" s="705">
        <v>0.85677958200000004</v>
      </c>
      <c r="Y25" s="705">
        <v>0.80250426200000002</v>
      </c>
      <c r="Z25" s="705">
        <v>0.91204483599999997</v>
      </c>
      <c r="AA25" s="705">
        <v>0.907905552</v>
      </c>
      <c r="AB25" s="705">
        <v>0.88901158199999997</v>
      </c>
      <c r="AC25" s="705">
        <v>0.93889913899999999</v>
      </c>
      <c r="AD25" s="705">
        <v>0.83095936599999998</v>
      </c>
      <c r="AE25" s="705">
        <v>0.73309111100000002</v>
      </c>
      <c r="AF25" s="705">
        <v>0.71151302900000002</v>
      </c>
      <c r="AG25" s="705">
        <v>0.76712556499999995</v>
      </c>
      <c r="AH25" s="705">
        <v>0.73680377600000002</v>
      </c>
      <c r="AI25" s="705">
        <v>0.74472988399999995</v>
      </c>
      <c r="AJ25" s="705">
        <v>0.73170508899999998</v>
      </c>
      <c r="AK25" s="705">
        <v>0.86242028199999998</v>
      </c>
      <c r="AL25" s="705">
        <v>0.920231205</v>
      </c>
      <c r="AM25" s="705">
        <v>0.82784591699999999</v>
      </c>
      <c r="AN25" s="705">
        <v>0.82688166299999999</v>
      </c>
      <c r="AO25" s="705">
        <v>0.934369644</v>
      </c>
      <c r="AP25" s="705">
        <v>0.91787386500000001</v>
      </c>
      <c r="AQ25" s="705">
        <v>0.96373140099999999</v>
      </c>
      <c r="AR25" s="705">
        <v>0.80379880999999997</v>
      </c>
      <c r="AS25" s="705">
        <v>0.80640701000000004</v>
      </c>
      <c r="AT25" s="705">
        <v>0.83144591000000001</v>
      </c>
      <c r="AU25" s="705">
        <v>0.78577080499999996</v>
      </c>
      <c r="AV25" s="705">
        <v>0.83194184800000004</v>
      </c>
      <c r="AW25" s="705">
        <v>0.90069891000000002</v>
      </c>
      <c r="AX25" s="705">
        <v>0.89486700100000005</v>
      </c>
      <c r="AY25" s="705">
        <v>1.21645</v>
      </c>
      <c r="AZ25" s="705">
        <v>1.365469</v>
      </c>
      <c r="BA25" s="706">
        <v>1.001752</v>
      </c>
      <c r="BB25" s="706">
        <v>1.0614440000000001</v>
      </c>
      <c r="BC25" s="706">
        <v>1.103046</v>
      </c>
      <c r="BD25" s="706">
        <v>0.87694680000000003</v>
      </c>
      <c r="BE25" s="706">
        <v>0.87511910000000004</v>
      </c>
      <c r="BF25" s="706">
        <v>0.86513850000000003</v>
      </c>
      <c r="BG25" s="706">
        <v>0.84285969999999999</v>
      </c>
      <c r="BH25" s="706">
        <v>0.89773049999999999</v>
      </c>
      <c r="BI25" s="706">
        <v>1.0318719999999999</v>
      </c>
      <c r="BJ25" s="706">
        <v>1.3415809999999999</v>
      </c>
      <c r="BK25" s="706">
        <v>1.311318</v>
      </c>
      <c r="BL25" s="706">
        <v>1.125694</v>
      </c>
      <c r="BM25" s="706">
        <v>1.1211979999999999</v>
      </c>
      <c r="BN25" s="706">
        <v>1.165098</v>
      </c>
      <c r="BO25" s="706">
        <v>1.2069030000000001</v>
      </c>
      <c r="BP25" s="706">
        <v>0.99683540000000004</v>
      </c>
      <c r="BQ25" s="706">
        <v>0.95227629999999996</v>
      </c>
      <c r="BR25" s="706">
        <v>0.9501366</v>
      </c>
      <c r="BS25" s="706">
        <v>0.91133949999999997</v>
      </c>
      <c r="BT25" s="706">
        <v>0.98798390000000003</v>
      </c>
      <c r="BU25" s="706">
        <v>1.1333850000000001</v>
      </c>
      <c r="BV25" s="706">
        <v>1.3111820000000001</v>
      </c>
    </row>
    <row r="26" spans="1:74" ht="11.1" customHeight="1" x14ac:dyDescent="0.2">
      <c r="A26" s="502" t="s">
        <v>1230</v>
      </c>
      <c r="B26" s="503" t="s">
        <v>1332</v>
      </c>
      <c r="C26" s="705">
        <v>0.124876475</v>
      </c>
      <c r="D26" s="705">
        <v>0.11111929500000001</v>
      </c>
      <c r="E26" s="705">
        <v>9.6135021000000001E-2</v>
      </c>
      <c r="F26" s="705">
        <v>0.109646302</v>
      </c>
      <c r="G26" s="705">
        <v>0.143596155</v>
      </c>
      <c r="H26" s="705">
        <v>0.13260412799999999</v>
      </c>
      <c r="I26" s="705">
        <v>0.108940491</v>
      </c>
      <c r="J26" s="705">
        <v>0.117699423</v>
      </c>
      <c r="K26" s="705">
        <v>0.11466974200000001</v>
      </c>
      <c r="L26" s="705">
        <v>0.10104014</v>
      </c>
      <c r="M26" s="705">
        <v>0.113335846</v>
      </c>
      <c r="N26" s="705">
        <v>0.57352437300000003</v>
      </c>
      <c r="O26" s="705">
        <v>1.125006167</v>
      </c>
      <c r="P26" s="705">
        <v>8.3797447999999997E-2</v>
      </c>
      <c r="Q26" s="705">
        <v>0.103145817</v>
      </c>
      <c r="R26" s="705">
        <v>9.7520577999999997E-2</v>
      </c>
      <c r="S26" s="705">
        <v>8.8129470000000001E-2</v>
      </c>
      <c r="T26" s="705">
        <v>0.138822379</v>
      </c>
      <c r="U26" s="705">
        <v>0.11532582500000001</v>
      </c>
      <c r="V26" s="705">
        <v>0.112596034</v>
      </c>
      <c r="W26" s="705">
        <v>9.4359643000000007E-2</v>
      </c>
      <c r="X26" s="705">
        <v>9.3389121000000005E-2</v>
      </c>
      <c r="Y26" s="705">
        <v>0.109227912</v>
      </c>
      <c r="Z26" s="705">
        <v>9.8492999999999997E-2</v>
      </c>
      <c r="AA26" s="705">
        <v>0.152991667</v>
      </c>
      <c r="AB26" s="705">
        <v>9.5792741000000001E-2</v>
      </c>
      <c r="AC26" s="705">
        <v>9.8677666999999997E-2</v>
      </c>
      <c r="AD26" s="705">
        <v>0.106436633</v>
      </c>
      <c r="AE26" s="705">
        <v>0.11520148199999999</v>
      </c>
      <c r="AF26" s="705">
        <v>0.10977368699999999</v>
      </c>
      <c r="AG26" s="705">
        <v>0.12260478599999999</v>
      </c>
      <c r="AH26" s="705">
        <v>0.116889381</v>
      </c>
      <c r="AI26" s="705">
        <v>0.105015231</v>
      </c>
      <c r="AJ26" s="705">
        <v>0.12230234600000001</v>
      </c>
      <c r="AK26" s="705">
        <v>0.12336768400000001</v>
      </c>
      <c r="AL26" s="705">
        <v>0.141478459</v>
      </c>
      <c r="AM26" s="705">
        <v>0.13754185499999999</v>
      </c>
      <c r="AN26" s="705">
        <v>0.10393079099999999</v>
      </c>
      <c r="AO26" s="705">
        <v>0.104811922</v>
      </c>
      <c r="AP26" s="705">
        <v>0.119303616</v>
      </c>
      <c r="AQ26" s="705">
        <v>0.11420060899999999</v>
      </c>
      <c r="AR26" s="705">
        <v>0.103933966</v>
      </c>
      <c r="AS26" s="705">
        <v>0.128432509</v>
      </c>
      <c r="AT26" s="705">
        <v>0.10363955499999999</v>
      </c>
      <c r="AU26" s="705">
        <v>0.11864485900000001</v>
      </c>
      <c r="AV26" s="705">
        <v>0.11719643</v>
      </c>
      <c r="AW26" s="705">
        <v>0.103711818</v>
      </c>
      <c r="AX26" s="705">
        <v>0.15904885099999999</v>
      </c>
      <c r="AY26" s="705">
        <v>0.15792529999999999</v>
      </c>
      <c r="AZ26" s="705">
        <v>0.53738200000000003</v>
      </c>
      <c r="BA26" s="706">
        <v>0.1054402</v>
      </c>
      <c r="BB26" s="706">
        <v>0.14278270000000001</v>
      </c>
      <c r="BC26" s="706">
        <v>0.13406589999999999</v>
      </c>
      <c r="BD26" s="706">
        <v>0.1080035</v>
      </c>
      <c r="BE26" s="706">
        <v>0.1207531</v>
      </c>
      <c r="BF26" s="706">
        <v>0.10159079999999999</v>
      </c>
      <c r="BG26" s="706">
        <v>0.1093417</v>
      </c>
      <c r="BH26" s="706">
        <v>0.11354350000000001</v>
      </c>
      <c r="BI26" s="706">
        <v>0.1216848</v>
      </c>
      <c r="BJ26" s="706">
        <v>0.1633531</v>
      </c>
      <c r="BK26" s="706">
        <v>0.148482</v>
      </c>
      <c r="BL26" s="706">
        <v>0.1045157</v>
      </c>
      <c r="BM26" s="706">
        <v>0.10809630000000001</v>
      </c>
      <c r="BN26" s="706">
        <v>0.15698400000000001</v>
      </c>
      <c r="BO26" s="706">
        <v>0.1418249</v>
      </c>
      <c r="BP26" s="706">
        <v>0.1193439</v>
      </c>
      <c r="BQ26" s="706">
        <v>0.13267010000000001</v>
      </c>
      <c r="BR26" s="706">
        <v>0.11538669999999999</v>
      </c>
      <c r="BS26" s="706">
        <v>0.12344049999999999</v>
      </c>
      <c r="BT26" s="706">
        <v>0.13693720000000001</v>
      </c>
      <c r="BU26" s="706">
        <v>0.13420599999999999</v>
      </c>
      <c r="BV26" s="706">
        <v>0.16439670000000001</v>
      </c>
    </row>
    <row r="27" spans="1:74" ht="11.1" customHeight="1" x14ac:dyDescent="0.2">
      <c r="A27" s="502" t="s">
        <v>1231</v>
      </c>
      <c r="B27" s="505" t="s">
        <v>1232</v>
      </c>
      <c r="C27" s="705">
        <v>8.5441867499999997</v>
      </c>
      <c r="D27" s="705">
        <v>7.6062191439999998</v>
      </c>
      <c r="E27" s="705">
        <v>8.5478126240000005</v>
      </c>
      <c r="F27" s="705">
        <v>7.1935626030000002</v>
      </c>
      <c r="G27" s="705">
        <v>7.8455448609999996</v>
      </c>
      <c r="H27" s="705">
        <v>8.8252238280000004</v>
      </c>
      <c r="I27" s="705">
        <v>9.8364237649999993</v>
      </c>
      <c r="J27" s="705">
        <v>9.6452225140000003</v>
      </c>
      <c r="K27" s="705">
        <v>8.4079742900000003</v>
      </c>
      <c r="L27" s="705">
        <v>7.8311881630000002</v>
      </c>
      <c r="M27" s="705">
        <v>7.8208015150000003</v>
      </c>
      <c r="N27" s="705">
        <v>8.9231398070000001</v>
      </c>
      <c r="O27" s="705">
        <v>9.3269007080000002</v>
      </c>
      <c r="P27" s="705">
        <v>7.5961999039999997</v>
      </c>
      <c r="Q27" s="705">
        <v>8.1397981720000008</v>
      </c>
      <c r="R27" s="705">
        <v>7.331284278</v>
      </c>
      <c r="S27" s="705">
        <v>7.4600296930000001</v>
      </c>
      <c r="T27" s="705">
        <v>8.1978876940000003</v>
      </c>
      <c r="U27" s="705">
        <v>10.316830060999999</v>
      </c>
      <c r="V27" s="705">
        <v>10.754960651999999</v>
      </c>
      <c r="W27" s="705">
        <v>8.5512043930000008</v>
      </c>
      <c r="X27" s="705">
        <v>7.5072147080000002</v>
      </c>
      <c r="Y27" s="705">
        <v>7.5776803770000001</v>
      </c>
      <c r="Z27" s="705">
        <v>8.5342783759999996</v>
      </c>
      <c r="AA27" s="705">
        <v>8.6990114179999996</v>
      </c>
      <c r="AB27" s="705">
        <v>7.6493278169999996</v>
      </c>
      <c r="AC27" s="705">
        <v>8.3178903440000003</v>
      </c>
      <c r="AD27" s="705">
        <v>7.2253696129999998</v>
      </c>
      <c r="AE27" s="705">
        <v>6.9819594069999997</v>
      </c>
      <c r="AF27" s="705">
        <v>7.5641903729999997</v>
      </c>
      <c r="AG27" s="705">
        <v>10.156262722999999</v>
      </c>
      <c r="AH27" s="705">
        <v>8.8880912280000004</v>
      </c>
      <c r="AI27" s="705">
        <v>7.0633021879999998</v>
      </c>
      <c r="AJ27" s="705">
        <v>7.4747347949999998</v>
      </c>
      <c r="AK27" s="705">
        <v>7.3839866589999996</v>
      </c>
      <c r="AL27" s="705">
        <v>8.3048662639999993</v>
      </c>
      <c r="AM27" s="705">
        <v>8.4524298509999998</v>
      </c>
      <c r="AN27" s="705">
        <v>7.659343915</v>
      </c>
      <c r="AO27" s="705">
        <v>7.1055750279999996</v>
      </c>
      <c r="AP27" s="705">
        <v>5.7610426050000001</v>
      </c>
      <c r="AQ27" s="705">
        <v>6.2029431879999999</v>
      </c>
      <c r="AR27" s="705">
        <v>8.0864278489999997</v>
      </c>
      <c r="AS27" s="705">
        <v>10.578836795000001</v>
      </c>
      <c r="AT27" s="705">
        <v>9.3823285730000006</v>
      </c>
      <c r="AU27" s="705">
        <v>8.0064618210000003</v>
      </c>
      <c r="AV27" s="705">
        <v>6.5379966359999999</v>
      </c>
      <c r="AW27" s="705">
        <v>7.0270812009999997</v>
      </c>
      <c r="AX27" s="705">
        <v>8.1152770600000004</v>
      </c>
      <c r="AY27" s="705">
        <v>9.2806770000000007</v>
      </c>
      <c r="AZ27" s="705">
        <v>8.0991730000000004</v>
      </c>
      <c r="BA27" s="706">
        <v>7.1634099999999998</v>
      </c>
      <c r="BB27" s="706">
        <v>6.7933079999999997</v>
      </c>
      <c r="BC27" s="706">
        <v>7.2173949999999998</v>
      </c>
      <c r="BD27" s="706">
        <v>8.3357250000000001</v>
      </c>
      <c r="BE27" s="706">
        <v>10.6639</v>
      </c>
      <c r="BF27" s="706">
        <v>9.2175290000000007</v>
      </c>
      <c r="BG27" s="706">
        <v>7.6642330000000003</v>
      </c>
      <c r="BH27" s="706">
        <v>6.6095839999999999</v>
      </c>
      <c r="BI27" s="706">
        <v>8.1083169999999996</v>
      </c>
      <c r="BJ27" s="706">
        <v>8.3683650000000007</v>
      </c>
      <c r="BK27" s="706">
        <v>9.1039519999999996</v>
      </c>
      <c r="BL27" s="706">
        <v>7.751665</v>
      </c>
      <c r="BM27" s="706">
        <v>7.3652119999999996</v>
      </c>
      <c r="BN27" s="706">
        <v>7.4373959999999997</v>
      </c>
      <c r="BO27" s="706">
        <v>7.8341260000000004</v>
      </c>
      <c r="BP27" s="706">
        <v>9.0596530000000008</v>
      </c>
      <c r="BQ27" s="706">
        <v>11.03154</v>
      </c>
      <c r="BR27" s="706">
        <v>9.7405100000000004</v>
      </c>
      <c r="BS27" s="706">
        <v>8.1467120000000008</v>
      </c>
      <c r="BT27" s="706">
        <v>7.6019199999999998</v>
      </c>
      <c r="BU27" s="706">
        <v>8.8720029999999994</v>
      </c>
      <c r="BV27" s="706">
        <v>8.4529200000000007</v>
      </c>
    </row>
    <row r="28" spans="1:74" ht="11.1" customHeight="1" x14ac:dyDescent="0.2">
      <c r="A28" s="502" t="s">
        <v>1233</v>
      </c>
      <c r="B28" s="503" t="s">
        <v>1333</v>
      </c>
      <c r="C28" s="705">
        <v>10.32571725</v>
      </c>
      <c r="D28" s="705">
        <v>9.0661744543000005</v>
      </c>
      <c r="E28" s="705">
        <v>9.9515788729000008</v>
      </c>
      <c r="F28" s="705">
        <v>8.4631912800000002</v>
      </c>
      <c r="G28" s="705">
        <v>8.8638489212000007</v>
      </c>
      <c r="H28" s="705">
        <v>9.9433023702999996</v>
      </c>
      <c r="I28" s="705">
        <v>11.06428753</v>
      </c>
      <c r="J28" s="705">
        <v>10.723412921</v>
      </c>
      <c r="K28" s="705">
        <v>9.4209169509000006</v>
      </c>
      <c r="L28" s="705">
        <v>9.0408965971999997</v>
      </c>
      <c r="M28" s="705">
        <v>9.3192506885000004</v>
      </c>
      <c r="N28" s="705">
        <v>10.95743072</v>
      </c>
      <c r="O28" s="705">
        <v>11.258449079</v>
      </c>
      <c r="P28" s="705">
        <v>9.1210420564000003</v>
      </c>
      <c r="Q28" s="705">
        <v>9.5791995775000007</v>
      </c>
      <c r="R28" s="705">
        <v>8.6189798017000001</v>
      </c>
      <c r="S28" s="705">
        <v>8.7155655212000003</v>
      </c>
      <c r="T28" s="705">
        <v>9.4985412311000008</v>
      </c>
      <c r="U28" s="705">
        <v>11.934689172000001</v>
      </c>
      <c r="V28" s="705">
        <v>12.229770029000001</v>
      </c>
      <c r="W28" s="705">
        <v>9.7298300598999994</v>
      </c>
      <c r="X28" s="705">
        <v>9.1595683359999995</v>
      </c>
      <c r="Y28" s="705">
        <v>9.4449835068999999</v>
      </c>
      <c r="Z28" s="705">
        <v>10.233305992</v>
      </c>
      <c r="AA28" s="705">
        <v>10.768920946</v>
      </c>
      <c r="AB28" s="705">
        <v>9.4023463436999997</v>
      </c>
      <c r="AC28" s="705">
        <v>9.5220058304999995</v>
      </c>
      <c r="AD28" s="705">
        <v>8.3069591622000001</v>
      </c>
      <c r="AE28" s="705">
        <v>8.4519827703000008</v>
      </c>
      <c r="AF28" s="705">
        <v>9.1470112360000009</v>
      </c>
      <c r="AG28" s="705">
        <v>11.888087079</v>
      </c>
      <c r="AH28" s="705">
        <v>10.844231766</v>
      </c>
      <c r="AI28" s="705">
        <v>8.8335186862999997</v>
      </c>
      <c r="AJ28" s="705">
        <v>8.6800916159000003</v>
      </c>
      <c r="AK28" s="705">
        <v>9.1016511988000008</v>
      </c>
      <c r="AL28" s="705">
        <v>10.353625502</v>
      </c>
      <c r="AM28" s="705">
        <v>10.022624088000001</v>
      </c>
      <c r="AN28" s="705">
        <v>9.1136144637999994</v>
      </c>
      <c r="AO28" s="705">
        <v>8.7502475342999997</v>
      </c>
      <c r="AP28" s="705">
        <v>7.8106207939000001</v>
      </c>
      <c r="AQ28" s="705">
        <v>7.8543876612999997</v>
      </c>
      <c r="AR28" s="705">
        <v>9.5544809569000009</v>
      </c>
      <c r="AS28" s="705">
        <v>12.057798328000001</v>
      </c>
      <c r="AT28" s="705">
        <v>11.220176714999999</v>
      </c>
      <c r="AU28" s="705">
        <v>9.0240517236999995</v>
      </c>
      <c r="AV28" s="705">
        <v>8.6268434148999997</v>
      </c>
      <c r="AW28" s="705">
        <v>8.8204728200000009</v>
      </c>
      <c r="AX28" s="705">
        <v>10.14718527</v>
      </c>
      <c r="AY28" s="705">
        <v>10.793950000000001</v>
      </c>
      <c r="AZ28" s="705">
        <v>9.6097090000000005</v>
      </c>
      <c r="BA28" s="706">
        <v>9.6718390000000003</v>
      </c>
      <c r="BB28" s="706">
        <v>8.4298059999999992</v>
      </c>
      <c r="BC28" s="706">
        <v>8.7497489999999996</v>
      </c>
      <c r="BD28" s="706">
        <v>9.8055520000000005</v>
      </c>
      <c r="BE28" s="706">
        <v>11.62616</v>
      </c>
      <c r="BF28" s="706">
        <v>11.05513</v>
      </c>
      <c r="BG28" s="706">
        <v>9.2153170000000006</v>
      </c>
      <c r="BH28" s="706">
        <v>8.8558780000000006</v>
      </c>
      <c r="BI28" s="706">
        <v>8.9545460000000006</v>
      </c>
      <c r="BJ28" s="706">
        <v>10.42681</v>
      </c>
      <c r="BK28" s="706">
        <v>10.775410000000001</v>
      </c>
      <c r="BL28" s="706">
        <v>9.3097359999999991</v>
      </c>
      <c r="BM28" s="706">
        <v>9.6566960000000002</v>
      </c>
      <c r="BN28" s="706">
        <v>8.4842750000000002</v>
      </c>
      <c r="BO28" s="706">
        <v>8.8374349999999993</v>
      </c>
      <c r="BP28" s="706">
        <v>9.8781119999999998</v>
      </c>
      <c r="BQ28" s="706">
        <v>11.701980000000001</v>
      </c>
      <c r="BR28" s="706">
        <v>11.124930000000001</v>
      </c>
      <c r="BS28" s="706">
        <v>9.263852</v>
      </c>
      <c r="BT28" s="706">
        <v>8.9057849999999998</v>
      </c>
      <c r="BU28" s="706">
        <v>8.9971599999999992</v>
      </c>
      <c r="BV28" s="706">
        <v>10.47841</v>
      </c>
    </row>
    <row r="29" spans="1:74" ht="11.1" customHeight="1" x14ac:dyDescent="0.2">
      <c r="A29" s="496"/>
      <c r="B29" s="131" t="s">
        <v>1334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333"/>
      <c r="BB29" s="333"/>
      <c r="BC29" s="333"/>
      <c r="BD29" s="33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502" t="s">
        <v>1234</v>
      </c>
      <c r="B30" s="503" t="s">
        <v>84</v>
      </c>
      <c r="C30" s="705">
        <v>4.1538364330000004</v>
      </c>
      <c r="D30" s="705">
        <v>3.461791066</v>
      </c>
      <c r="E30" s="705">
        <v>4.043002714</v>
      </c>
      <c r="F30" s="705">
        <v>3.3966831430000002</v>
      </c>
      <c r="G30" s="705">
        <v>3.7469020230000001</v>
      </c>
      <c r="H30" s="705">
        <v>4.8145474989999997</v>
      </c>
      <c r="I30" s="705">
        <v>6.040402458</v>
      </c>
      <c r="J30" s="705">
        <v>5.6415479560000001</v>
      </c>
      <c r="K30" s="705">
        <v>4.8123419829999996</v>
      </c>
      <c r="L30" s="705">
        <v>3.975392995</v>
      </c>
      <c r="M30" s="705">
        <v>3.523485059</v>
      </c>
      <c r="N30" s="705">
        <v>4.1334466809999997</v>
      </c>
      <c r="O30" s="705">
        <v>3.7171738049999998</v>
      </c>
      <c r="P30" s="705">
        <v>3.3063524470000001</v>
      </c>
      <c r="Q30" s="705">
        <v>3.688857906</v>
      </c>
      <c r="R30" s="705">
        <v>3.7722633249999999</v>
      </c>
      <c r="S30" s="705">
        <v>4.0107189160000001</v>
      </c>
      <c r="T30" s="705">
        <v>4.6881039260000001</v>
      </c>
      <c r="U30" s="705">
        <v>6.8053906739999999</v>
      </c>
      <c r="V30" s="705">
        <v>7.1654403220000003</v>
      </c>
      <c r="W30" s="705">
        <v>5.5523413039999996</v>
      </c>
      <c r="X30" s="705">
        <v>4.6901622999999999</v>
      </c>
      <c r="Y30" s="705">
        <v>4.0698204259999997</v>
      </c>
      <c r="Z30" s="705">
        <v>4.0835915700000003</v>
      </c>
      <c r="AA30" s="705">
        <v>4.2043621949999999</v>
      </c>
      <c r="AB30" s="705">
        <v>3.9874665899999999</v>
      </c>
      <c r="AC30" s="705">
        <v>3.7444050309999999</v>
      </c>
      <c r="AD30" s="705">
        <v>3.2866763959999998</v>
      </c>
      <c r="AE30" s="705">
        <v>3.176671539</v>
      </c>
      <c r="AF30" s="705">
        <v>4.2076790419999996</v>
      </c>
      <c r="AG30" s="705">
        <v>7.1765515669999997</v>
      </c>
      <c r="AH30" s="705">
        <v>6.2025141530000001</v>
      </c>
      <c r="AI30" s="705">
        <v>4.3962844399999996</v>
      </c>
      <c r="AJ30" s="705">
        <v>3.7630127670000002</v>
      </c>
      <c r="AK30" s="705">
        <v>3.86022643</v>
      </c>
      <c r="AL30" s="705">
        <v>4.3588084020000002</v>
      </c>
      <c r="AM30" s="705">
        <v>4.39797335</v>
      </c>
      <c r="AN30" s="705">
        <v>4.0548110560000001</v>
      </c>
      <c r="AO30" s="705">
        <v>3.940961438</v>
      </c>
      <c r="AP30" s="705">
        <v>2.855600066</v>
      </c>
      <c r="AQ30" s="705">
        <v>3.1858639549999999</v>
      </c>
      <c r="AR30" s="705">
        <v>5.3201788790000002</v>
      </c>
      <c r="AS30" s="705">
        <v>8.2522089039999997</v>
      </c>
      <c r="AT30" s="705">
        <v>7.0278435479999999</v>
      </c>
      <c r="AU30" s="705">
        <v>5.2984194919999998</v>
      </c>
      <c r="AV30" s="705">
        <v>4.0793476770000003</v>
      </c>
      <c r="AW30" s="705">
        <v>4.2630787010000004</v>
      </c>
      <c r="AX30" s="705">
        <v>4.4696059659999996</v>
      </c>
      <c r="AY30" s="705">
        <v>4.8581440000000002</v>
      </c>
      <c r="AZ30" s="705">
        <v>4.3684269999999996</v>
      </c>
      <c r="BA30" s="706">
        <v>6.3053119999999998</v>
      </c>
      <c r="BB30" s="706">
        <v>4.7766130000000002</v>
      </c>
      <c r="BC30" s="706">
        <v>4.6263779999999999</v>
      </c>
      <c r="BD30" s="706">
        <v>6.4130839999999996</v>
      </c>
      <c r="BE30" s="706">
        <v>7.3002649999999996</v>
      </c>
      <c r="BF30" s="706">
        <v>6.6633880000000003</v>
      </c>
      <c r="BG30" s="706">
        <v>5.7428340000000002</v>
      </c>
      <c r="BH30" s="706">
        <v>5.0014890000000003</v>
      </c>
      <c r="BI30" s="706">
        <v>4.4626150000000004</v>
      </c>
      <c r="BJ30" s="706">
        <v>5.3101240000000001</v>
      </c>
      <c r="BK30" s="706">
        <v>6.606338</v>
      </c>
      <c r="BL30" s="706">
        <v>5.4457870000000002</v>
      </c>
      <c r="BM30" s="706">
        <v>6.2115090000000004</v>
      </c>
      <c r="BN30" s="706">
        <v>4.6903620000000004</v>
      </c>
      <c r="BO30" s="706">
        <v>4.2088710000000003</v>
      </c>
      <c r="BP30" s="706">
        <v>6.355391</v>
      </c>
      <c r="BQ30" s="706">
        <v>8.0266190000000002</v>
      </c>
      <c r="BR30" s="706">
        <v>7.1016659999999998</v>
      </c>
      <c r="BS30" s="706">
        <v>6.208564</v>
      </c>
      <c r="BT30" s="706">
        <v>5.1159629999999998</v>
      </c>
      <c r="BU30" s="706">
        <v>5.1752469999999997</v>
      </c>
      <c r="BV30" s="706">
        <v>6.671767</v>
      </c>
    </row>
    <row r="31" spans="1:74" ht="11.1" customHeight="1" x14ac:dyDescent="0.2">
      <c r="A31" s="502" t="s">
        <v>1235</v>
      </c>
      <c r="B31" s="505" t="s">
        <v>83</v>
      </c>
      <c r="C31" s="705">
        <v>9.3286884E-2</v>
      </c>
      <c r="D31" s="705">
        <v>4.2878828000000001E-2</v>
      </c>
      <c r="E31" s="705">
        <v>5.2865869000000003E-2</v>
      </c>
      <c r="F31" s="705">
        <v>2.1926602999999999E-2</v>
      </c>
      <c r="G31" s="705">
        <v>5.6583209000000002E-2</v>
      </c>
      <c r="H31" s="705">
        <v>5.3336699000000001E-2</v>
      </c>
      <c r="I31" s="705">
        <v>4.2840303000000003E-2</v>
      </c>
      <c r="J31" s="705">
        <v>1.3269286E-2</v>
      </c>
      <c r="K31" s="705">
        <v>4.5116104999999997E-2</v>
      </c>
      <c r="L31" s="705">
        <v>0</v>
      </c>
      <c r="M31" s="705">
        <v>3.2769297000000003E-2</v>
      </c>
      <c r="N31" s="705">
        <v>0.106661987</v>
      </c>
      <c r="O31" s="705">
        <v>0.24289661700000001</v>
      </c>
      <c r="P31" s="705">
        <v>9.7376819999999992E-3</v>
      </c>
      <c r="Q31" s="705">
        <v>0.12035467399999999</v>
      </c>
      <c r="R31" s="705">
        <v>0</v>
      </c>
      <c r="S31" s="705">
        <v>1.6406330000000001E-3</v>
      </c>
      <c r="T31" s="705">
        <v>1.2763309E-2</v>
      </c>
      <c r="U31" s="705">
        <v>0.12514661899999999</v>
      </c>
      <c r="V31" s="705">
        <v>4.1528969999999998E-2</v>
      </c>
      <c r="W31" s="705">
        <v>5.2352208999999997E-2</v>
      </c>
      <c r="X31" s="705">
        <v>2.8067999999999999E-3</v>
      </c>
      <c r="Y31" s="705">
        <v>3.0106360000000001E-3</v>
      </c>
      <c r="Z31" s="705">
        <v>6.7204091999999993E-2</v>
      </c>
      <c r="AA31" s="705">
        <v>0.21217448899999999</v>
      </c>
      <c r="AB31" s="705">
        <v>5.5326017999999998E-2</v>
      </c>
      <c r="AC31" s="705">
        <v>6.5540195999999995E-2</v>
      </c>
      <c r="AD31" s="705">
        <v>8.8565190000000002E-3</v>
      </c>
      <c r="AE31" s="705">
        <v>0</v>
      </c>
      <c r="AF31" s="705">
        <v>6.9337999999999995E-4</v>
      </c>
      <c r="AG31" s="705">
        <v>4.2948964999999999E-2</v>
      </c>
      <c r="AH31" s="705">
        <v>3.6411827000000001E-2</v>
      </c>
      <c r="AI31" s="705">
        <v>0</v>
      </c>
      <c r="AJ31" s="705">
        <v>0</v>
      </c>
      <c r="AK31" s="705">
        <v>0</v>
      </c>
      <c r="AL31" s="705">
        <v>0</v>
      </c>
      <c r="AM31" s="705">
        <v>2.079568E-2</v>
      </c>
      <c r="AN31" s="705">
        <v>2.6068313999999999E-2</v>
      </c>
      <c r="AO31" s="705">
        <v>9.6827539000000004E-2</v>
      </c>
      <c r="AP31" s="705">
        <v>0</v>
      </c>
      <c r="AQ31" s="705">
        <v>0</v>
      </c>
      <c r="AR31" s="705">
        <v>0</v>
      </c>
      <c r="AS31" s="705">
        <v>0</v>
      </c>
      <c r="AT31" s="705">
        <v>0</v>
      </c>
      <c r="AU31" s="705">
        <v>0</v>
      </c>
      <c r="AV31" s="705">
        <v>0</v>
      </c>
      <c r="AW31" s="705">
        <v>0</v>
      </c>
      <c r="AX31" s="705">
        <v>0</v>
      </c>
      <c r="AY31" s="705">
        <v>0</v>
      </c>
      <c r="AZ31" s="705">
        <v>0</v>
      </c>
      <c r="BA31" s="706">
        <v>0</v>
      </c>
      <c r="BB31" s="706">
        <v>0</v>
      </c>
      <c r="BC31" s="706">
        <v>0</v>
      </c>
      <c r="BD31" s="706">
        <v>0</v>
      </c>
      <c r="BE31" s="706">
        <v>0</v>
      </c>
      <c r="BF31" s="706">
        <v>0</v>
      </c>
      <c r="BG31" s="706">
        <v>0</v>
      </c>
      <c r="BH31" s="706">
        <v>0</v>
      </c>
      <c r="BI31" s="706">
        <v>0</v>
      </c>
      <c r="BJ31" s="706">
        <v>0</v>
      </c>
      <c r="BK31" s="706">
        <v>0</v>
      </c>
      <c r="BL31" s="706">
        <v>0</v>
      </c>
      <c r="BM31" s="706">
        <v>0</v>
      </c>
      <c r="BN31" s="706">
        <v>0</v>
      </c>
      <c r="BO31" s="706">
        <v>0</v>
      </c>
      <c r="BP31" s="706">
        <v>0</v>
      </c>
      <c r="BQ31" s="706">
        <v>0</v>
      </c>
      <c r="BR31" s="706">
        <v>0</v>
      </c>
      <c r="BS31" s="706">
        <v>0</v>
      </c>
      <c r="BT31" s="706">
        <v>0</v>
      </c>
      <c r="BU31" s="706">
        <v>0</v>
      </c>
      <c r="BV31" s="706">
        <v>0</v>
      </c>
    </row>
    <row r="32" spans="1:74" ht="11.1" customHeight="1" x14ac:dyDescent="0.2">
      <c r="A32" s="502" t="s">
        <v>1236</v>
      </c>
      <c r="B32" s="505" t="s">
        <v>86</v>
      </c>
      <c r="C32" s="705">
        <v>3.4884249999999999</v>
      </c>
      <c r="D32" s="705">
        <v>3.0370460000000001</v>
      </c>
      <c r="E32" s="705">
        <v>3.2746059999999999</v>
      </c>
      <c r="F32" s="705">
        <v>2.8795700000000002</v>
      </c>
      <c r="G32" s="705">
        <v>3.2735289999999999</v>
      </c>
      <c r="H32" s="705">
        <v>3.503028</v>
      </c>
      <c r="I32" s="705">
        <v>3.9007649999999998</v>
      </c>
      <c r="J32" s="705">
        <v>3.7681610000000001</v>
      </c>
      <c r="K32" s="705">
        <v>3.7126969999999999</v>
      </c>
      <c r="L32" s="705">
        <v>3.9815200000000002</v>
      </c>
      <c r="M32" s="705">
        <v>3.688526</v>
      </c>
      <c r="N32" s="705">
        <v>3.6595360000000001</v>
      </c>
      <c r="O32" s="705">
        <v>4.0296589999999997</v>
      </c>
      <c r="P32" s="705">
        <v>3.3176290000000002</v>
      </c>
      <c r="Q32" s="705">
        <v>3.5725760000000002</v>
      </c>
      <c r="R32" s="705">
        <v>2.8647649999999998</v>
      </c>
      <c r="S32" s="705">
        <v>3.4178609999999998</v>
      </c>
      <c r="T32" s="705">
        <v>3.763258</v>
      </c>
      <c r="U32" s="705">
        <v>3.862212</v>
      </c>
      <c r="V32" s="705">
        <v>3.717708</v>
      </c>
      <c r="W32" s="705">
        <v>2.9617640000000001</v>
      </c>
      <c r="X32" s="705">
        <v>3.6389480000000001</v>
      </c>
      <c r="Y32" s="705">
        <v>3.7842470000000001</v>
      </c>
      <c r="Z32" s="705">
        <v>3.9883839999999999</v>
      </c>
      <c r="AA32" s="705">
        <v>4.0311719999999998</v>
      </c>
      <c r="AB32" s="705">
        <v>3.6121789999999998</v>
      </c>
      <c r="AC32" s="705">
        <v>2.7963490000000002</v>
      </c>
      <c r="AD32" s="705">
        <v>3.1027659999999999</v>
      </c>
      <c r="AE32" s="705">
        <v>3.9197679999999999</v>
      </c>
      <c r="AF32" s="705">
        <v>3.8089810000000002</v>
      </c>
      <c r="AG32" s="705">
        <v>3.922358</v>
      </c>
      <c r="AH32" s="705">
        <v>3.9163239999999999</v>
      </c>
      <c r="AI32" s="705">
        <v>3.9167399999999999</v>
      </c>
      <c r="AJ32" s="705">
        <v>3.9579870000000001</v>
      </c>
      <c r="AK32" s="705">
        <v>3.8852630000000001</v>
      </c>
      <c r="AL32" s="705">
        <v>3.9951310000000002</v>
      </c>
      <c r="AM32" s="705">
        <v>4.0071940000000001</v>
      </c>
      <c r="AN32" s="705">
        <v>3.556009</v>
      </c>
      <c r="AO32" s="705">
        <v>3.1279089999999998</v>
      </c>
      <c r="AP32" s="705">
        <v>3.1975500000000001</v>
      </c>
      <c r="AQ32" s="705">
        <v>2.8957039999999998</v>
      </c>
      <c r="AR32" s="705">
        <v>3.1186989999999999</v>
      </c>
      <c r="AS32" s="705">
        <v>3.164209</v>
      </c>
      <c r="AT32" s="705">
        <v>3.1246719999999999</v>
      </c>
      <c r="AU32" s="705">
        <v>2.7108289999999999</v>
      </c>
      <c r="AV32" s="705">
        <v>3.1341990000000002</v>
      </c>
      <c r="AW32" s="705">
        <v>3.1689349999999998</v>
      </c>
      <c r="AX32" s="705">
        <v>3.263935</v>
      </c>
      <c r="AY32" s="705">
        <v>3.3648400000000001</v>
      </c>
      <c r="AZ32" s="705">
        <v>3.0073699999999999</v>
      </c>
      <c r="BA32" s="706">
        <v>2.8911199999999999</v>
      </c>
      <c r="BB32" s="706">
        <v>2.8225899999999999</v>
      </c>
      <c r="BC32" s="706">
        <v>2.3944999999999999</v>
      </c>
      <c r="BD32" s="706">
        <v>2.3172600000000001</v>
      </c>
      <c r="BE32" s="706">
        <v>2.3944999999999999</v>
      </c>
      <c r="BF32" s="706">
        <v>2.3944999999999999</v>
      </c>
      <c r="BG32" s="706">
        <v>2.3172600000000001</v>
      </c>
      <c r="BH32" s="706">
        <v>2.0644900000000002</v>
      </c>
      <c r="BI32" s="706">
        <v>2.3172600000000001</v>
      </c>
      <c r="BJ32" s="706">
        <v>2.3944999999999999</v>
      </c>
      <c r="BK32" s="706">
        <v>2.3944999999999999</v>
      </c>
      <c r="BL32" s="706">
        <v>2.1627700000000001</v>
      </c>
      <c r="BM32" s="706">
        <v>1.9703299999999999</v>
      </c>
      <c r="BN32" s="706">
        <v>2.3172600000000001</v>
      </c>
      <c r="BO32" s="706">
        <v>2.3944999999999999</v>
      </c>
      <c r="BP32" s="706">
        <v>2.3172600000000001</v>
      </c>
      <c r="BQ32" s="706">
        <v>2.3944999999999999</v>
      </c>
      <c r="BR32" s="706">
        <v>2.3944999999999999</v>
      </c>
      <c r="BS32" s="706">
        <v>1.9040900000000001</v>
      </c>
      <c r="BT32" s="706">
        <v>2.2749000000000001</v>
      </c>
      <c r="BU32" s="706">
        <v>2.3172600000000001</v>
      </c>
      <c r="BV32" s="706">
        <v>2.3944999999999999</v>
      </c>
    </row>
    <row r="33" spans="1:74" ht="11.1" customHeight="1" x14ac:dyDescent="0.2">
      <c r="A33" s="502" t="s">
        <v>1237</v>
      </c>
      <c r="B33" s="505" t="s">
        <v>1228</v>
      </c>
      <c r="C33" s="705">
        <v>2.417642098</v>
      </c>
      <c r="D33" s="705">
        <v>2.2545335849999999</v>
      </c>
      <c r="E33" s="705">
        <v>2.5618407990000001</v>
      </c>
      <c r="F33" s="705">
        <v>2.3932171769999999</v>
      </c>
      <c r="G33" s="705">
        <v>2.539781675</v>
      </c>
      <c r="H33" s="705">
        <v>2.5654698219999998</v>
      </c>
      <c r="I33" s="705">
        <v>2.6616121330000002</v>
      </c>
      <c r="J33" s="705">
        <v>2.6072896729999999</v>
      </c>
      <c r="K33" s="705">
        <v>2.3889963160000001</v>
      </c>
      <c r="L33" s="705">
        <v>2.3825865770000001</v>
      </c>
      <c r="M33" s="705">
        <v>2.6270952470000002</v>
      </c>
      <c r="N33" s="705">
        <v>2.6633219690000001</v>
      </c>
      <c r="O33" s="705">
        <v>2.2633759439999999</v>
      </c>
      <c r="P33" s="705">
        <v>2.2386177969999999</v>
      </c>
      <c r="Q33" s="705">
        <v>2.6723782809999999</v>
      </c>
      <c r="R33" s="705">
        <v>2.4438542299999999</v>
      </c>
      <c r="S33" s="705">
        <v>2.5812495759999998</v>
      </c>
      <c r="T33" s="705">
        <v>2.4797395510000002</v>
      </c>
      <c r="U33" s="705">
        <v>2.5353012100000001</v>
      </c>
      <c r="V33" s="705">
        <v>2.471020658</v>
      </c>
      <c r="W33" s="705">
        <v>2.2933338509999999</v>
      </c>
      <c r="X33" s="705">
        <v>2.3732849730000001</v>
      </c>
      <c r="Y33" s="705">
        <v>2.5598215839999998</v>
      </c>
      <c r="Z33" s="705">
        <v>2.6465953450000002</v>
      </c>
      <c r="AA33" s="705">
        <v>2.541015754</v>
      </c>
      <c r="AB33" s="705">
        <v>2.242034672</v>
      </c>
      <c r="AC33" s="705">
        <v>2.6348551279999999</v>
      </c>
      <c r="AD33" s="705">
        <v>2.2957411510000001</v>
      </c>
      <c r="AE33" s="705">
        <v>2.5997156320000001</v>
      </c>
      <c r="AF33" s="705">
        <v>2.536030679</v>
      </c>
      <c r="AG33" s="705">
        <v>2.7123652329999999</v>
      </c>
      <c r="AH33" s="705">
        <v>2.669632666</v>
      </c>
      <c r="AI33" s="705">
        <v>2.5651962159999999</v>
      </c>
      <c r="AJ33" s="705">
        <v>2.5093131880000001</v>
      </c>
      <c r="AK33" s="705">
        <v>2.4929213319999999</v>
      </c>
      <c r="AL33" s="705">
        <v>2.7482953750000001</v>
      </c>
      <c r="AM33" s="705">
        <v>2.7324699589999999</v>
      </c>
      <c r="AN33" s="705">
        <v>2.5664361769999999</v>
      </c>
      <c r="AO33" s="705">
        <v>2.7239136020000001</v>
      </c>
      <c r="AP33" s="705">
        <v>2.6580589429999999</v>
      </c>
      <c r="AQ33" s="705">
        <v>2.76179167</v>
      </c>
      <c r="AR33" s="705">
        <v>2.5647137390000001</v>
      </c>
      <c r="AS33" s="705">
        <v>2.6744681620000001</v>
      </c>
      <c r="AT33" s="705">
        <v>2.625446272</v>
      </c>
      <c r="AU33" s="705">
        <v>2.4723931549999998</v>
      </c>
      <c r="AV33" s="705">
        <v>2.4592653389999999</v>
      </c>
      <c r="AW33" s="705">
        <v>2.4862781370000002</v>
      </c>
      <c r="AX33" s="705">
        <v>2.6392346889999998</v>
      </c>
      <c r="AY33" s="705">
        <v>2.4845579999999998</v>
      </c>
      <c r="AZ33" s="705">
        <v>2.2402899999999999</v>
      </c>
      <c r="BA33" s="706">
        <v>2.5681389999999999</v>
      </c>
      <c r="BB33" s="706">
        <v>2.3557540000000001</v>
      </c>
      <c r="BC33" s="706">
        <v>2.476318</v>
      </c>
      <c r="BD33" s="706">
        <v>2.3900860000000002</v>
      </c>
      <c r="BE33" s="706">
        <v>2.481544</v>
      </c>
      <c r="BF33" s="706">
        <v>2.407219</v>
      </c>
      <c r="BG33" s="706">
        <v>2.2406570000000001</v>
      </c>
      <c r="BH33" s="706">
        <v>2.2814519999999998</v>
      </c>
      <c r="BI33" s="706">
        <v>2.452143</v>
      </c>
      <c r="BJ33" s="706">
        <v>2.531145</v>
      </c>
      <c r="BK33" s="706">
        <v>2.3880129999999999</v>
      </c>
      <c r="BL33" s="706">
        <v>2.1624020000000002</v>
      </c>
      <c r="BM33" s="706">
        <v>2.491117</v>
      </c>
      <c r="BN33" s="706">
        <v>2.289177</v>
      </c>
      <c r="BO33" s="706">
        <v>2.4148700000000001</v>
      </c>
      <c r="BP33" s="706">
        <v>2.3369710000000001</v>
      </c>
      <c r="BQ33" s="706">
        <v>2.4325209999999999</v>
      </c>
      <c r="BR33" s="706">
        <v>2.363432</v>
      </c>
      <c r="BS33" s="706">
        <v>2.2028099999999999</v>
      </c>
      <c r="BT33" s="706">
        <v>2.2465199999999999</v>
      </c>
      <c r="BU33" s="706">
        <v>2.421948</v>
      </c>
      <c r="BV33" s="706">
        <v>2.5032760000000001</v>
      </c>
    </row>
    <row r="34" spans="1:74" ht="11.1" customHeight="1" x14ac:dyDescent="0.2">
      <c r="A34" s="502" t="s">
        <v>1238</v>
      </c>
      <c r="B34" s="505" t="s">
        <v>1331</v>
      </c>
      <c r="C34" s="705">
        <v>0.55919261200000003</v>
      </c>
      <c r="D34" s="705">
        <v>0.57690091200000004</v>
      </c>
      <c r="E34" s="705">
        <v>0.57821490499999995</v>
      </c>
      <c r="F34" s="705">
        <v>0.56944279399999997</v>
      </c>
      <c r="G34" s="705">
        <v>0.49763081599999998</v>
      </c>
      <c r="H34" s="705">
        <v>0.52950876099999999</v>
      </c>
      <c r="I34" s="705">
        <v>0.406816071</v>
      </c>
      <c r="J34" s="705">
        <v>0.42480988800000002</v>
      </c>
      <c r="K34" s="705">
        <v>0.31111420899999997</v>
      </c>
      <c r="L34" s="705">
        <v>0.62752365399999999</v>
      </c>
      <c r="M34" s="705">
        <v>0.59777117599999996</v>
      </c>
      <c r="N34" s="705">
        <v>0.50091931199999995</v>
      </c>
      <c r="O34" s="705">
        <v>0.59971467899999997</v>
      </c>
      <c r="P34" s="705">
        <v>0.56495740100000003</v>
      </c>
      <c r="Q34" s="705">
        <v>0.46898621499999998</v>
      </c>
      <c r="R34" s="705">
        <v>0.52702901599999996</v>
      </c>
      <c r="S34" s="705">
        <v>0.49122581799999998</v>
      </c>
      <c r="T34" s="705">
        <v>0.42455236200000002</v>
      </c>
      <c r="U34" s="705">
        <v>0.43086473199999997</v>
      </c>
      <c r="V34" s="705">
        <v>0.42956484</v>
      </c>
      <c r="W34" s="705">
        <v>0.42624578499999999</v>
      </c>
      <c r="X34" s="705">
        <v>0.55496000000000001</v>
      </c>
      <c r="Y34" s="705">
        <v>0.552177955</v>
      </c>
      <c r="Z34" s="705">
        <v>0.55996437700000001</v>
      </c>
      <c r="AA34" s="705">
        <v>0.61858933800000004</v>
      </c>
      <c r="AB34" s="705">
        <v>0.56649201699999996</v>
      </c>
      <c r="AC34" s="705">
        <v>0.63154422300000002</v>
      </c>
      <c r="AD34" s="705">
        <v>0.572375101</v>
      </c>
      <c r="AE34" s="705">
        <v>0.47657223900000001</v>
      </c>
      <c r="AF34" s="705">
        <v>0.51815586499999999</v>
      </c>
      <c r="AG34" s="705">
        <v>0.44554561500000001</v>
      </c>
      <c r="AH34" s="705">
        <v>0.45733439599999998</v>
      </c>
      <c r="AI34" s="705">
        <v>0.46364782199999999</v>
      </c>
      <c r="AJ34" s="705">
        <v>0.56975654499999995</v>
      </c>
      <c r="AK34" s="705">
        <v>0.55105126999999998</v>
      </c>
      <c r="AL34" s="705">
        <v>0.64736818799999996</v>
      </c>
      <c r="AM34" s="705">
        <v>0.61196570900000002</v>
      </c>
      <c r="AN34" s="705">
        <v>0.66581110099999996</v>
      </c>
      <c r="AO34" s="705">
        <v>0.71334658299999998</v>
      </c>
      <c r="AP34" s="705">
        <v>0.70954794399999999</v>
      </c>
      <c r="AQ34" s="705">
        <v>0.64241033000000003</v>
      </c>
      <c r="AR34" s="705">
        <v>0.57546389399999998</v>
      </c>
      <c r="AS34" s="705">
        <v>0.56235904299999995</v>
      </c>
      <c r="AT34" s="705">
        <v>0.55110581300000006</v>
      </c>
      <c r="AU34" s="705">
        <v>0.56674378599999997</v>
      </c>
      <c r="AV34" s="705">
        <v>0.64574739400000003</v>
      </c>
      <c r="AW34" s="705">
        <v>0.75137864899999995</v>
      </c>
      <c r="AX34" s="705">
        <v>0.65362390400000003</v>
      </c>
      <c r="AY34" s="705">
        <v>0.65772909999999996</v>
      </c>
      <c r="AZ34" s="705">
        <v>0.80674429999999997</v>
      </c>
      <c r="BA34" s="706">
        <v>0.8176042</v>
      </c>
      <c r="BB34" s="706">
        <v>0.77985990000000005</v>
      </c>
      <c r="BC34" s="706">
        <v>0.70946410000000004</v>
      </c>
      <c r="BD34" s="706">
        <v>0.65340209999999999</v>
      </c>
      <c r="BE34" s="706">
        <v>0.59384329999999996</v>
      </c>
      <c r="BF34" s="706">
        <v>0.57534929999999995</v>
      </c>
      <c r="BG34" s="706">
        <v>0.62234199999999995</v>
      </c>
      <c r="BH34" s="706">
        <v>0.6936369</v>
      </c>
      <c r="BI34" s="706">
        <v>0.81346609999999997</v>
      </c>
      <c r="BJ34" s="706">
        <v>0.83940170000000003</v>
      </c>
      <c r="BK34" s="706">
        <v>0.74570570000000003</v>
      </c>
      <c r="BL34" s="706">
        <v>0.80000769999999999</v>
      </c>
      <c r="BM34" s="706">
        <v>0.82244759999999995</v>
      </c>
      <c r="BN34" s="706">
        <v>0.78797039999999996</v>
      </c>
      <c r="BO34" s="706">
        <v>0.7438922</v>
      </c>
      <c r="BP34" s="706">
        <v>0.80367330000000003</v>
      </c>
      <c r="BQ34" s="706">
        <v>0.70358180000000003</v>
      </c>
      <c r="BR34" s="706">
        <v>0.68867999999999996</v>
      </c>
      <c r="BS34" s="706">
        <v>0.72479300000000002</v>
      </c>
      <c r="BT34" s="706">
        <v>0.83829089999999995</v>
      </c>
      <c r="BU34" s="706">
        <v>1.0154639999999999</v>
      </c>
      <c r="BV34" s="706">
        <v>1.014211</v>
      </c>
    </row>
    <row r="35" spans="1:74" ht="11.1" customHeight="1" x14ac:dyDescent="0.2">
      <c r="A35" s="502" t="s">
        <v>1239</v>
      </c>
      <c r="B35" s="503" t="s">
        <v>1332</v>
      </c>
      <c r="C35" s="705">
        <v>6.5093614999999994E-2</v>
      </c>
      <c r="D35" s="705">
        <v>5.4779356000000001E-2</v>
      </c>
      <c r="E35" s="705">
        <v>3.7245175999999998E-2</v>
      </c>
      <c r="F35" s="705">
        <v>2.2935693E-2</v>
      </c>
      <c r="G35" s="705">
        <v>3.4359806E-2</v>
      </c>
      <c r="H35" s="705">
        <v>5.6547286000000002E-2</v>
      </c>
      <c r="I35" s="705">
        <v>3.0222822E-2</v>
      </c>
      <c r="J35" s="705">
        <v>3.4353362999999998E-2</v>
      </c>
      <c r="K35" s="705">
        <v>2.2670069000000001E-2</v>
      </c>
      <c r="L35" s="705">
        <v>2.1396470000000001E-2</v>
      </c>
      <c r="M35" s="705">
        <v>4.0713548000000002E-2</v>
      </c>
      <c r="N35" s="705">
        <v>0.459221247</v>
      </c>
      <c r="O35" s="705">
        <v>1.4075142469999999</v>
      </c>
      <c r="P35" s="705">
        <v>4.5483309E-2</v>
      </c>
      <c r="Q35" s="705">
        <v>3.7333226999999997E-2</v>
      </c>
      <c r="R35" s="705">
        <v>4.9897672999999997E-2</v>
      </c>
      <c r="S35" s="705">
        <v>6.4839989000000001E-2</v>
      </c>
      <c r="T35" s="705">
        <v>2.7684779999999999E-2</v>
      </c>
      <c r="U35" s="705">
        <v>4.3189312000000001E-2</v>
      </c>
      <c r="V35" s="705">
        <v>6.3242337999999995E-2</v>
      </c>
      <c r="W35" s="705">
        <v>2.5799375999999999E-2</v>
      </c>
      <c r="X35" s="705">
        <v>2.6768594999999999E-2</v>
      </c>
      <c r="Y35" s="705">
        <v>4.3492146000000002E-2</v>
      </c>
      <c r="Z35" s="705">
        <v>3.3764875999999999E-2</v>
      </c>
      <c r="AA35" s="705">
        <v>0.383799689</v>
      </c>
      <c r="AB35" s="705">
        <v>0.11114611100000001</v>
      </c>
      <c r="AC35" s="705">
        <v>1.7319477E-2</v>
      </c>
      <c r="AD35" s="705">
        <v>-2.8059040000000001E-3</v>
      </c>
      <c r="AE35" s="705">
        <v>4.5998155999999998E-2</v>
      </c>
      <c r="AF35" s="705">
        <v>4.3071423999999997E-2</v>
      </c>
      <c r="AG35" s="705">
        <v>6.2411135999999999E-2</v>
      </c>
      <c r="AH35" s="705">
        <v>4.1215344000000001E-2</v>
      </c>
      <c r="AI35" s="705">
        <v>4.3998270999999999E-2</v>
      </c>
      <c r="AJ35" s="705">
        <v>4.0158036000000001E-2</v>
      </c>
      <c r="AK35" s="705">
        <v>3.8099938999999999E-2</v>
      </c>
      <c r="AL35" s="705">
        <v>8.0465094000000001E-2</v>
      </c>
      <c r="AM35" s="705">
        <v>6.4970062999999995E-2</v>
      </c>
      <c r="AN35" s="705">
        <v>5.6233829999999999E-2</v>
      </c>
      <c r="AO35" s="705">
        <v>6.0066517999999999E-2</v>
      </c>
      <c r="AP35" s="705">
        <v>4.8850506000000002E-2</v>
      </c>
      <c r="AQ35" s="705">
        <v>5.4075901000000003E-2</v>
      </c>
      <c r="AR35" s="705">
        <v>4.0890119000000003E-2</v>
      </c>
      <c r="AS35" s="705">
        <v>5.8996306999999998E-2</v>
      </c>
      <c r="AT35" s="705">
        <v>4.9849671999999998E-2</v>
      </c>
      <c r="AU35" s="705">
        <v>3.9422257000000002E-2</v>
      </c>
      <c r="AV35" s="705">
        <v>4.8501796999999999E-2</v>
      </c>
      <c r="AW35" s="705">
        <v>3.5854713000000003E-2</v>
      </c>
      <c r="AX35" s="705">
        <v>7.3517969000000002E-2</v>
      </c>
      <c r="AY35" s="705">
        <v>5.9016300000000001E-2</v>
      </c>
      <c r="AZ35" s="705">
        <v>8.2243700000000003E-2</v>
      </c>
      <c r="BA35" s="706">
        <v>7.3255299999999995E-2</v>
      </c>
      <c r="BB35" s="706">
        <v>6.1561499999999998E-2</v>
      </c>
      <c r="BC35" s="706">
        <v>5.2616799999999998E-2</v>
      </c>
      <c r="BD35" s="706">
        <v>4.0315799999999999E-2</v>
      </c>
      <c r="BE35" s="706">
        <v>4.6944300000000001E-2</v>
      </c>
      <c r="BF35" s="706">
        <v>3.6412800000000002E-2</v>
      </c>
      <c r="BG35" s="706">
        <v>4.3201700000000003E-2</v>
      </c>
      <c r="BH35" s="706">
        <v>4.33307E-2</v>
      </c>
      <c r="BI35" s="706">
        <v>3.2886699999999998E-2</v>
      </c>
      <c r="BJ35" s="706">
        <v>6.9967699999999994E-2</v>
      </c>
      <c r="BK35" s="706">
        <v>6.5948800000000002E-2</v>
      </c>
      <c r="BL35" s="706">
        <v>5.4619099999999997E-2</v>
      </c>
      <c r="BM35" s="706">
        <v>6.6478099999999998E-2</v>
      </c>
      <c r="BN35" s="706">
        <v>5.5584099999999997E-2</v>
      </c>
      <c r="BO35" s="706">
        <v>4.3683600000000003E-2</v>
      </c>
      <c r="BP35" s="706">
        <v>3.48761E-2</v>
      </c>
      <c r="BQ35" s="706">
        <v>5.4426200000000001E-2</v>
      </c>
      <c r="BR35" s="706">
        <v>4.1290899999999998E-2</v>
      </c>
      <c r="BS35" s="706">
        <v>3.7310900000000001E-2</v>
      </c>
      <c r="BT35" s="706">
        <v>4.8953799999999999E-2</v>
      </c>
      <c r="BU35" s="706">
        <v>3.3654400000000001E-2</v>
      </c>
      <c r="BV35" s="706">
        <v>8.1754999999999994E-2</v>
      </c>
    </row>
    <row r="36" spans="1:74" ht="11.1" customHeight="1" x14ac:dyDescent="0.2">
      <c r="A36" s="502" t="s">
        <v>1240</v>
      </c>
      <c r="B36" s="505" t="s">
        <v>1232</v>
      </c>
      <c r="C36" s="705">
        <v>10.777476642</v>
      </c>
      <c r="D36" s="705">
        <v>9.4279297470000003</v>
      </c>
      <c r="E36" s="705">
        <v>10.547775463000001</v>
      </c>
      <c r="F36" s="705">
        <v>9.2837754100000005</v>
      </c>
      <c r="G36" s="705">
        <v>10.148786529000001</v>
      </c>
      <c r="H36" s="705">
        <v>11.522438067</v>
      </c>
      <c r="I36" s="705">
        <v>13.082658787</v>
      </c>
      <c r="J36" s="705">
        <v>12.489431165999999</v>
      </c>
      <c r="K36" s="705">
        <v>11.292935682</v>
      </c>
      <c r="L36" s="705">
        <v>10.988419695999999</v>
      </c>
      <c r="M36" s="705">
        <v>10.510360327000001</v>
      </c>
      <c r="N36" s="705">
        <v>11.523107196</v>
      </c>
      <c r="O36" s="705">
        <v>12.260334292</v>
      </c>
      <c r="P36" s="705">
        <v>9.4827776359999998</v>
      </c>
      <c r="Q36" s="705">
        <v>10.560486302999999</v>
      </c>
      <c r="R36" s="705">
        <v>9.6578092439999992</v>
      </c>
      <c r="S36" s="705">
        <v>10.567535932</v>
      </c>
      <c r="T36" s="705">
        <v>11.396101928</v>
      </c>
      <c r="U36" s="705">
        <v>13.802104547000001</v>
      </c>
      <c r="V36" s="705">
        <v>13.888505128</v>
      </c>
      <c r="W36" s="705">
        <v>11.311836525</v>
      </c>
      <c r="X36" s="705">
        <v>11.286930668</v>
      </c>
      <c r="Y36" s="705">
        <v>11.012569747000001</v>
      </c>
      <c r="Z36" s="705">
        <v>11.379504259999999</v>
      </c>
      <c r="AA36" s="705">
        <v>11.991113465</v>
      </c>
      <c r="AB36" s="705">
        <v>10.574644407999999</v>
      </c>
      <c r="AC36" s="705">
        <v>9.8900130550000007</v>
      </c>
      <c r="AD36" s="705">
        <v>9.2636092629999993</v>
      </c>
      <c r="AE36" s="705">
        <v>10.218725566</v>
      </c>
      <c r="AF36" s="705">
        <v>11.11461139</v>
      </c>
      <c r="AG36" s="705">
        <v>14.362180516</v>
      </c>
      <c r="AH36" s="705">
        <v>13.323432386</v>
      </c>
      <c r="AI36" s="705">
        <v>11.385866749</v>
      </c>
      <c r="AJ36" s="705">
        <v>10.840227536</v>
      </c>
      <c r="AK36" s="705">
        <v>10.827561971</v>
      </c>
      <c r="AL36" s="705">
        <v>11.830068059</v>
      </c>
      <c r="AM36" s="705">
        <v>11.835368761</v>
      </c>
      <c r="AN36" s="705">
        <v>10.925369478</v>
      </c>
      <c r="AO36" s="705">
        <v>10.663024679999999</v>
      </c>
      <c r="AP36" s="705">
        <v>9.4696074590000006</v>
      </c>
      <c r="AQ36" s="705">
        <v>9.5398458559999995</v>
      </c>
      <c r="AR36" s="705">
        <v>11.619945631</v>
      </c>
      <c r="AS36" s="705">
        <v>14.712241415999999</v>
      </c>
      <c r="AT36" s="705">
        <v>13.378917305</v>
      </c>
      <c r="AU36" s="705">
        <v>11.08780769</v>
      </c>
      <c r="AV36" s="705">
        <v>10.367061207000001</v>
      </c>
      <c r="AW36" s="705">
        <v>10.7055252</v>
      </c>
      <c r="AX36" s="705">
        <v>11.099917528000001</v>
      </c>
      <c r="AY36" s="705">
        <v>11.424289999999999</v>
      </c>
      <c r="AZ36" s="705">
        <v>10.50507</v>
      </c>
      <c r="BA36" s="706">
        <v>12.655430000000001</v>
      </c>
      <c r="BB36" s="706">
        <v>10.796379999999999</v>
      </c>
      <c r="BC36" s="706">
        <v>10.25928</v>
      </c>
      <c r="BD36" s="706">
        <v>11.81415</v>
      </c>
      <c r="BE36" s="706">
        <v>12.8171</v>
      </c>
      <c r="BF36" s="706">
        <v>12.07687</v>
      </c>
      <c r="BG36" s="706">
        <v>10.9663</v>
      </c>
      <c r="BH36" s="706">
        <v>10.0844</v>
      </c>
      <c r="BI36" s="706">
        <v>10.07837</v>
      </c>
      <c r="BJ36" s="706">
        <v>11.14514</v>
      </c>
      <c r="BK36" s="706">
        <v>12.20051</v>
      </c>
      <c r="BL36" s="706">
        <v>10.625590000000001</v>
      </c>
      <c r="BM36" s="706">
        <v>11.56188</v>
      </c>
      <c r="BN36" s="706">
        <v>10.14035</v>
      </c>
      <c r="BO36" s="706">
        <v>9.8058169999999993</v>
      </c>
      <c r="BP36" s="706">
        <v>11.84817</v>
      </c>
      <c r="BQ36" s="706">
        <v>13.611649999999999</v>
      </c>
      <c r="BR36" s="706">
        <v>12.58957</v>
      </c>
      <c r="BS36" s="706">
        <v>11.07757</v>
      </c>
      <c r="BT36" s="706">
        <v>10.52463</v>
      </c>
      <c r="BU36" s="706">
        <v>10.963570000000001</v>
      </c>
      <c r="BV36" s="706">
        <v>12.665509999999999</v>
      </c>
    </row>
    <row r="37" spans="1:74" ht="11.1" customHeight="1" x14ac:dyDescent="0.2">
      <c r="A37" s="502" t="s">
        <v>1241</v>
      </c>
      <c r="B37" s="503" t="s">
        <v>1333</v>
      </c>
      <c r="C37" s="705">
        <v>12.863721548999999</v>
      </c>
      <c r="D37" s="705">
        <v>11.242248403</v>
      </c>
      <c r="E37" s="705">
        <v>12.407829002</v>
      </c>
      <c r="F37" s="705">
        <v>10.800029767</v>
      </c>
      <c r="G37" s="705">
        <v>11.433027495999999</v>
      </c>
      <c r="H37" s="705">
        <v>13.148135684</v>
      </c>
      <c r="I37" s="705">
        <v>14.966598631</v>
      </c>
      <c r="J37" s="705">
        <v>14.269311294</v>
      </c>
      <c r="K37" s="705">
        <v>12.550031137</v>
      </c>
      <c r="L37" s="705">
        <v>12.002878588</v>
      </c>
      <c r="M37" s="705">
        <v>11.867572217999999</v>
      </c>
      <c r="N37" s="705">
        <v>13.601175374</v>
      </c>
      <c r="O37" s="705">
        <v>13.966116816</v>
      </c>
      <c r="P37" s="705">
        <v>11.609173638</v>
      </c>
      <c r="Q37" s="705">
        <v>12.353857647</v>
      </c>
      <c r="R37" s="705">
        <v>11.221152893999999</v>
      </c>
      <c r="S37" s="705">
        <v>11.713106703999999</v>
      </c>
      <c r="T37" s="705">
        <v>12.988212112999999</v>
      </c>
      <c r="U37" s="705">
        <v>15.876700349</v>
      </c>
      <c r="V37" s="705">
        <v>16.156685634999999</v>
      </c>
      <c r="W37" s="705">
        <v>13.285536919</v>
      </c>
      <c r="X37" s="705">
        <v>11.991113571</v>
      </c>
      <c r="Y37" s="705">
        <v>11.98598812</v>
      </c>
      <c r="Z37" s="705">
        <v>12.854908172</v>
      </c>
      <c r="AA37" s="705">
        <v>13.540335854</v>
      </c>
      <c r="AB37" s="705">
        <v>11.877677798000001</v>
      </c>
      <c r="AC37" s="705">
        <v>12.262781199999999</v>
      </c>
      <c r="AD37" s="705">
        <v>10.712045429</v>
      </c>
      <c r="AE37" s="705">
        <v>11.160597387999999</v>
      </c>
      <c r="AF37" s="705">
        <v>12.516947402</v>
      </c>
      <c r="AG37" s="705">
        <v>16.042442564000002</v>
      </c>
      <c r="AH37" s="705">
        <v>14.573933232</v>
      </c>
      <c r="AI37" s="705">
        <v>12.190236412999999</v>
      </c>
      <c r="AJ37" s="705">
        <v>11.386489687999999</v>
      </c>
      <c r="AK37" s="705">
        <v>11.571480352</v>
      </c>
      <c r="AL37" s="705">
        <v>12.847841904999999</v>
      </c>
      <c r="AM37" s="705">
        <v>12.62610072</v>
      </c>
      <c r="AN37" s="705">
        <v>11.603978953</v>
      </c>
      <c r="AO37" s="705">
        <v>11.049957544</v>
      </c>
      <c r="AP37" s="705">
        <v>9.7455867217000005</v>
      </c>
      <c r="AQ37" s="705">
        <v>10.183660673</v>
      </c>
      <c r="AR37" s="705">
        <v>12.500379108000001</v>
      </c>
      <c r="AS37" s="705">
        <v>16.109324679</v>
      </c>
      <c r="AT37" s="705">
        <v>14.807063196</v>
      </c>
      <c r="AU37" s="705">
        <v>11.982247636</v>
      </c>
      <c r="AV37" s="705">
        <v>11.029477169</v>
      </c>
      <c r="AW37" s="705">
        <v>11.108741051999999</v>
      </c>
      <c r="AX37" s="705">
        <v>12.534065612999999</v>
      </c>
      <c r="AY37" s="705">
        <v>13.40207</v>
      </c>
      <c r="AZ37" s="705">
        <v>12.18285</v>
      </c>
      <c r="BA37" s="706">
        <v>11.909739999999999</v>
      </c>
      <c r="BB37" s="706">
        <v>10.93633</v>
      </c>
      <c r="BC37" s="706">
        <v>11.180730000000001</v>
      </c>
      <c r="BD37" s="706">
        <v>13.302339999999999</v>
      </c>
      <c r="BE37" s="706">
        <v>15.70472</v>
      </c>
      <c r="BF37" s="706">
        <v>14.5398</v>
      </c>
      <c r="BG37" s="706">
        <v>12.208360000000001</v>
      </c>
      <c r="BH37" s="706">
        <v>11.348330000000001</v>
      </c>
      <c r="BI37" s="706">
        <v>11.54264</v>
      </c>
      <c r="BJ37" s="706">
        <v>13.302020000000001</v>
      </c>
      <c r="BK37" s="706">
        <v>13.520960000000001</v>
      </c>
      <c r="BL37" s="706">
        <v>11.9488</v>
      </c>
      <c r="BM37" s="706">
        <v>11.967560000000001</v>
      </c>
      <c r="BN37" s="706">
        <v>11.107519999999999</v>
      </c>
      <c r="BO37" s="706">
        <v>11.38373</v>
      </c>
      <c r="BP37" s="706">
        <v>13.533860000000001</v>
      </c>
      <c r="BQ37" s="706">
        <v>15.948029999999999</v>
      </c>
      <c r="BR37" s="706">
        <v>14.75905</v>
      </c>
      <c r="BS37" s="706">
        <v>12.392989999999999</v>
      </c>
      <c r="BT37" s="706">
        <v>11.512689999999999</v>
      </c>
      <c r="BU37" s="706">
        <v>11.68956</v>
      </c>
      <c r="BV37" s="706">
        <v>13.45632</v>
      </c>
    </row>
    <row r="38" spans="1:74" ht="11.1" customHeight="1" x14ac:dyDescent="0.2">
      <c r="A38" s="496"/>
      <c r="B38" s="131" t="s">
        <v>1335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333"/>
      <c r="BB38" s="333"/>
      <c r="BC38" s="333"/>
      <c r="BD38" s="33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502" t="s">
        <v>1242</v>
      </c>
      <c r="B39" s="503" t="s">
        <v>84</v>
      </c>
      <c r="C39" s="705">
        <v>15.966307438999999</v>
      </c>
      <c r="D39" s="705">
        <v>15.431208233</v>
      </c>
      <c r="E39" s="705">
        <v>17.629047465999999</v>
      </c>
      <c r="F39" s="705">
        <v>13.277061298</v>
      </c>
      <c r="G39" s="705">
        <v>15.059464177000001</v>
      </c>
      <c r="H39" s="705">
        <v>19.499530015000001</v>
      </c>
      <c r="I39" s="705">
        <v>23.442980805000001</v>
      </c>
      <c r="J39" s="705">
        <v>21.676253300999999</v>
      </c>
      <c r="K39" s="705">
        <v>19.574416943999999</v>
      </c>
      <c r="L39" s="705">
        <v>17.365376664999999</v>
      </c>
      <c r="M39" s="705">
        <v>16.582440528999999</v>
      </c>
      <c r="N39" s="705">
        <v>18.949086595000001</v>
      </c>
      <c r="O39" s="705">
        <v>17.856907496000002</v>
      </c>
      <c r="P39" s="705">
        <v>18.007398051999999</v>
      </c>
      <c r="Q39" s="705">
        <v>19.835081129999999</v>
      </c>
      <c r="R39" s="705">
        <v>16.618383300000001</v>
      </c>
      <c r="S39" s="705">
        <v>18.296445446</v>
      </c>
      <c r="T39" s="705">
        <v>21.798990437</v>
      </c>
      <c r="U39" s="705">
        <v>26.397471823</v>
      </c>
      <c r="V39" s="705">
        <v>27.688134263999999</v>
      </c>
      <c r="W39" s="705">
        <v>24.651835641000002</v>
      </c>
      <c r="X39" s="705">
        <v>20.38082872</v>
      </c>
      <c r="Y39" s="705">
        <v>19.499185719</v>
      </c>
      <c r="Z39" s="705">
        <v>21.277946833000001</v>
      </c>
      <c r="AA39" s="705">
        <v>23.435271385</v>
      </c>
      <c r="AB39" s="705">
        <v>23.332585303999998</v>
      </c>
      <c r="AC39" s="705">
        <v>23.493376654999999</v>
      </c>
      <c r="AD39" s="705">
        <v>18.970734359000001</v>
      </c>
      <c r="AE39" s="705">
        <v>20.502851672999999</v>
      </c>
      <c r="AF39" s="705">
        <v>25.607726799999998</v>
      </c>
      <c r="AG39" s="705">
        <v>32.988511672000001</v>
      </c>
      <c r="AH39" s="705">
        <v>31.411151861</v>
      </c>
      <c r="AI39" s="705">
        <v>26.324839862000001</v>
      </c>
      <c r="AJ39" s="705">
        <v>23.043245843000001</v>
      </c>
      <c r="AK39" s="705">
        <v>21.853505769000002</v>
      </c>
      <c r="AL39" s="705">
        <v>26.075723537999998</v>
      </c>
      <c r="AM39" s="705">
        <v>27.452036253999999</v>
      </c>
      <c r="AN39" s="705">
        <v>25.506188173999998</v>
      </c>
      <c r="AO39" s="705">
        <v>25.420145483999999</v>
      </c>
      <c r="AP39" s="705">
        <v>21.286661948999999</v>
      </c>
      <c r="AQ39" s="705">
        <v>21.004615652999998</v>
      </c>
      <c r="AR39" s="705">
        <v>27.561209655999999</v>
      </c>
      <c r="AS39" s="705">
        <v>37.726439462000002</v>
      </c>
      <c r="AT39" s="705">
        <v>33.380334752000003</v>
      </c>
      <c r="AU39" s="705">
        <v>26.527074592999998</v>
      </c>
      <c r="AV39" s="705">
        <v>23.996132060000001</v>
      </c>
      <c r="AW39" s="705">
        <v>20.525754546999998</v>
      </c>
      <c r="AX39" s="705">
        <v>25.396761550000001</v>
      </c>
      <c r="AY39" s="705">
        <v>27.576916708999999</v>
      </c>
      <c r="AZ39" s="705">
        <v>26.086236714000002</v>
      </c>
      <c r="BA39" s="706">
        <v>26.217639999999999</v>
      </c>
      <c r="BB39" s="706">
        <v>23.92145</v>
      </c>
      <c r="BC39" s="706">
        <v>23.237539999999999</v>
      </c>
      <c r="BD39" s="706">
        <v>27.127980000000001</v>
      </c>
      <c r="BE39" s="706">
        <v>30.098859999999998</v>
      </c>
      <c r="BF39" s="706">
        <v>29.10868</v>
      </c>
      <c r="BG39" s="706">
        <v>24.14134</v>
      </c>
      <c r="BH39" s="706">
        <v>23.297499999999999</v>
      </c>
      <c r="BI39" s="706">
        <v>21.237549999999999</v>
      </c>
      <c r="BJ39" s="706">
        <v>27.679480000000002</v>
      </c>
      <c r="BK39" s="706">
        <v>27.92567</v>
      </c>
      <c r="BL39" s="706">
        <v>23.107299999999999</v>
      </c>
      <c r="BM39" s="706">
        <v>23.462160000000001</v>
      </c>
      <c r="BN39" s="706">
        <v>23.269359999999999</v>
      </c>
      <c r="BO39" s="706">
        <v>23.666689999999999</v>
      </c>
      <c r="BP39" s="706">
        <v>28.71762</v>
      </c>
      <c r="BQ39" s="706">
        <v>33.20973</v>
      </c>
      <c r="BR39" s="706">
        <v>31.721789999999999</v>
      </c>
      <c r="BS39" s="706">
        <v>26.69557</v>
      </c>
      <c r="BT39" s="706">
        <v>26.465350000000001</v>
      </c>
      <c r="BU39" s="706">
        <v>24.695</v>
      </c>
      <c r="BV39" s="706">
        <v>31.35127</v>
      </c>
    </row>
    <row r="40" spans="1:74" ht="11.1" customHeight="1" x14ac:dyDescent="0.2">
      <c r="A40" s="502" t="s">
        <v>1243</v>
      </c>
      <c r="B40" s="505" t="s">
        <v>83</v>
      </c>
      <c r="C40" s="705">
        <v>23.954991101000001</v>
      </c>
      <c r="D40" s="705">
        <v>18.355418286999999</v>
      </c>
      <c r="E40" s="705">
        <v>21.172048201999999</v>
      </c>
      <c r="F40" s="705">
        <v>17.067192085999999</v>
      </c>
      <c r="G40" s="705">
        <v>18.952078708999998</v>
      </c>
      <c r="H40" s="705">
        <v>21.4277832</v>
      </c>
      <c r="I40" s="705">
        <v>25.641030960999998</v>
      </c>
      <c r="J40" s="705">
        <v>22.827347253999999</v>
      </c>
      <c r="K40" s="705">
        <v>17.819908511000001</v>
      </c>
      <c r="L40" s="705">
        <v>16.574883475</v>
      </c>
      <c r="M40" s="705">
        <v>17.214801048000002</v>
      </c>
      <c r="N40" s="705">
        <v>23.682135295999998</v>
      </c>
      <c r="O40" s="705">
        <v>26.218818358</v>
      </c>
      <c r="P40" s="705">
        <v>17.235104842999998</v>
      </c>
      <c r="Q40" s="705">
        <v>18.540511127999999</v>
      </c>
      <c r="R40" s="705">
        <v>15.530596149000001</v>
      </c>
      <c r="S40" s="705">
        <v>16.756243374</v>
      </c>
      <c r="T40" s="705">
        <v>19.258195006000001</v>
      </c>
      <c r="U40" s="705">
        <v>22.456825106</v>
      </c>
      <c r="V40" s="705">
        <v>23.010925725</v>
      </c>
      <c r="W40" s="705">
        <v>16.794681686000001</v>
      </c>
      <c r="X40" s="705">
        <v>15.306007267</v>
      </c>
      <c r="Y40" s="705">
        <v>16.494740970999999</v>
      </c>
      <c r="Z40" s="705">
        <v>18.907411406000001</v>
      </c>
      <c r="AA40" s="705">
        <v>21.747715916000001</v>
      </c>
      <c r="AB40" s="705">
        <v>15.292684415</v>
      </c>
      <c r="AC40" s="705">
        <v>16.307267370000002</v>
      </c>
      <c r="AD40" s="705">
        <v>11.771934763000001</v>
      </c>
      <c r="AE40" s="705">
        <v>13.657118228</v>
      </c>
      <c r="AF40" s="705">
        <v>14.294750832</v>
      </c>
      <c r="AG40" s="705">
        <v>20.030178351</v>
      </c>
      <c r="AH40" s="705">
        <v>16.674341817999998</v>
      </c>
      <c r="AI40" s="705">
        <v>14.876386153</v>
      </c>
      <c r="AJ40" s="705">
        <v>10.562555604</v>
      </c>
      <c r="AK40" s="705">
        <v>14.433888047</v>
      </c>
      <c r="AL40" s="705">
        <v>13.645176169999999</v>
      </c>
      <c r="AM40" s="705">
        <v>12.44960206</v>
      </c>
      <c r="AN40" s="705">
        <v>11.946101129000001</v>
      </c>
      <c r="AO40" s="705">
        <v>9.2878994299999995</v>
      </c>
      <c r="AP40" s="705">
        <v>7.2704244510000002</v>
      </c>
      <c r="AQ40" s="705">
        <v>9.0973454700000005</v>
      </c>
      <c r="AR40" s="705">
        <v>13.32113043</v>
      </c>
      <c r="AS40" s="705">
        <v>18.918999212999999</v>
      </c>
      <c r="AT40" s="705">
        <v>16.974271221999999</v>
      </c>
      <c r="AU40" s="705">
        <v>10.928150194000001</v>
      </c>
      <c r="AV40" s="705">
        <v>9.6698437179999992</v>
      </c>
      <c r="AW40" s="705">
        <v>12.173154514</v>
      </c>
      <c r="AX40" s="705">
        <v>16.235148826</v>
      </c>
      <c r="AY40" s="705">
        <v>16.89264</v>
      </c>
      <c r="AZ40" s="705">
        <v>15.80678</v>
      </c>
      <c r="BA40" s="706">
        <v>12.87499</v>
      </c>
      <c r="BB40" s="706">
        <v>9.3714560000000002</v>
      </c>
      <c r="BC40" s="706">
        <v>12.13923</v>
      </c>
      <c r="BD40" s="706">
        <v>17.470040000000001</v>
      </c>
      <c r="BE40" s="706">
        <v>23.883990000000001</v>
      </c>
      <c r="BF40" s="706">
        <v>20.507149999999999</v>
      </c>
      <c r="BG40" s="706">
        <v>13.292479999999999</v>
      </c>
      <c r="BH40" s="706">
        <v>12.776249999999999</v>
      </c>
      <c r="BI40" s="706">
        <v>13.48742</v>
      </c>
      <c r="BJ40" s="706">
        <v>21.453060000000001</v>
      </c>
      <c r="BK40" s="706">
        <v>17.706060000000001</v>
      </c>
      <c r="BL40" s="706">
        <v>18.890740000000001</v>
      </c>
      <c r="BM40" s="706">
        <v>15.859640000000001</v>
      </c>
      <c r="BN40" s="706">
        <v>11.53594</v>
      </c>
      <c r="BO40" s="706">
        <v>12.953530000000001</v>
      </c>
      <c r="BP40" s="706">
        <v>17.105820000000001</v>
      </c>
      <c r="BQ40" s="706">
        <v>21.985530000000001</v>
      </c>
      <c r="BR40" s="706">
        <v>19.101890000000001</v>
      </c>
      <c r="BS40" s="706">
        <v>12.6805</v>
      </c>
      <c r="BT40" s="706">
        <v>10.574529999999999</v>
      </c>
      <c r="BU40" s="706">
        <v>10.65996</v>
      </c>
      <c r="BV40" s="706">
        <v>17.519469999999998</v>
      </c>
    </row>
    <row r="41" spans="1:74" ht="11.1" customHeight="1" x14ac:dyDescent="0.2">
      <c r="A41" s="502" t="s">
        <v>1244</v>
      </c>
      <c r="B41" s="505" t="s">
        <v>86</v>
      </c>
      <c r="C41" s="705">
        <v>25.975608000000001</v>
      </c>
      <c r="D41" s="705">
        <v>22.094138000000001</v>
      </c>
      <c r="E41" s="705">
        <v>22.987617</v>
      </c>
      <c r="F41" s="705">
        <v>23.029046999999998</v>
      </c>
      <c r="G41" s="705">
        <v>22.526326000000001</v>
      </c>
      <c r="H41" s="705">
        <v>24.399435</v>
      </c>
      <c r="I41" s="705">
        <v>25.376308000000002</v>
      </c>
      <c r="J41" s="705">
        <v>25.136368999999998</v>
      </c>
      <c r="K41" s="705">
        <v>23.158773</v>
      </c>
      <c r="L41" s="705">
        <v>22.592756999999999</v>
      </c>
      <c r="M41" s="705">
        <v>23.550314</v>
      </c>
      <c r="N41" s="705">
        <v>26.189156000000001</v>
      </c>
      <c r="O41" s="705">
        <v>26.296500999999999</v>
      </c>
      <c r="P41" s="705">
        <v>22.914876</v>
      </c>
      <c r="Q41" s="705">
        <v>22.497935999999999</v>
      </c>
      <c r="R41" s="705">
        <v>20.571363000000002</v>
      </c>
      <c r="S41" s="705">
        <v>23.991274000000001</v>
      </c>
      <c r="T41" s="705">
        <v>24.602101000000001</v>
      </c>
      <c r="U41" s="705">
        <v>25.186368000000002</v>
      </c>
      <c r="V41" s="705">
        <v>24.820713000000001</v>
      </c>
      <c r="W41" s="705">
        <v>23.146605999999998</v>
      </c>
      <c r="X41" s="705">
        <v>22.415308</v>
      </c>
      <c r="Y41" s="705">
        <v>23.336442000000002</v>
      </c>
      <c r="Z41" s="705">
        <v>25.599620999999999</v>
      </c>
      <c r="AA41" s="705">
        <v>25.511693000000001</v>
      </c>
      <c r="AB41" s="705">
        <v>22.232628999999999</v>
      </c>
      <c r="AC41" s="705">
        <v>21.816561</v>
      </c>
      <c r="AD41" s="705">
        <v>20.985571</v>
      </c>
      <c r="AE41" s="705">
        <v>23.905849</v>
      </c>
      <c r="AF41" s="705">
        <v>23.655968999999999</v>
      </c>
      <c r="AG41" s="705">
        <v>24.594460000000002</v>
      </c>
      <c r="AH41" s="705">
        <v>24.391673999999998</v>
      </c>
      <c r="AI41" s="705">
        <v>22.711638000000001</v>
      </c>
      <c r="AJ41" s="705">
        <v>21.379864000000001</v>
      </c>
      <c r="AK41" s="705">
        <v>21.870892999999999</v>
      </c>
      <c r="AL41" s="705">
        <v>24.861221</v>
      </c>
      <c r="AM41" s="705">
        <v>24.934111000000001</v>
      </c>
      <c r="AN41" s="705">
        <v>22.001196</v>
      </c>
      <c r="AO41" s="705">
        <v>21.964994999999998</v>
      </c>
      <c r="AP41" s="705">
        <v>20.822652000000001</v>
      </c>
      <c r="AQ41" s="705">
        <v>22.672436000000001</v>
      </c>
      <c r="AR41" s="705">
        <v>23.568380999999999</v>
      </c>
      <c r="AS41" s="705">
        <v>24.085398999999999</v>
      </c>
      <c r="AT41" s="705">
        <v>24.138093000000001</v>
      </c>
      <c r="AU41" s="705">
        <v>22.629688000000002</v>
      </c>
      <c r="AV41" s="705">
        <v>21.771270000000001</v>
      </c>
      <c r="AW41" s="705">
        <v>22.651841999999998</v>
      </c>
      <c r="AX41" s="705">
        <v>24.509457000000001</v>
      </c>
      <c r="AY41" s="705">
        <v>24.915289999999999</v>
      </c>
      <c r="AZ41" s="705">
        <v>21.90672</v>
      </c>
      <c r="BA41" s="706">
        <v>21.498419999999999</v>
      </c>
      <c r="BB41" s="706">
        <v>19.582519999999999</v>
      </c>
      <c r="BC41" s="706">
        <v>22.59675</v>
      </c>
      <c r="BD41" s="706">
        <v>23.623339999999999</v>
      </c>
      <c r="BE41" s="706">
        <v>24.410779999999999</v>
      </c>
      <c r="BF41" s="706">
        <v>24.410779999999999</v>
      </c>
      <c r="BG41" s="706">
        <v>23.623339999999999</v>
      </c>
      <c r="BH41" s="706">
        <v>20.63794</v>
      </c>
      <c r="BI41" s="706">
        <v>20.511399999999998</v>
      </c>
      <c r="BJ41" s="706">
        <v>21.24616</v>
      </c>
      <c r="BK41" s="706">
        <v>21.339860000000002</v>
      </c>
      <c r="BL41" s="706">
        <v>18.471019999999999</v>
      </c>
      <c r="BM41" s="706">
        <v>19.23592</v>
      </c>
      <c r="BN41" s="706">
        <v>17.50694</v>
      </c>
      <c r="BO41" s="706">
        <v>21.083680000000001</v>
      </c>
      <c r="BP41" s="706">
        <v>20.651479999999999</v>
      </c>
      <c r="BQ41" s="706">
        <v>21.339860000000002</v>
      </c>
      <c r="BR41" s="706">
        <v>21.339860000000002</v>
      </c>
      <c r="BS41" s="706">
        <v>20.10145</v>
      </c>
      <c r="BT41" s="706">
        <v>18.135249999999999</v>
      </c>
      <c r="BU41" s="706">
        <v>18.501560000000001</v>
      </c>
      <c r="BV41" s="706">
        <v>21.339860000000002</v>
      </c>
    </row>
    <row r="42" spans="1:74" ht="11.1" customHeight="1" x14ac:dyDescent="0.2">
      <c r="A42" s="502" t="s">
        <v>1245</v>
      </c>
      <c r="B42" s="505" t="s">
        <v>1228</v>
      </c>
      <c r="C42" s="705">
        <v>0.798045424</v>
      </c>
      <c r="D42" s="705">
        <v>0.80496814800000005</v>
      </c>
      <c r="E42" s="705">
        <v>0.99830281499999995</v>
      </c>
      <c r="F42" s="705">
        <v>1.035291518</v>
      </c>
      <c r="G42" s="705">
        <v>1.1406730279999999</v>
      </c>
      <c r="H42" s="705">
        <v>0.82161005899999995</v>
      </c>
      <c r="I42" s="705">
        <v>0.73175539700000003</v>
      </c>
      <c r="J42" s="705">
        <v>0.58839311100000002</v>
      </c>
      <c r="K42" s="705">
        <v>0.374261762</v>
      </c>
      <c r="L42" s="705">
        <v>0.39159423500000001</v>
      </c>
      <c r="M42" s="705">
        <v>0.71262800199999998</v>
      </c>
      <c r="N42" s="705">
        <v>0.45018711099999997</v>
      </c>
      <c r="O42" s="705">
        <v>0.811087958</v>
      </c>
      <c r="P42" s="705">
        <v>0.89665849200000003</v>
      </c>
      <c r="Q42" s="705">
        <v>0.89191040099999996</v>
      </c>
      <c r="R42" s="705">
        <v>1.064679479</v>
      </c>
      <c r="S42" s="705">
        <v>1.077067341</v>
      </c>
      <c r="T42" s="705">
        <v>0.79407940700000001</v>
      </c>
      <c r="U42" s="705">
        <v>0.82247784300000004</v>
      </c>
      <c r="V42" s="705">
        <v>1.0318456380000001</v>
      </c>
      <c r="W42" s="705">
        <v>0.98764116700000004</v>
      </c>
      <c r="X42" s="705">
        <v>1.073724675</v>
      </c>
      <c r="Y42" s="705">
        <v>1.1616064850000001</v>
      </c>
      <c r="Z42" s="705">
        <v>1.258055114</v>
      </c>
      <c r="AA42" s="705">
        <v>1.207606612</v>
      </c>
      <c r="AB42" s="705">
        <v>0.92531664199999997</v>
      </c>
      <c r="AC42" s="705">
        <v>1.0474000409999999</v>
      </c>
      <c r="AD42" s="705">
        <v>1.01866908</v>
      </c>
      <c r="AE42" s="705">
        <v>1.0066494109999999</v>
      </c>
      <c r="AF42" s="705">
        <v>0.92454915900000001</v>
      </c>
      <c r="AG42" s="705">
        <v>0.74882807299999998</v>
      </c>
      <c r="AH42" s="705">
        <v>0.64692022000000005</v>
      </c>
      <c r="AI42" s="705">
        <v>0.56300937200000001</v>
      </c>
      <c r="AJ42" s="705">
        <v>0.60812718399999999</v>
      </c>
      <c r="AK42" s="705">
        <v>0.63696984999999995</v>
      </c>
      <c r="AL42" s="705">
        <v>0.89523295599999997</v>
      </c>
      <c r="AM42" s="705">
        <v>0.97260770900000004</v>
      </c>
      <c r="AN42" s="705">
        <v>1.0322620250000001</v>
      </c>
      <c r="AO42" s="705">
        <v>1.0471852850000001</v>
      </c>
      <c r="AP42" s="705">
        <v>1.0262299779999999</v>
      </c>
      <c r="AQ42" s="705">
        <v>1.0283709830000001</v>
      </c>
      <c r="AR42" s="705">
        <v>0.826651727</v>
      </c>
      <c r="AS42" s="705">
        <v>0.74061797900000004</v>
      </c>
      <c r="AT42" s="705">
        <v>0.73451758300000003</v>
      </c>
      <c r="AU42" s="705">
        <v>0.59237503800000002</v>
      </c>
      <c r="AV42" s="705">
        <v>0.48120059399999998</v>
      </c>
      <c r="AW42" s="705">
        <v>0.65147401999999999</v>
      </c>
      <c r="AX42" s="705">
        <v>0.80399849999999995</v>
      </c>
      <c r="AY42" s="705">
        <v>0.84997650000000002</v>
      </c>
      <c r="AZ42" s="705">
        <v>0.7663257</v>
      </c>
      <c r="BA42" s="706">
        <v>0.97335890000000003</v>
      </c>
      <c r="BB42" s="706">
        <v>0.9896549</v>
      </c>
      <c r="BC42" s="706">
        <v>0.9592908</v>
      </c>
      <c r="BD42" s="706">
        <v>0.71329339999999997</v>
      </c>
      <c r="BE42" s="706">
        <v>0.62821079999999996</v>
      </c>
      <c r="BF42" s="706">
        <v>0.54218730000000004</v>
      </c>
      <c r="BG42" s="706">
        <v>0.47288740000000001</v>
      </c>
      <c r="BH42" s="706">
        <v>0.61348480000000005</v>
      </c>
      <c r="BI42" s="706">
        <v>0.64824389999999998</v>
      </c>
      <c r="BJ42" s="706">
        <v>0.84739790000000004</v>
      </c>
      <c r="BK42" s="706">
        <v>0.87527889999999997</v>
      </c>
      <c r="BL42" s="706">
        <v>0.7793582</v>
      </c>
      <c r="BM42" s="706">
        <v>0.98226809999999998</v>
      </c>
      <c r="BN42" s="706">
        <v>0.99524840000000003</v>
      </c>
      <c r="BO42" s="706">
        <v>0.96316650000000004</v>
      </c>
      <c r="BP42" s="706">
        <v>0.71571359999999995</v>
      </c>
      <c r="BQ42" s="706">
        <v>0.62996660000000004</v>
      </c>
      <c r="BR42" s="706">
        <v>0.54348419999999997</v>
      </c>
      <c r="BS42" s="706">
        <v>0.4738851</v>
      </c>
      <c r="BT42" s="706">
        <v>0.61462119999999998</v>
      </c>
      <c r="BU42" s="706">
        <v>0.64937929999999999</v>
      </c>
      <c r="BV42" s="706">
        <v>0.847858</v>
      </c>
    </row>
    <row r="43" spans="1:74" ht="11.1" customHeight="1" x14ac:dyDescent="0.2">
      <c r="A43" s="502" t="s">
        <v>1246</v>
      </c>
      <c r="B43" s="505" t="s">
        <v>1331</v>
      </c>
      <c r="C43" s="705">
        <v>2.560297056</v>
      </c>
      <c r="D43" s="705">
        <v>2.7550446260000001</v>
      </c>
      <c r="E43" s="705">
        <v>3.0723645570000002</v>
      </c>
      <c r="F43" s="705">
        <v>2.7226200660000002</v>
      </c>
      <c r="G43" s="705">
        <v>2.5967221</v>
      </c>
      <c r="H43" s="705">
        <v>2.2607283040000001</v>
      </c>
      <c r="I43" s="705">
        <v>1.631737062</v>
      </c>
      <c r="J43" s="705">
        <v>1.4844315450000001</v>
      </c>
      <c r="K43" s="705">
        <v>1.676003656</v>
      </c>
      <c r="L43" s="705">
        <v>2.708697656</v>
      </c>
      <c r="M43" s="705">
        <v>3.1075799989999999</v>
      </c>
      <c r="N43" s="705">
        <v>3.6511412499999998</v>
      </c>
      <c r="O43" s="705">
        <v>3.5469997320000002</v>
      </c>
      <c r="P43" s="705">
        <v>2.8723530529999999</v>
      </c>
      <c r="Q43" s="705">
        <v>3.1915773920000001</v>
      </c>
      <c r="R43" s="705">
        <v>2.8782846059999998</v>
      </c>
      <c r="S43" s="705">
        <v>2.5886281179999999</v>
      </c>
      <c r="T43" s="705">
        <v>2.1860811600000001</v>
      </c>
      <c r="U43" s="705">
        <v>2.006996408</v>
      </c>
      <c r="V43" s="705">
        <v>2.0618294989999999</v>
      </c>
      <c r="W43" s="705">
        <v>1.979550586</v>
      </c>
      <c r="X43" s="705">
        <v>2.8417748170000001</v>
      </c>
      <c r="Y43" s="705">
        <v>2.740455726</v>
      </c>
      <c r="Z43" s="705">
        <v>2.9400788709999999</v>
      </c>
      <c r="AA43" s="705">
        <v>3.29020431</v>
      </c>
      <c r="AB43" s="705">
        <v>2.902195538</v>
      </c>
      <c r="AC43" s="705">
        <v>3.3687249860000001</v>
      </c>
      <c r="AD43" s="705">
        <v>3.5398405780000002</v>
      </c>
      <c r="AE43" s="705">
        <v>2.8797917879999999</v>
      </c>
      <c r="AF43" s="705">
        <v>2.7316174950000001</v>
      </c>
      <c r="AG43" s="705">
        <v>2.2322015309999999</v>
      </c>
      <c r="AH43" s="705">
        <v>2.023152048</v>
      </c>
      <c r="AI43" s="705">
        <v>2.366585766</v>
      </c>
      <c r="AJ43" s="705">
        <v>2.9860838260000002</v>
      </c>
      <c r="AK43" s="705">
        <v>2.809927064</v>
      </c>
      <c r="AL43" s="705">
        <v>3.5456450180000001</v>
      </c>
      <c r="AM43" s="705">
        <v>3.2993090450000002</v>
      </c>
      <c r="AN43" s="705">
        <v>3.447722878</v>
      </c>
      <c r="AO43" s="705">
        <v>3.6943970799999999</v>
      </c>
      <c r="AP43" s="705">
        <v>3.739752009</v>
      </c>
      <c r="AQ43" s="705">
        <v>3.4918571549999999</v>
      </c>
      <c r="AR43" s="705">
        <v>3.0180325959999998</v>
      </c>
      <c r="AS43" s="705">
        <v>2.4491079529999999</v>
      </c>
      <c r="AT43" s="705">
        <v>2.382421066</v>
      </c>
      <c r="AU43" s="705">
        <v>2.6929737170000001</v>
      </c>
      <c r="AV43" s="705">
        <v>3.2960180210000001</v>
      </c>
      <c r="AW43" s="705">
        <v>3.964526905</v>
      </c>
      <c r="AX43" s="705">
        <v>3.6069415829999998</v>
      </c>
      <c r="AY43" s="705">
        <v>3.5757059999999998</v>
      </c>
      <c r="AZ43" s="705">
        <v>4.2450229999999998</v>
      </c>
      <c r="BA43" s="706">
        <v>4.0907109999999998</v>
      </c>
      <c r="BB43" s="706">
        <v>4.3369939999999998</v>
      </c>
      <c r="BC43" s="706">
        <v>4.0810129999999996</v>
      </c>
      <c r="BD43" s="706">
        <v>3.812738</v>
      </c>
      <c r="BE43" s="706">
        <v>2.8964989999999999</v>
      </c>
      <c r="BF43" s="706">
        <v>2.8452359999999999</v>
      </c>
      <c r="BG43" s="706">
        <v>3.1289959999999999</v>
      </c>
      <c r="BH43" s="706">
        <v>3.7334930000000002</v>
      </c>
      <c r="BI43" s="706">
        <v>4.5845250000000002</v>
      </c>
      <c r="BJ43" s="706">
        <v>3.9773610000000001</v>
      </c>
      <c r="BK43" s="706">
        <v>3.7766519999999999</v>
      </c>
      <c r="BL43" s="706">
        <v>4.4728440000000003</v>
      </c>
      <c r="BM43" s="706">
        <v>4.377154</v>
      </c>
      <c r="BN43" s="706">
        <v>4.5928829999999996</v>
      </c>
      <c r="BO43" s="706">
        <v>4.4569539999999996</v>
      </c>
      <c r="BP43" s="706">
        <v>4.1926870000000003</v>
      </c>
      <c r="BQ43" s="706">
        <v>3.1453069999999999</v>
      </c>
      <c r="BR43" s="706">
        <v>2.9793720000000001</v>
      </c>
      <c r="BS43" s="706">
        <v>3.4331330000000002</v>
      </c>
      <c r="BT43" s="706">
        <v>3.88686</v>
      </c>
      <c r="BU43" s="706">
        <v>4.761984</v>
      </c>
      <c r="BV43" s="706">
        <v>4.335629</v>
      </c>
    </row>
    <row r="44" spans="1:74" ht="11.1" customHeight="1" x14ac:dyDescent="0.2">
      <c r="A44" s="502" t="s">
        <v>1247</v>
      </c>
      <c r="B44" s="503" t="s">
        <v>1332</v>
      </c>
      <c r="C44" s="705">
        <v>0.26449780899999997</v>
      </c>
      <c r="D44" s="705">
        <v>0.213477746</v>
      </c>
      <c r="E44" s="705">
        <v>0.178053884</v>
      </c>
      <c r="F44" s="705">
        <v>0.15463276400000001</v>
      </c>
      <c r="G44" s="705">
        <v>0.25956494099999999</v>
      </c>
      <c r="H44" s="705">
        <v>0.19566656299999999</v>
      </c>
      <c r="I44" s="705">
        <v>9.7388484999999997E-2</v>
      </c>
      <c r="J44" s="705">
        <v>0.14666842799999999</v>
      </c>
      <c r="K44" s="705">
        <v>0.146453587</v>
      </c>
      <c r="L44" s="705">
        <v>0.17753909200000001</v>
      </c>
      <c r="M44" s="705">
        <v>0.22085178499999999</v>
      </c>
      <c r="N44" s="705">
        <v>0.31405536899999997</v>
      </c>
      <c r="O44" s="705">
        <v>1.634717939</v>
      </c>
      <c r="P44" s="705">
        <v>0.21452505099999999</v>
      </c>
      <c r="Q44" s="705">
        <v>0.15956369500000001</v>
      </c>
      <c r="R44" s="705">
        <v>0.22991208499999999</v>
      </c>
      <c r="S44" s="705">
        <v>0.25073255</v>
      </c>
      <c r="T44" s="705">
        <v>0.25162770899999998</v>
      </c>
      <c r="U44" s="705">
        <v>0.117848968</v>
      </c>
      <c r="V44" s="705">
        <v>0.13185066000000001</v>
      </c>
      <c r="W44" s="705">
        <v>0.16007829000000001</v>
      </c>
      <c r="X44" s="705">
        <v>0.23788077999999999</v>
      </c>
      <c r="Y44" s="705">
        <v>0.30973266700000002</v>
      </c>
      <c r="Z44" s="705">
        <v>0.300918291</v>
      </c>
      <c r="AA44" s="705">
        <v>0.37256593500000001</v>
      </c>
      <c r="AB44" s="705">
        <v>0.20109909200000001</v>
      </c>
      <c r="AC44" s="705">
        <v>0.119212945</v>
      </c>
      <c r="AD44" s="705">
        <v>0.18479230799999999</v>
      </c>
      <c r="AE44" s="705">
        <v>0.24279518899999999</v>
      </c>
      <c r="AF44" s="705">
        <v>0.22083216899999999</v>
      </c>
      <c r="AG44" s="705">
        <v>0.179178912</v>
      </c>
      <c r="AH44" s="705">
        <v>0.227516521</v>
      </c>
      <c r="AI44" s="705">
        <v>0.11899725799999999</v>
      </c>
      <c r="AJ44" s="705">
        <v>0.102443535</v>
      </c>
      <c r="AK44" s="705">
        <v>0.12408551299999999</v>
      </c>
      <c r="AL44" s="705">
        <v>0.19846838999999999</v>
      </c>
      <c r="AM44" s="705">
        <v>0.239624118</v>
      </c>
      <c r="AN44" s="705">
        <v>0.18474296000000001</v>
      </c>
      <c r="AO44" s="705">
        <v>0.21896354400000001</v>
      </c>
      <c r="AP44" s="705">
        <v>0.19372450399999999</v>
      </c>
      <c r="AQ44" s="705">
        <v>0.15112373400000001</v>
      </c>
      <c r="AR44" s="705">
        <v>0.154262127</v>
      </c>
      <c r="AS44" s="705">
        <v>0.109545142</v>
      </c>
      <c r="AT44" s="705">
        <v>0.10098977100000001</v>
      </c>
      <c r="AU44" s="705">
        <v>0.17513076499999999</v>
      </c>
      <c r="AV44" s="705">
        <v>0.181466241</v>
      </c>
      <c r="AW44" s="705">
        <v>0.28449698200000001</v>
      </c>
      <c r="AX44" s="705">
        <v>0.254529962</v>
      </c>
      <c r="AY44" s="705">
        <v>0.23247409999999999</v>
      </c>
      <c r="AZ44" s="705">
        <v>0.18729599999999999</v>
      </c>
      <c r="BA44" s="706">
        <v>0.1797945</v>
      </c>
      <c r="BB44" s="706">
        <v>0.13976459999999999</v>
      </c>
      <c r="BC44" s="706">
        <v>0.10954220000000001</v>
      </c>
      <c r="BD44" s="706">
        <v>4.1419200000000003E-2</v>
      </c>
      <c r="BE44" s="706">
        <v>-1.7495E-2</v>
      </c>
      <c r="BF44" s="706">
        <v>1.51045E-2</v>
      </c>
      <c r="BG44" s="706">
        <v>0.14899870000000001</v>
      </c>
      <c r="BH44" s="706">
        <v>0.18021190000000001</v>
      </c>
      <c r="BI44" s="706">
        <v>0.29951810000000001</v>
      </c>
      <c r="BJ44" s="706">
        <v>0.37075370000000002</v>
      </c>
      <c r="BK44" s="706">
        <v>0.25453720000000002</v>
      </c>
      <c r="BL44" s="706">
        <v>0.18105160000000001</v>
      </c>
      <c r="BM44" s="706">
        <v>0.25788060000000002</v>
      </c>
      <c r="BN44" s="706">
        <v>0.17161580000000001</v>
      </c>
      <c r="BO44" s="706">
        <v>0.1125029</v>
      </c>
      <c r="BP44" s="706">
        <v>0.10602880000000001</v>
      </c>
      <c r="BQ44" s="706">
        <v>4.5399200000000001E-2</v>
      </c>
      <c r="BR44" s="706">
        <v>9.4748700000000005E-2</v>
      </c>
      <c r="BS44" s="706">
        <v>0.1764347</v>
      </c>
      <c r="BT44" s="706">
        <v>0.1903821</v>
      </c>
      <c r="BU44" s="706">
        <v>0.38298140000000003</v>
      </c>
      <c r="BV44" s="706">
        <v>0.37266110000000002</v>
      </c>
    </row>
    <row r="45" spans="1:74" ht="11.1" customHeight="1" x14ac:dyDescent="0.2">
      <c r="A45" s="502" t="s">
        <v>1248</v>
      </c>
      <c r="B45" s="505" t="s">
        <v>1232</v>
      </c>
      <c r="C45" s="705">
        <v>69.519746828999999</v>
      </c>
      <c r="D45" s="705">
        <v>59.654255040000002</v>
      </c>
      <c r="E45" s="705">
        <v>66.037433923999998</v>
      </c>
      <c r="F45" s="705">
        <v>57.285844732000001</v>
      </c>
      <c r="G45" s="705">
        <v>60.534828955000002</v>
      </c>
      <c r="H45" s="705">
        <v>68.604753141000003</v>
      </c>
      <c r="I45" s="705">
        <v>76.921200709999994</v>
      </c>
      <c r="J45" s="705">
        <v>71.859462639</v>
      </c>
      <c r="K45" s="705">
        <v>62.749817460000003</v>
      </c>
      <c r="L45" s="705">
        <v>59.810848123</v>
      </c>
      <c r="M45" s="705">
        <v>61.388615363</v>
      </c>
      <c r="N45" s="705">
        <v>73.235761620999995</v>
      </c>
      <c r="O45" s="705">
        <v>76.365032482999993</v>
      </c>
      <c r="P45" s="705">
        <v>62.140915491000001</v>
      </c>
      <c r="Q45" s="705">
        <v>65.116579745999999</v>
      </c>
      <c r="R45" s="705">
        <v>56.893218619000002</v>
      </c>
      <c r="S45" s="705">
        <v>62.960390828999998</v>
      </c>
      <c r="T45" s="705">
        <v>68.891074719000002</v>
      </c>
      <c r="U45" s="705">
        <v>76.987988147999999</v>
      </c>
      <c r="V45" s="705">
        <v>78.745298786000006</v>
      </c>
      <c r="W45" s="705">
        <v>67.720393369999996</v>
      </c>
      <c r="X45" s="705">
        <v>62.255524258999998</v>
      </c>
      <c r="Y45" s="705">
        <v>63.542163567999999</v>
      </c>
      <c r="Z45" s="705">
        <v>70.284031514999995</v>
      </c>
      <c r="AA45" s="705">
        <v>75.565057158000002</v>
      </c>
      <c r="AB45" s="705">
        <v>64.886509990999997</v>
      </c>
      <c r="AC45" s="705">
        <v>66.152542996999998</v>
      </c>
      <c r="AD45" s="705">
        <v>56.471542088</v>
      </c>
      <c r="AE45" s="705">
        <v>62.195055289000003</v>
      </c>
      <c r="AF45" s="705">
        <v>67.435445455000007</v>
      </c>
      <c r="AG45" s="705">
        <v>80.773358539</v>
      </c>
      <c r="AH45" s="705">
        <v>75.374756468000001</v>
      </c>
      <c r="AI45" s="705">
        <v>66.961456411</v>
      </c>
      <c r="AJ45" s="705">
        <v>58.682319991999996</v>
      </c>
      <c r="AK45" s="705">
        <v>61.729269242999997</v>
      </c>
      <c r="AL45" s="705">
        <v>69.221467071999996</v>
      </c>
      <c r="AM45" s="705">
        <v>69.347290185999995</v>
      </c>
      <c r="AN45" s="705">
        <v>64.118213166000004</v>
      </c>
      <c r="AO45" s="705">
        <v>61.633585822999997</v>
      </c>
      <c r="AP45" s="705">
        <v>54.339444890999999</v>
      </c>
      <c r="AQ45" s="705">
        <v>57.445748995000002</v>
      </c>
      <c r="AR45" s="705">
        <v>68.449667536000007</v>
      </c>
      <c r="AS45" s="705">
        <v>84.030108748999993</v>
      </c>
      <c r="AT45" s="705">
        <v>77.710627393999999</v>
      </c>
      <c r="AU45" s="705">
        <v>63.545392307</v>
      </c>
      <c r="AV45" s="705">
        <v>59.395930634000003</v>
      </c>
      <c r="AW45" s="705">
        <v>60.251248967999999</v>
      </c>
      <c r="AX45" s="705">
        <v>70.806837420999997</v>
      </c>
      <c r="AY45" s="705">
        <v>74.043002987999998</v>
      </c>
      <c r="AZ45" s="705">
        <v>68.998382169999999</v>
      </c>
      <c r="BA45" s="706">
        <v>65.834919999999997</v>
      </c>
      <c r="BB45" s="706">
        <v>58.341839999999998</v>
      </c>
      <c r="BC45" s="706">
        <v>63.123370000000001</v>
      </c>
      <c r="BD45" s="706">
        <v>72.788809999999998</v>
      </c>
      <c r="BE45" s="706">
        <v>81.900840000000002</v>
      </c>
      <c r="BF45" s="706">
        <v>77.429130000000001</v>
      </c>
      <c r="BG45" s="706">
        <v>64.808049999999994</v>
      </c>
      <c r="BH45" s="706">
        <v>61.238880000000002</v>
      </c>
      <c r="BI45" s="706">
        <v>60.768659999999997</v>
      </c>
      <c r="BJ45" s="706">
        <v>75.574209999999994</v>
      </c>
      <c r="BK45" s="706">
        <v>71.878060000000005</v>
      </c>
      <c r="BL45" s="706">
        <v>65.902320000000003</v>
      </c>
      <c r="BM45" s="706">
        <v>64.175030000000007</v>
      </c>
      <c r="BN45" s="706">
        <v>58.07199</v>
      </c>
      <c r="BO45" s="706">
        <v>63.236519999999999</v>
      </c>
      <c r="BP45" s="706">
        <v>71.489360000000005</v>
      </c>
      <c r="BQ45" s="706">
        <v>80.355800000000002</v>
      </c>
      <c r="BR45" s="706">
        <v>75.781139999999994</v>
      </c>
      <c r="BS45" s="706">
        <v>63.560969999999998</v>
      </c>
      <c r="BT45" s="706">
        <v>59.866990000000001</v>
      </c>
      <c r="BU45" s="706">
        <v>59.650860000000002</v>
      </c>
      <c r="BV45" s="706">
        <v>75.766750000000002</v>
      </c>
    </row>
    <row r="46" spans="1:74" ht="11.1" customHeight="1" x14ac:dyDescent="0.2">
      <c r="A46" s="502" t="s">
        <v>1249</v>
      </c>
      <c r="B46" s="503" t="s">
        <v>1333</v>
      </c>
      <c r="C46" s="705">
        <v>67.021838926000001</v>
      </c>
      <c r="D46" s="705">
        <v>56.414558661999997</v>
      </c>
      <c r="E46" s="705">
        <v>61.732817752999999</v>
      </c>
      <c r="F46" s="705">
        <v>52.921225735</v>
      </c>
      <c r="G46" s="705">
        <v>56.520581403000001</v>
      </c>
      <c r="H46" s="705">
        <v>65.049256092999997</v>
      </c>
      <c r="I46" s="705">
        <v>73.298650925999993</v>
      </c>
      <c r="J46" s="705">
        <v>68.071422100999996</v>
      </c>
      <c r="K46" s="705">
        <v>59.243592638999999</v>
      </c>
      <c r="L46" s="705">
        <v>57.608129532</v>
      </c>
      <c r="M46" s="705">
        <v>59.516926499</v>
      </c>
      <c r="N46" s="705">
        <v>70.518116535999994</v>
      </c>
      <c r="O46" s="705">
        <v>74.783111235999996</v>
      </c>
      <c r="P46" s="705">
        <v>59.641248238999999</v>
      </c>
      <c r="Q46" s="705">
        <v>63.769605222999999</v>
      </c>
      <c r="R46" s="705">
        <v>55.564443486000002</v>
      </c>
      <c r="S46" s="705">
        <v>60.031779081000003</v>
      </c>
      <c r="T46" s="705">
        <v>65.700107498999998</v>
      </c>
      <c r="U46" s="705">
        <v>73.945877620999994</v>
      </c>
      <c r="V46" s="705">
        <v>75.211387772999998</v>
      </c>
      <c r="W46" s="705">
        <v>64.514412516999997</v>
      </c>
      <c r="X46" s="705">
        <v>59.660473664999998</v>
      </c>
      <c r="Y46" s="705">
        <v>61.125741763999997</v>
      </c>
      <c r="Z46" s="705">
        <v>66.637385472999995</v>
      </c>
      <c r="AA46" s="705">
        <v>71.990484430999999</v>
      </c>
      <c r="AB46" s="705">
        <v>61.782536503000003</v>
      </c>
      <c r="AC46" s="705">
        <v>63.042643572999999</v>
      </c>
      <c r="AD46" s="705">
        <v>52.906514354000002</v>
      </c>
      <c r="AE46" s="705">
        <v>58.036497531999999</v>
      </c>
      <c r="AF46" s="705">
        <v>62.504576778999997</v>
      </c>
      <c r="AG46" s="705">
        <v>76.581420468999994</v>
      </c>
      <c r="AH46" s="705">
        <v>70.937780989000004</v>
      </c>
      <c r="AI46" s="705">
        <v>62.552432904</v>
      </c>
      <c r="AJ46" s="705">
        <v>56.308688492999998</v>
      </c>
      <c r="AK46" s="705">
        <v>59.485241516000002</v>
      </c>
      <c r="AL46" s="705">
        <v>65.335749503000002</v>
      </c>
      <c r="AM46" s="705">
        <v>65.638176337999994</v>
      </c>
      <c r="AN46" s="705">
        <v>60.379624333999999</v>
      </c>
      <c r="AO46" s="705">
        <v>56.489875486000003</v>
      </c>
      <c r="AP46" s="705">
        <v>48.906423699999998</v>
      </c>
      <c r="AQ46" s="705">
        <v>51.850933525999999</v>
      </c>
      <c r="AR46" s="705">
        <v>62.745289497999998</v>
      </c>
      <c r="AS46" s="705">
        <v>78.682587498000004</v>
      </c>
      <c r="AT46" s="705">
        <v>72.111191074000004</v>
      </c>
      <c r="AU46" s="705">
        <v>58.562047714999999</v>
      </c>
      <c r="AV46" s="705">
        <v>54.422015088000002</v>
      </c>
      <c r="AW46" s="705">
        <v>56.055936967000001</v>
      </c>
      <c r="AX46" s="705">
        <v>66.561558215999995</v>
      </c>
      <c r="AY46" s="705">
        <v>71.698759999999993</v>
      </c>
      <c r="AZ46" s="705">
        <v>65.917820000000006</v>
      </c>
      <c r="BA46" s="706">
        <v>61.022379999999998</v>
      </c>
      <c r="BB46" s="706">
        <v>52.312359999999998</v>
      </c>
      <c r="BC46" s="706">
        <v>55.579549999999998</v>
      </c>
      <c r="BD46" s="706">
        <v>65.326300000000003</v>
      </c>
      <c r="BE46" s="706">
        <v>75.090220000000002</v>
      </c>
      <c r="BF46" s="706">
        <v>71.059030000000007</v>
      </c>
      <c r="BG46" s="706">
        <v>59.11694</v>
      </c>
      <c r="BH46" s="706">
        <v>55.313009999999998</v>
      </c>
      <c r="BI46" s="706">
        <v>56.935070000000003</v>
      </c>
      <c r="BJ46" s="706">
        <v>68.318700000000007</v>
      </c>
      <c r="BK46" s="706">
        <v>72.235069999999993</v>
      </c>
      <c r="BL46" s="706">
        <v>62.779240000000001</v>
      </c>
      <c r="BM46" s="706">
        <v>61.45373</v>
      </c>
      <c r="BN46" s="706">
        <v>53.27899</v>
      </c>
      <c r="BO46" s="706">
        <v>56.533940000000001</v>
      </c>
      <c r="BP46" s="706">
        <v>66.384789999999995</v>
      </c>
      <c r="BQ46" s="706">
        <v>76.19247</v>
      </c>
      <c r="BR46" s="706">
        <v>72.062110000000004</v>
      </c>
      <c r="BS46" s="706">
        <v>59.895009999999999</v>
      </c>
      <c r="BT46" s="706">
        <v>56.025500000000001</v>
      </c>
      <c r="BU46" s="706">
        <v>57.589370000000002</v>
      </c>
      <c r="BV46" s="706">
        <v>69.038849999999996</v>
      </c>
    </row>
    <row r="47" spans="1:74" ht="11.1" customHeight="1" x14ac:dyDescent="0.2">
      <c r="A47" s="496"/>
      <c r="B47" s="131" t="s">
        <v>1250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333"/>
      <c r="BB47" s="333"/>
      <c r="BC47" s="333"/>
      <c r="BD47" s="33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502" t="s">
        <v>1251</v>
      </c>
      <c r="B48" s="503" t="s">
        <v>84</v>
      </c>
      <c r="C48" s="705">
        <v>16.178135251</v>
      </c>
      <c r="D48" s="705">
        <v>15.434616316</v>
      </c>
      <c r="E48" s="705">
        <v>18.671552233</v>
      </c>
      <c r="F48" s="705">
        <v>16.160540756</v>
      </c>
      <c r="G48" s="705">
        <v>17.886187654</v>
      </c>
      <c r="H48" s="705">
        <v>18.967394837000001</v>
      </c>
      <c r="I48" s="705">
        <v>22.729223112</v>
      </c>
      <c r="J48" s="705">
        <v>22.094827188</v>
      </c>
      <c r="K48" s="705">
        <v>18.684068444000001</v>
      </c>
      <c r="L48" s="705">
        <v>16.843442113999998</v>
      </c>
      <c r="M48" s="705">
        <v>17.341719069</v>
      </c>
      <c r="N48" s="705">
        <v>19.805823475</v>
      </c>
      <c r="O48" s="705">
        <v>21.111847431000001</v>
      </c>
      <c r="P48" s="705">
        <v>16.842808183999999</v>
      </c>
      <c r="Q48" s="705">
        <v>18.815603347</v>
      </c>
      <c r="R48" s="705">
        <v>16.569318773999999</v>
      </c>
      <c r="S48" s="705">
        <v>19.468083912000001</v>
      </c>
      <c r="T48" s="705">
        <v>21.745044674999999</v>
      </c>
      <c r="U48" s="705">
        <v>25.440577935</v>
      </c>
      <c r="V48" s="705">
        <v>24.849993065</v>
      </c>
      <c r="W48" s="705">
        <v>23.696181516999999</v>
      </c>
      <c r="X48" s="705">
        <v>20.017831301000001</v>
      </c>
      <c r="Y48" s="705">
        <v>18.806005965000001</v>
      </c>
      <c r="Z48" s="705">
        <v>17.241582118</v>
      </c>
      <c r="AA48" s="705">
        <v>19.566168769000001</v>
      </c>
      <c r="AB48" s="705">
        <v>18.75059478</v>
      </c>
      <c r="AC48" s="705">
        <v>19.214730939999999</v>
      </c>
      <c r="AD48" s="705">
        <v>16.422428592999999</v>
      </c>
      <c r="AE48" s="705">
        <v>20.632168356000001</v>
      </c>
      <c r="AF48" s="705">
        <v>22.031366667</v>
      </c>
      <c r="AG48" s="705">
        <v>25.625671627999999</v>
      </c>
      <c r="AH48" s="705">
        <v>26.066586714</v>
      </c>
      <c r="AI48" s="705">
        <v>24.203025386</v>
      </c>
      <c r="AJ48" s="705">
        <v>20.539608568999999</v>
      </c>
      <c r="AK48" s="705">
        <v>19.223671639999999</v>
      </c>
      <c r="AL48" s="705">
        <v>20.074597221000001</v>
      </c>
      <c r="AM48" s="705">
        <v>21.185317350999998</v>
      </c>
      <c r="AN48" s="705">
        <v>21.889692537999998</v>
      </c>
      <c r="AO48" s="705">
        <v>18.804617082</v>
      </c>
      <c r="AP48" s="705">
        <v>15.808577605</v>
      </c>
      <c r="AQ48" s="705">
        <v>20.205103253000001</v>
      </c>
      <c r="AR48" s="705">
        <v>23.107103778999999</v>
      </c>
      <c r="AS48" s="705">
        <v>28.228502686999999</v>
      </c>
      <c r="AT48" s="705">
        <v>25.787135039999999</v>
      </c>
      <c r="AU48" s="705">
        <v>20.717420870000002</v>
      </c>
      <c r="AV48" s="705">
        <v>19.486490708000002</v>
      </c>
      <c r="AW48" s="705">
        <v>17.463415348000002</v>
      </c>
      <c r="AX48" s="705">
        <v>21.555240347000002</v>
      </c>
      <c r="AY48" s="705">
        <v>22.55198</v>
      </c>
      <c r="AZ48" s="705">
        <v>19.120660000000001</v>
      </c>
      <c r="BA48" s="706">
        <v>20.036370000000002</v>
      </c>
      <c r="BB48" s="706">
        <v>16.621459999999999</v>
      </c>
      <c r="BC48" s="706">
        <v>18.736239999999999</v>
      </c>
      <c r="BD48" s="706">
        <v>21.12679</v>
      </c>
      <c r="BE48" s="706">
        <v>24.265039999999999</v>
      </c>
      <c r="BF48" s="706">
        <v>23.747820000000001</v>
      </c>
      <c r="BG48" s="706">
        <v>20.405539999999998</v>
      </c>
      <c r="BH48" s="706">
        <v>18.26127</v>
      </c>
      <c r="BI48" s="706">
        <v>18.586549999999999</v>
      </c>
      <c r="BJ48" s="706">
        <v>18.476410000000001</v>
      </c>
      <c r="BK48" s="706">
        <v>21.627120000000001</v>
      </c>
      <c r="BL48" s="706">
        <v>20.644449999999999</v>
      </c>
      <c r="BM48" s="706">
        <v>18.96048</v>
      </c>
      <c r="BN48" s="706">
        <v>15.2301</v>
      </c>
      <c r="BO48" s="706">
        <v>18.040949999999999</v>
      </c>
      <c r="BP48" s="706">
        <v>21.025110000000002</v>
      </c>
      <c r="BQ48" s="706">
        <v>24.37764</v>
      </c>
      <c r="BR48" s="706">
        <v>23.687670000000001</v>
      </c>
      <c r="BS48" s="706">
        <v>20.207170000000001</v>
      </c>
      <c r="BT48" s="706">
        <v>18.798169999999999</v>
      </c>
      <c r="BU48" s="706">
        <v>16.006920000000001</v>
      </c>
      <c r="BV48" s="706">
        <v>16.510590000000001</v>
      </c>
    </row>
    <row r="49" spans="1:74" ht="11.1" customHeight="1" x14ac:dyDescent="0.2">
      <c r="A49" s="502" t="s">
        <v>1252</v>
      </c>
      <c r="B49" s="505" t="s">
        <v>83</v>
      </c>
      <c r="C49" s="705">
        <v>17.247741010999999</v>
      </c>
      <c r="D49" s="705">
        <v>11.890329634</v>
      </c>
      <c r="E49" s="705">
        <v>14.017166448999999</v>
      </c>
      <c r="F49" s="705">
        <v>13.908072122</v>
      </c>
      <c r="G49" s="705">
        <v>16.137642135</v>
      </c>
      <c r="H49" s="705">
        <v>18.537580643999998</v>
      </c>
      <c r="I49" s="705">
        <v>22.603138940000001</v>
      </c>
      <c r="J49" s="705">
        <v>20.709574739000001</v>
      </c>
      <c r="K49" s="705">
        <v>14.668072658</v>
      </c>
      <c r="L49" s="705">
        <v>13.464474992</v>
      </c>
      <c r="M49" s="705">
        <v>11.613682020000001</v>
      </c>
      <c r="N49" s="705">
        <v>16.108275617</v>
      </c>
      <c r="O49" s="705">
        <v>21.974256937</v>
      </c>
      <c r="P49" s="705">
        <v>10.79221823</v>
      </c>
      <c r="Q49" s="705">
        <v>11.484672120999999</v>
      </c>
      <c r="R49" s="705">
        <v>10.505463726</v>
      </c>
      <c r="S49" s="705">
        <v>15.148293511</v>
      </c>
      <c r="T49" s="705">
        <v>19.356741023000001</v>
      </c>
      <c r="U49" s="705">
        <v>18.855354074000001</v>
      </c>
      <c r="V49" s="705">
        <v>18.496230815000001</v>
      </c>
      <c r="W49" s="705">
        <v>16.554136192000001</v>
      </c>
      <c r="X49" s="705">
        <v>13.660126096999999</v>
      </c>
      <c r="Y49" s="705">
        <v>13.983456367</v>
      </c>
      <c r="Z49" s="705">
        <v>14.688913333</v>
      </c>
      <c r="AA49" s="705">
        <v>14.935958747999999</v>
      </c>
      <c r="AB49" s="705">
        <v>8.9798332379999994</v>
      </c>
      <c r="AC49" s="705">
        <v>11.153107417999999</v>
      </c>
      <c r="AD49" s="705">
        <v>9.8626930080000008</v>
      </c>
      <c r="AE49" s="705">
        <v>14.126700984999999</v>
      </c>
      <c r="AF49" s="705">
        <v>14.033393421</v>
      </c>
      <c r="AG49" s="705">
        <v>18.356220172</v>
      </c>
      <c r="AH49" s="705">
        <v>17.482441949999998</v>
      </c>
      <c r="AI49" s="705">
        <v>17.446216704000001</v>
      </c>
      <c r="AJ49" s="705">
        <v>11.237416222</v>
      </c>
      <c r="AK49" s="705">
        <v>11.577909407</v>
      </c>
      <c r="AL49" s="705">
        <v>10.642608989999999</v>
      </c>
      <c r="AM49" s="705">
        <v>9.257860269</v>
      </c>
      <c r="AN49" s="705">
        <v>7.1305350499999998</v>
      </c>
      <c r="AO49" s="705">
        <v>7.3710632980000002</v>
      </c>
      <c r="AP49" s="705">
        <v>4.8364365979999997</v>
      </c>
      <c r="AQ49" s="705">
        <v>6.1472956190000003</v>
      </c>
      <c r="AR49" s="705">
        <v>11.164512327000001</v>
      </c>
      <c r="AS49" s="705">
        <v>16.161089513</v>
      </c>
      <c r="AT49" s="705">
        <v>16.526285273999999</v>
      </c>
      <c r="AU49" s="705">
        <v>11.707046948</v>
      </c>
      <c r="AV49" s="705">
        <v>7.952245885</v>
      </c>
      <c r="AW49" s="705">
        <v>7.9375904200000003</v>
      </c>
      <c r="AX49" s="705">
        <v>12.086746728</v>
      </c>
      <c r="AY49" s="705">
        <v>12.29758</v>
      </c>
      <c r="AZ49" s="705">
        <v>10.887689999999999</v>
      </c>
      <c r="BA49" s="706">
        <v>7.4683780000000004</v>
      </c>
      <c r="BB49" s="706">
        <v>6.2671739999999998</v>
      </c>
      <c r="BC49" s="706">
        <v>8.1234350000000006</v>
      </c>
      <c r="BD49" s="706">
        <v>13.67076</v>
      </c>
      <c r="BE49" s="706">
        <v>19.090489999999999</v>
      </c>
      <c r="BF49" s="706">
        <v>17.20683</v>
      </c>
      <c r="BG49" s="706">
        <v>12.666919999999999</v>
      </c>
      <c r="BH49" s="706">
        <v>8.6349330000000002</v>
      </c>
      <c r="BI49" s="706">
        <v>9.4489459999999994</v>
      </c>
      <c r="BJ49" s="706">
        <v>14.951140000000001</v>
      </c>
      <c r="BK49" s="706">
        <v>14.282920000000001</v>
      </c>
      <c r="BL49" s="706">
        <v>8.2993260000000006</v>
      </c>
      <c r="BM49" s="706">
        <v>9.2705179999999991</v>
      </c>
      <c r="BN49" s="706">
        <v>8.0646170000000001</v>
      </c>
      <c r="BO49" s="706">
        <v>9.7420679999999997</v>
      </c>
      <c r="BP49" s="706">
        <v>14.99916</v>
      </c>
      <c r="BQ49" s="706">
        <v>20.268789999999999</v>
      </c>
      <c r="BR49" s="706">
        <v>18.468610000000002</v>
      </c>
      <c r="BS49" s="706">
        <v>13.156929999999999</v>
      </c>
      <c r="BT49" s="706">
        <v>9.5007339999999996</v>
      </c>
      <c r="BU49" s="706">
        <v>11.392300000000001</v>
      </c>
      <c r="BV49" s="706">
        <v>16.59534</v>
      </c>
    </row>
    <row r="50" spans="1:74" ht="11.1" customHeight="1" x14ac:dyDescent="0.2">
      <c r="A50" s="502" t="s">
        <v>1253</v>
      </c>
      <c r="B50" s="505" t="s">
        <v>86</v>
      </c>
      <c r="C50" s="705">
        <v>18.580918</v>
      </c>
      <c r="D50" s="705">
        <v>16.086925999999998</v>
      </c>
      <c r="E50" s="705">
        <v>15.702095</v>
      </c>
      <c r="F50" s="705">
        <v>14.325597999999999</v>
      </c>
      <c r="G50" s="705">
        <v>15.625399</v>
      </c>
      <c r="H50" s="705">
        <v>17.171970000000002</v>
      </c>
      <c r="I50" s="705">
        <v>17.955287999999999</v>
      </c>
      <c r="J50" s="705">
        <v>18.506471999999999</v>
      </c>
      <c r="K50" s="705">
        <v>17.549841000000001</v>
      </c>
      <c r="L50" s="705">
        <v>17.524505000000001</v>
      </c>
      <c r="M50" s="705">
        <v>16.886710000000001</v>
      </c>
      <c r="N50" s="705">
        <v>18.981376000000001</v>
      </c>
      <c r="O50" s="705">
        <v>19.088445</v>
      </c>
      <c r="P50" s="705">
        <v>15.952855</v>
      </c>
      <c r="Q50" s="705">
        <v>16.991759999999999</v>
      </c>
      <c r="R50" s="705">
        <v>15.538569000000001</v>
      </c>
      <c r="S50" s="705">
        <v>17.415361000000001</v>
      </c>
      <c r="T50" s="705">
        <v>17.77965</v>
      </c>
      <c r="U50" s="705">
        <v>18.820608</v>
      </c>
      <c r="V50" s="705">
        <v>18.670936999999999</v>
      </c>
      <c r="W50" s="705">
        <v>16.038767</v>
      </c>
      <c r="X50" s="705">
        <v>14.656088</v>
      </c>
      <c r="Y50" s="705">
        <v>15.363988000000001</v>
      </c>
      <c r="Z50" s="705">
        <v>18.478275</v>
      </c>
      <c r="AA50" s="705">
        <v>19.464435999999999</v>
      </c>
      <c r="AB50" s="705">
        <v>16.682307999999999</v>
      </c>
      <c r="AC50" s="705">
        <v>16.179718000000001</v>
      </c>
      <c r="AD50" s="705">
        <v>15.775627</v>
      </c>
      <c r="AE50" s="705">
        <v>18.466839</v>
      </c>
      <c r="AF50" s="705">
        <v>18.562017999999998</v>
      </c>
      <c r="AG50" s="705">
        <v>18.935409</v>
      </c>
      <c r="AH50" s="705">
        <v>18.617035999999999</v>
      </c>
      <c r="AI50" s="705">
        <v>16.152846</v>
      </c>
      <c r="AJ50" s="705">
        <v>16.408214999999998</v>
      </c>
      <c r="AK50" s="705">
        <v>16.521829</v>
      </c>
      <c r="AL50" s="705">
        <v>19.220815000000002</v>
      </c>
      <c r="AM50" s="705">
        <v>19.340544000000001</v>
      </c>
      <c r="AN50" s="705">
        <v>17.202967000000001</v>
      </c>
      <c r="AO50" s="705">
        <v>16.429819999999999</v>
      </c>
      <c r="AP50" s="705">
        <v>16.481005</v>
      </c>
      <c r="AQ50" s="705">
        <v>16.382496</v>
      </c>
      <c r="AR50" s="705">
        <v>17.664995999999999</v>
      </c>
      <c r="AS50" s="705">
        <v>18.529578999999998</v>
      </c>
      <c r="AT50" s="705">
        <v>18.085519999999999</v>
      </c>
      <c r="AU50" s="705">
        <v>17.502645999999999</v>
      </c>
      <c r="AV50" s="705">
        <v>16.755226</v>
      </c>
      <c r="AW50" s="705">
        <v>16.615877000000001</v>
      </c>
      <c r="AX50" s="705">
        <v>19.153713</v>
      </c>
      <c r="AY50" s="705">
        <v>19.696190000000001</v>
      </c>
      <c r="AZ50" s="705">
        <v>17.121099999999998</v>
      </c>
      <c r="BA50" s="706">
        <v>16.387969999999999</v>
      </c>
      <c r="BB50" s="706">
        <v>15.97378</v>
      </c>
      <c r="BC50" s="706">
        <v>17.978110000000001</v>
      </c>
      <c r="BD50" s="706">
        <v>18.358029999999999</v>
      </c>
      <c r="BE50" s="706">
        <v>18.96996</v>
      </c>
      <c r="BF50" s="706">
        <v>18.96996</v>
      </c>
      <c r="BG50" s="706">
        <v>17.37068</v>
      </c>
      <c r="BH50" s="706">
        <v>17.2897</v>
      </c>
      <c r="BI50" s="706">
        <v>16.842189999999999</v>
      </c>
      <c r="BJ50" s="706">
        <v>19.351859999999999</v>
      </c>
      <c r="BK50" s="706">
        <v>19.83344</v>
      </c>
      <c r="BL50" s="706">
        <v>16.608239999999999</v>
      </c>
      <c r="BM50" s="706">
        <v>17.51642</v>
      </c>
      <c r="BN50" s="706">
        <v>17.531790000000001</v>
      </c>
      <c r="BO50" s="706">
        <v>18.438179999999999</v>
      </c>
      <c r="BP50" s="706">
        <v>19.132490000000001</v>
      </c>
      <c r="BQ50" s="706">
        <v>19.799340000000001</v>
      </c>
      <c r="BR50" s="706">
        <v>19.808140000000002</v>
      </c>
      <c r="BS50" s="706">
        <v>18.565059999999999</v>
      </c>
      <c r="BT50" s="706">
        <v>16.595659999999999</v>
      </c>
      <c r="BU50" s="706">
        <v>18.602930000000001</v>
      </c>
      <c r="BV50" s="706">
        <v>20.63138</v>
      </c>
    </row>
    <row r="51" spans="1:74" ht="11.1" customHeight="1" x14ac:dyDescent="0.2">
      <c r="A51" s="502" t="s">
        <v>1254</v>
      </c>
      <c r="B51" s="505" t="s">
        <v>1228</v>
      </c>
      <c r="C51" s="705">
        <v>2.7285030219999999</v>
      </c>
      <c r="D51" s="705">
        <v>1.916986796</v>
      </c>
      <c r="E51" s="705">
        <v>2.341481344</v>
      </c>
      <c r="F51" s="705">
        <v>2.4162921320000001</v>
      </c>
      <c r="G51" s="705">
        <v>3.3138676280000001</v>
      </c>
      <c r="H51" s="705">
        <v>2.5350912029999999</v>
      </c>
      <c r="I51" s="705">
        <v>2.356385994</v>
      </c>
      <c r="J51" s="705">
        <v>2.1442173480000002</v>
      </c>
      <c r="K51" s="705">
        <v>1.827129403</v>
      </c>
      <c r="L51" s="705">
        <v>2.2353117509999998</v>
      </c>
      <c r="M51" s="705">
        <v>2.6240015479999999</v>
      </c>
      <c r="N51" s="705">
        <v>2.3272068309999998</v>
      </c>
      <c r="O51" s="705">
        <v>3.021052735</v>
      </c>
      <c r="P51" s="705">
        <v>3.1246986589999999</v>
      </c>
      <c r="Q51" s="705">
        <v>3.0737684230000002</v>
      </c>
      <c r="R51" s="705">
        <v>3.3489936039999999</v>
      </c>
      <c r="S51" s="705">
        <v>3.5831225130000002</v>
      </c>
      <c r="T51" s="705">
        <v>3.2497962899999999</v>
      </c>
      <c r="U51" s="705">
        <v>2.8376627430000001</v>
      </c>
      <c r="V51" s="705">
        <v>2.7873631510000001</v>
      </c>
      <c r="W51" s="705">
        <v>2.6089647789999999</v>
      </c>
      <c r="X51" s="705">
        <v>2.7162941960000002</v>
      </c>
      <c r="Y51" s="705">
        <v>3.1906393240000002</v>
      </c>
      <c r="Z51" s="705">
        <v>3.641462583</v>
      </c>
      <c r="AA51" s="705">
        <v>4.2847657269999999</v>
      </c>
      <c r="AB51" s="705">
        <v>3.160581928</v>
      </c>
      <c r="AC51" s="705">
        <v>3.360832711</v>
      </c>
      <c r="AD51" s="705">
        <v>3.6019993000000001</v>
      </c>
      <c r="AE51" s="705">
        <v>3.795982725</v>
      </c>
      <c r="AF51" s="705">
        <v>3.4045171359999999</v>
      </c>
      <c r="AG51" s="705">
        <v>2.7580952160000001</v>
      </c>
      <c r="AH51" s="705">
        <v>2.6434004139999998</v>
      </c>
      <c r="AI51" s="705">
        <v>2.100999523</v>
      </c>
      <c r="AJ51" s="705">
        <v>2.0600046519999999</v>
      </c>
      <c r="AK51" s="705">
        <v>2.6366538620000002</v>
      </c>
      <c r="AL51" s="705">
        <v>3.1959433210000001</v>
      </c>
      <c r="AM51" s="705">
        <v>3.657332045</v>
      </c>
      <c r="AN51" s="705">
        <v>3.6528099470000002</v>
      </c>
      <c r="AO51" s="705">
        <v>3.8382877999999998</v>
      </c>
      <c r="AP51" s="705">
        <v>3.6181547630000002</v>
      </c>
      <c r="AQ51" s="705">
        <v>3.5526093319999998</v>
      </c>
      <c r="AR51" s="705">
        <v>3.0181108810000001</v>
      </c>
      <c r="AS51" s="705">
        <v>3.075118502</v>
      </c>
      <c r="AT51" s="705">
        <v>3.0763829399999998</v>
      </c>
      <c r="AU51" s="705">
        <v>2.6465076779999999</v>
      </c>
      <c r="AV51" s="705">
        <v>2.3168026159999999</v>
      </c>
      <c r="AW51" s="705">
        <v>2.9588216630000002</v>
      </c>
      <c r="AX51" s="705">
        <v>3.2913719060000002</v>
      </c>
      <c r="AY51" s="705">
        <v>3.8392029999999999</v>
      </c>
      <c r="AZ51" s="705">
        <v>3.2642920000000002</v>
      </c>
      <c r="BA51" s="706">
        <v>3.2346659999999998</v>
      </c>
      <c r="BB51" s="706">
        <v>2.7128649999999999</v>
      </c>
      <c r="BC51" s="706">
        <v>2.6099450000000002</v>
      </c>
      <c r="BD51" s="706">
        <v>2.3057970000000001</v>
      </c>
      <c r="BE51" s="706">
        <v>2.3619880000000002</v>
      </c>
      <c r="BF51" s="706">
        <v>2.3646959999999999</v>
      </c>
      <c r="BG51" s="706">
        <v>1.9999629999999999</v>
      </c>
      <c r="BH51" s="706">
        <v>2.1852279999999999</v>
      </c>
      <c r="BI51" s="706">
        <v>2.4663909999999998</v>
      </c>
      <c r="BJ51" s="706">
        <v>3.1873529999999999</v>
      </c>
      <c r="BK51" s="706">
        <v>3.769161</v>
      </c>
      <c r="BL51" s="706">
        <v>3.2216930000000001</v>
      </c>
      <c r="BM51" s="706">
        <v>3.2061799999999998</v>
      </c>
      <c r="BN51" s="706">
        <v>2.6949209999999999</v>
      </c>
      <c r="BO51" s="706">
        <v>2.598198</v>
      </c>
      <c r="BP51" s="706">
        <v>2.2987600000000001</v>
      </c>
      <c r="BQ51" s="706">
        <v>2.3578649999999999</v>
      </c>
      <c r="BR51" s="706">
        <v>2.362711</v>
      </c>
      <c r="BS51" s="706">
        <v>2.0018579999999999</v>
      </c>
      <c r="BT51" s="706">
        <v>2.1884380000000001</v>
      </c>
      <c r="BU51" s="706">
        <v>2.4709669999999999</v>
      </c>
      <c r="BV51" s="706">
        <v>3.1940439999999999</v>
      </c>
    </row>
    <row r="52" spans="1:74" ht="11.1" customHeight="1" x14ac:dyDescent="0.2">
      <c r="A52" s="502" t="s">
        <v>1255</v>
      </c>
      <c r="B52" s="505" t="s">
        <v>1331</v>
      </c>
      <c r="C52" s="705">
        <v>0.52104729999999999</v>
      </c>
      <c r="D52" s="705">
        <v>0.60702937499999998</v>
      </c>
      <c r="E52" s="705">
        <v>0.71402376300000003</v>
      </c>
      <c r="F52" s="705">
        <v>0.76641062400000004</v>
      </c>
      <c r="G52" s="705">
        <v>0.90421475900000003</v>
      </c>
      <c r="H52" s="705">
        <v>0.94628445500000002</v>
      </c>
      <c r="I52" s="705">
        <v>1.096433021</v>
      </c>
      <c r="J52" s="705">
        <v>0.97988157300000001</v>
      </c>
      <c r="K52" s="705">
        <v>0.97784640199999995</v>
      </c>
      <c r="L52" s="705">
        <v>0.93911335399999996</v>
      </c>
      <c r="M52" s="705">
        <v>0.86966655900000001</v>
      </c>
      <c r="N52" s="705">
        <v>0.803308778</v>
      </c>
      <c r="O52" s="705">
        <v>0.85243183</v>
      </c>
      <c r="P52" s="705">
        <v>0.76696078599999995</v>
      </c>
      <c r="Q52" s="705">
        <v>1.005282786</v>
      </c>
      <c r="R52" s="705">
        <v>1.109077318</v>
      </c>
      <c r="S52" s="705">
        <v>1.1213096060000001</v>
      </c>
      <c r="T52" s="705">
        <v>1.1580755300000001</v>
      </c>
      <c r="U52" s="705">
        <v>1.1397275790000001</v>
      </c>
      <c r="V52" s="705">
        <v>1.1462381349999999</v>
      </c>
      <c r="W52" s="705">
        <v>0.89637699100000001</v>
      </c>
      <c r="X52" s="705">
        <v>0.927473196</v>
      </c>
      <c r="Y52" s="705">
        <v>0.70381718999999998</v>
      </c>
      <c r="Z52" s="705">
        <v>0.64646320599999996</v>
      </c>
      <c r="AA52" s="705">
        <v>0.81972944000000003</v>
      </c>
      <c r="AB52" s="705">
        <v>0.75168318000000001</v>
      </c>
      <c r="AC52" s="705">
        <v>1.126636755</v>
      </c>
      <c r="AD52" s="705">
        <v>1.188951777</v>
      </c>
      <c r="AE52" s="705">
        <v>1.3578621399999999</v>
      </c>
      <c r="AF52" s="705">
        <v>1.2716821030000001</v>
      </c>
      <c r="AG52" s="705">
        <v>1.375880437</v>
      </c>
      <c r="AH52" s="705">
        <v>1.283690942</v>
      </c>
      <c r="AI52" s="705">
        <v>1.2337731089999999</v>
      </c>
      <c r="AJ52" s="705">
        <v>1.021008151</v>
      </c>
      <c r="AK52" s="705">
        <v>0.98917722100000005</v>
      </c>
      <c r="AL52" s="705">
        <v>0.984179252</v>
      </c>
      <c r="AM52" s="705">
        <v>1.019971263</v>
      </c>
      <c r="AN52" s="705">
        <v>1.1056946000000001</v>
      </c>
      <c r="AO52" s="705">
        <v>1.3178214319999999</v>
      </c>
      <c r="AP52" s="705">
        <v>1.5604950319999999</v>
      </c>
      <c r="AQ52" s="705">
        <v>1.8105177770000001</v>
      </c>
      <c r="AR52" s="705">
        <v>1.6784104909999999</v>
      </c>
      <c r="AS52" s="705">
        <v>1.826496187</v>
      </c>
      <c r="AT52" s="705">
        <v>1.7123980640000001</v>
      </c>
      <c r="AU52" s="705">
        <v>1.473232761</v>
      </c>
      <c r="AV52" s="705">
        <v>1.438721294</v>
      </c>
      <c r="AW52" s="705">
        <v>1.27464607</v>
      </c>
      <c r="AX52" s="705">
        <v>1.192478827</v>
      </c>
      <c r="AY52" s="705">
        <v>1.1852860000000001</v>
      </c>
      <c r="AZ52" s="705">
        <v>1.5304679999999999</v>
      </c>
      <c r="BA52" s="706">
        <v>1.541067</v>
      </c>
      <c r="BB52" s="706">
        <v>1.7655190000000001</v>
      </c>
      <c r="BC52" s="706">
        <v>2.0461100000000001</v>
      </c>
      <c r="BD52" s="706">
        <v>2.003298</v>
      </c>
      <c r="BE52" s="706">
        <v>2.1731389999999999</v>
      </c>
      <c r="BF52" s="706">
        <v>2.0085389999999999</v>
      </c>
      <c r="BG52" s="706">
        <v>1.666434</v>
      </c>
      <c r="BH52" s="706">
        <v>1.6077399999999999</v>
      </c>
      <c r="BI52" s="706">
        <v>1.4824759999999999</v>
      </c>
      <c r="BJ52" s="706">
        <v>1.357634</v>
      </c>
      <c r="BK52" s="706">
        <v>1.415211</v>
      </c>
      <c r="BL52" s="706">
        <v>1.427961</v>
      </c>
      <c r="BM52" s="706">
        <v>1.864814</v>
      </c>
      <c r="BN52" s="706">
        <v>2.119802</v>
      </c>
      <c r="BO52" s="706">
        <v>2.4960870000000002</v>
      </c>
      <c r="BP52" s="706">
        <v>2.6733229999999999</v>
      </c>
      <c r="BQ52" s="706">
        <v>2.8594759999999999</v>
      </c>
      <c r="BR52" s="706">
        <v>2.6186790000000002</v>
      </c>
      <c r="BS52" s="706">
        <v>2.2475779999999999</v>
      </c>
      <c r="BT52" s="706">
        <v>2.0344730000000002</v>
      </c>
      <c r="BU52" s="706">
        <v>1.7805789999999999</v>
      </c>
      <c r="BV52" s="706">
        <v>1.5853489999999999</v>
      </c>
    </row>
    <row r="53" spans="1:74" ht="11.1" customHeight="1" x14ac:dyDescent="0.2">
      <c r="A53" s="502" t="s">
        <v>1256</v>
      </c>
      <c r="B53" s="503" t="s">
        <v>1332</v>
      </c>
      <c r="C53" s="705">
        <v>-0.192771621</v>
      </c>
      <c r="D53" s="705">
        <v>-0.13011250599999999</v>
      </c>
      <c r="E53" s="705">
        <v>-0.13961854700000001</v>
      </c>
      <c r="F53" s="705">
        <v>-0.124589087</v>
      </c>
      <c r="G53" s="705">
        <v>-0.18113736599999999</v>
      </c>
      <c r="H53" s="705">
        <v>-0.169148465</v>
      </c>
      <c r="I53" s="705">
        <v>-0.26114805600000002</v>
      </c>
      <c r="J53" s="705">
        <v>-0.24768410799999999</v>
      </c>
      <c r="K53" s="705">
        <v>-0.225439063</v>
      </c>
      <c r="L53" s="705">
        <v>-0.149943138</v>
      </c>
      <c r="M53" s="705">
        <v>-8.1519905000000004E-2</v>
      </c>
      <c r="N53" s="705">
        <v>-0.14200331899999999</v>
      </c>
      <c r="O53" s="705">
        <v>0.57997975999999996</v>
      </c>
      <c r="P53" s="705">
        <v>-2.9948145999999998E-2</v>
      </c>
      <c r="Q53" s="705">
        <v>-9.6099170000000008E-3</v>
      </c>
      <c r="R53" s="705">
        <v>-5.8646660000000001E-3</v>
      </c>
      <c r="S53" s="705">
        <v>-7.051402E-3</v>
      </c>
      <c r="T53" s="705">
        <v>-8.8168116000000005E-2</v>
      </c>
      <c r="U53" s="705">
        <v>-0.167354214</v>
      </c>
      <c r="V53" s="705">
        <v>-0.10515300599999999</v>
      </c>
      <c r="W53" s="705">
        <v>-0.19154469299999999</v>
      </c>
      <c r="X53" s="705">
        <v>-0.102636106</v>
      </c>
      <c r="Y53" s="705">
        <v>-2.0955194999999999E-2</v>
      </c>
      <c r="Z53" s="705">
        <v>1.9599498999999999E-2</v>
      </c>
      <c r="AA53" s="705">
        <v>5.8853872000000002E-2</v>
      </c>
      <c r="AB53" s="705">
        <v>-5.6984801000000002E-2</v>
      </c>
      <c r="AC53" s="705">
        <v>-1.7126380000000001E-3</v>
      </c>
      <c r="AD53" s="705">
        <v>3.6323207000000003E-2</v>
      </c>
      <c r="AE53" s="705">
        <v>-9.5476031000000003E-2</v>
      </c>
      <c r="AF53" s="705">
        <v>-0.15384451199999999</v>
      </c>
      <c r="AG53" s="705">
        <v>-0.17964660599999999</v>
      </c>
      <c r="AH53" s="705">
        <v>-0.21056349599999999</v>
      </c>
      <c r="AI53" s="705">
        <v>-0.24640946799999999</v>
      </c>
      <c r="AJ53" s="705">
        <v>-0.16928085500000001</v>
      </c>
      <c r="AK53" s="705">
        <v>-0.142812352</v>
      </c>
      <c r="AL53" s="705">
        <v>-0.11880468800000001</v>
      </c>
      <c r="AM53" s="705">
        <v>-3.6147562000000001E-2</v>
      </c>
      <c r="AN53" s="705">
        <v>-9.9603209999999994E-3</v>
      </c>
      <c r="AO53" s="705">
        <v>-1.0021601E-2</v>
      </c>
      <c r="AP53" s="705">
        <v>-5.8441506999999997E-2</v>
      </c>
      <c r="AQ53" s="705">
        <v>-6.7459691000000002E-2</v>
      </c>
      <c r="AR53" s="705">
        <v>-0.170585023</v>
      </c>
      <c r="AS53" s="705">
        <v>-0.20809466400000001</v>
      </c>
      <c r="AT53" s="705">
        <v>-0.22029845000000001</v>
      </c>
      <c r="AU53" s="705">
        <v>-0.14879893999999999</v>
      </c>
      <c r="AV53" s="705">
        <v>-0.110301338</v>
      </c>
      <c r="AW53" s="705">
        <v>-4.5857216999999999E-2</v>
      </c>
      <c r="AX53" s="705">
        <v>-5.2812540999999998E-2</v>
      </c>
      <c r="AY53" s="705">
        <v>-3.9656900000000002E-2</v>
      </c>
      <c r="AZ53" s="705">
        <v>-2.2909700000000002E-2</v>
      </c>
      <c r="BA53" s="706">
        <v>-1.6412E-2</v>
      </c>
      <c r="BB53" s="706">
        <v>-4.9785000000000003E-2</v>
      </c>
      <c r="BC53" s="706">
        <v>-0.1671134</v>
      </c>
      <c r="BD53" s="706">
        <v>-0.2228108</v>
      </c>
      <c r="BE53" s="706">
        <v>-0.22840489999999999</v>
      </c>
      <c r="BF53" s="706">
        <v>-0.27277309999999999</v>
      </c>
      <c r="BG53" s="706">
        <v>-0.13884859999999999</v>
      </c>
      <c r="BH53" s="706">
        <v>-0.11462360000000001</v>
      </c>
      <c r="BI53" s="706">
        <v>-3.6282700000000001E-2</v>
      </c>
      <c r="BJ53" s="706">
        <v>-5.2934500000000002E-2</v>
      </c>
      <c r="BK53" s="706">
        <v>-4.08928E-2</v>
      </c>
      <c r="BL53" s="706">
        <v>-2.8733100000000001E-2</v>
      </c>
      <c r="BM53" s="706">
        <v>2.5884000000000001E-2</v>
      </c>
      <c r="BN53" s="706">
        <v>-8.9470999999999995E-3</v>
      </c>
      <c r="BO53" s="706">
        <v>-0.19766010000000001</v>
      </c>
      <c r="BP53" s="706">
        <v>-0.26630710000000002</v>
      </c>
      <c r="BQ53" s="706">
        <v>-0.35305910000000001</v>
      </c>
      <c r="BR53" s="706">
        <v>-0.32371670000000002</v>
      </c>
      <c r="BS53" s="706">
        <v>-0.18631249999999999</v>
      </c>
      <c r="BT53" s="706">
        <v>-0.14866969999999999</v>
      </c>
      <c r="BU53" s="706">
        <v>-4.0735299999999997E-3</v>
      </c>
      <c r="BV53" s="706">
        <v>-8.8524699999999998E-2</v>
      </c>
    </row>
    <row r="54" spans="1:74" ht="11.1" customHeight="1" x14ac:dyDescent="0.2">
      <c r="A54" s="502" t="s">
        <v>1257</v>
      </c>
      <c r="B54" s="505" t="s">
        <v>1232</v>
      </c>
      <c r="C54" s="705">
        <v>55.063572962999999</v>
      </c>
      <c r="D54" s="705">
        <v>45.805775615000002</v>
      </c>
      <c r="E54" s="705">
        <v>51.306700241999998</v>
      </c>
      <c r="F54" s="705">
        <v>47.452324547000003</v>
      </c>
      <c r="G54" s="705">
        <v>53.68617381</v>
      </c>
      <c r="H54" s="705">
        <v>57.989172674000002</v>
      </c>
      <c r="I54" s="705">
        <v>66.479321010999996</v>
      </c>
      <c r="J54" s="705">
        <v>64.18728874</v>
      </c>
      <c r="K54" s="705">
        <v>53.481518844</v>
      </c>
      <c r="L54" s="705">
        <v>50.856904073000003</v>
      </c>
      <c r="M54" s="705">
        <v>49.254259290999997</v>
      </c>
      <c r="N54" s="705">
        <v>57.883987382000001</v>
      </c>
      <c r="O54" s="705">
        <v>66.628013693</v>
      </c>
      <c r="P54" s="705">
        <v>47.449592713000001</v>
      </c>
      <c r="Q54" s="705">
        <v>51.361476760000002</v>
      </c>
      <c r="R54" s="705">
        <v>47.065557755999997</v>
      </c>
      <c r="S54" s="705">
        <v>56.729119140000002</v>
      </c>
      <c r="T54" s="705">
        <v>63.201139402000003</v>
      </c>
      <c r="U54" s="705">
        <v>66.926576116999996</v>
      </c>
      <c r="V54" s="705">
        <v>65.845609159999995</v>
      </c>
      <c r="W54" s="705">
        <v>59.602881785999998</v>
      </c>
      <c r="X54" s="705">
        <v>51.875176684000003</v>
      </c>
      <c r="Y54" s="705">
        <v>52.026951650999997</v>
      </c>
      <c r="Z54" s="705">
        <v>54.716295739000003</v>
      </c>
      <c r="AA54" s="705">
        <v>59.129912556000001</v>
      </c>
      <c r="AB54" s="705">
        <v>48.268016324999998</v>
      </c>
      <c r="AC54" s="705">
        <v>51.033313186000001</v>
      </c>
      <c r="AD54" s="705">
        <v>46.888022884999998</v>
      </c>
      <c r="AE54" s="705">
        <v>58.284077175</v>
      </c>
      <c r="AF54" s="705">
        <v>59.149132815000002</v>
      </c>
      <c r="AG54" s="705">
        <v>66.871629846999994</v>
      </c>
      <c r="AH54" s="705">
        <v>65.882592524000003</v>
      </c>
      <c r="AI54" s="705">
        <v>60.890451253999998</v>
      </c>
      <c r="AJ54" s="705">
        <v>51.096971738999997</v>
      </c>
      <c r="AK54" s="705">
        <v>50.806428777999997</v>
      </c>
      <c r="AL54" s="705">
        <v>53.999339096</v>
      </c>
      <c r="AM54" s="705">
        <v>54.424877365999997</v>
      </c>
      <c r="AN54" s="705">
        <v>50.971738813999998</v>
      </c>
      <c r="AO54" s="705">
        <v>47.751588011000003</v>
      </c>
      <c r="AP54" s="705">
        <v>42.246227490999999</v>
      </c>
      <c r="AQ54" s="705">
        <v>48.030562289999999</v>
      </c>
      <c r="AR54" s="705">
        <v>56.462548454999997</v>
      </c>
      <c r="AS54" s="705">
        <v>67.612691225000006</v>
      </c>
      <c r="AT54" s="705">
        <v>64.967422868</v>
      </c>
      <c r="AU54" s="705">
        <v>53.898055317000001</v>
      </c>
      <c r="AV54" s="705">
        <v>47.839185165000004</v>
      </c>
      <c r="AW54" s="705">
        <v>46.204493284000002</v>
      </c>
      <c r="AX54" s="705">
        <v>57.226738267000002</v>
      </c>
      <c r="AY54" s="705">
        <v>59.53058</v>
      </c>
      <c r="AZ54" s="705">
        <v>51.901299999999999</v>
      </c>
      <c r="BA54" s="706">
        <v>48.65204</v>
      </c>
      <c r="BB54" s="706">
        <v>43.291020000000003</v>
      </c>
      <c r="BC54" s="706">
        <v>49.326720000000002</v>
      </c>
      <c r="BD54" s="706">
        <v>57.241869999999999</v>
      </c>
      <c r="BE54" s="706">
        <v>66.632210000000001</v>
      </c>
      <c r="BF54" s="706">
        <v>64.025080000000003</v>
      </c>
      <c r="BG54" s="706">
        <v>53.970680000000002</v>
      </c>
      <c r="BH54" s="706">
        <v>47.864249999999998</v>
      </c>
      <c r="BI54" s="706">
        <v>48.79027</v>
      </c>
      <c r="BJ54" s="706">
        <v>57.271459999999998</v>
      </c>
      <c r="BK54" s="706">
        <v>60.886960000000002</v>
      </c>
      <c r="BL54" s="706">
        <v>50.172939999999997</v>
      </c>
      <c r="BM54" s="706">
        <v>50.844299999999997</v>
      </c>
      <c r="BN54" s="706">
        <v>45.632280000000002</v>
      </c>
      <c r="BO54" s="706">
        <v>51.117820000000002</v>
      </c>
      <c r="BP54" s="706">
        <v>59.862540000000003</v>
      </c>
      <c r="BQ54" s="706">
        <v>69.310050000000004</v>
      </c>
      <c r="BR54" s="706">
        <v>66.62209</v>
      </c>
      <c r="BS54" s="706">
        <v>55.992289999999997</v>
      </c>
      <c r="BT54" s="706">
        <v>48.968809999999998</v>
      </c>
      <c r="BU54" s="706">
        <v>50.249609999999997</v>
      </c>
      <c r="BV54" s="706">
        <v>58.428179999999998</v>
      </c>
    </row>
    <row r="55" spans="1:74" ht="11.1" customHeight="1" x14ac:dyDescent="0.2">
      <c r="A55" s="502" t="s">
        <v>1258</v>
      </c>
      <c r="B55" s="503" t="s">
        <v>1333</v>
      </c>
      <c r="C55" s="705">
        <v>55.621667490999997</v>
      </c>
      <c r="D55" s="705">
        <v>46.575712733000003</v>
      </c>
      <c r="E55" s="705">
        <v>52.137053154999997</v>
      </c>
      <c r="F55" s="705">
        <v>47.996347002</v>
      </c>
      <c r="G55" s="705">
        <v>53.715443694999998</v>
      </c>
      <c r="H55" s="705">
        <v>58.022488349</v>
      </c>
      <c r="I55" s="705">
        <v>66.130823512000006</v>
      </c>
      <c r="J55" s="705">
        <v>63.632087390000002</v>
      </c>
      <c r="K55" s="705">
        <v>53.397994869999998</v>
      </c>
      <c r="L55" s="705">
        <v>49.996052208000002</v>
      </c>
      <c r="M55" s="705">
        <v>48.342561779999997</v>
      </c>
      <c r="N55" s="705">
        <v>56.648190575000001</v>
      </c>
      <c r="O55" s="705">
        <v>66.774840135999995</v>
      </c>
      <c r="P55" s="705">
        <v>47.541246651999998</v>
      </c>
      <c r="Q55" s="705">
        <v>51.657150485000003</v>
      </c>
      <c r="R55" s="705">
        <v>46.700862194000003</v>
      </c>
      <c r="S55" s="705">
        <v>56.277655009</v>
      </c>
      <c r="T55" s="705">
        <v>62.783823974000001</v>
      </c>
      <c r="U55" s="705">
        <v>65.751962993000006</v>
      </c>
      <c r="V55" s="705">
        <v>64.837813468999997</v>
      </c>
      <c r="W55" s="705">
        <v>59.690952279999998</v>
      </c>
      <c r="X55" s="705">
        <v>51.752237911999998</v>
      </c>
      <c r="Y55" s="705">
        <v>51.909578758999999</v>
      </c>
      <c r="Z55" s="705">
        <v>55.616617288</v>
      </c>
      <c r="AA55" s="705">
        <v>59.990216337</v>
      </c>
      <c r="AB55" s="705">
        <v>48.667590529999998</v>
      </c>
      <c r="AC55" s="705">
        <v>51.577476957000002</v>
      </c>
      <c r="AD55" s="705">
        <v>47.612775145999997</v>
      </c>
      <c r="AE55" s="705">
        <v>60.568971607999998</v>
      </c>
      <c r="AF55" s="705">
        <v>61.131941591</v>
      </c>
      <c r="AG55" s="705">
        <v>66.492356229999999</v>
      </c>
      <c r="AH55" s="705">
        <v>65.194195882000002</v>
      </c>
      <c r="AI55" s="705">
        <v>61.397449872999999</v>
      </c>
      <c r="AJ55" s="705">
        <v>50.681500268000001</v>
      </c>
      <c r="AK55" s="705">
        <v>50.304987392000001</v>
      </c>
      <c r="AL55" s="705">
        <v>53.478280249999997</v>
      </c>
      <c r="AM55" s="705">
        <v>55.839807053999998</v>
      </c>
      <c r="AN55" s="705">
        <v>52.261023391000002</v>
      </c>
      <c r="AO55" s="705">
        <v>48.736942354</v>
      </c>
      <c r="AP55" s="705">
        <v>42.957341538000001</v>
      </c>
      <c r="AQ55" s="705">
        <v>50.722824721000002</v>
      </c>
      <c r="AR55" s="705">
        <v>58.774272412000002</v>
      </c>
      <c r="AS55" s="705">
        <v>67.440579862000007</v>
      </c>
      <c r="AT55" s="705">
        <v>64.895361058999995</v>
      </c>
      <c r="AU55" s="705">
        <v>54.132028228000003</v>
      </c>
      <c r="AV55" s="705">
        <v>48.218429413999999</v>
      </c>
      <c r="AW55" s="705">
        <v>46.915627636000004</v>
      </c>
      <c r="AX55" s="705">
        <v>57.817659999999997</v>
      </c>
      <c r="AY55" s="705">
        <v>60.469729999999998</v>
      </c>
      <c r="AZ55" s="705">
        <v>52.178840000000001</v>
      </c>
      <c r="BA55" s="706">
        <v>49.36159</v>
      </c>
      <c r="BB55" s="706">
        <v>44.726619999999997</v>
      </c>
      <c r="BC55" s="706">
        <v>51.000799999999998</v>
      </c>
      <c r="BD55" s="706">
        <v>59.613410000000002</v>
      </c>
      <c r="BE55" s="706">
        <v>67.526929999999993</v>
      </c>
      <c r="BF55" s="706">
        <v>64.203339999999997</v>
      </c>
      <c r="BG55" s="706">
        <v>54.30518</v>
      </c>
      <c r="BH55" s="706">
        <v>48.615650000000002</v>
      </c>
      <c r="BI55" s="706">
        <v>48.89105</v>
      </c>
      <c r="BJ55" s="706">
        <v>57.877420000000001</v>
      </c>
      <c r="BK55" s="706">
        <v>61.354190000000003</v>
      </c>
      <c r="BL55" s="706">
        <v>50.98554</v>
      </c>
      <c r="BM55" s="706">
        <v>50.708500000000001</v>
      </c>
      <c r="BN55" s="706">
        <v>46.35051</v>
      </c>
      <c r="BO55" s="706">
        <v>52.519730000000003</v>
      </c>
      <c r="BP55" s="706">
        <v>61.16337</v>
      </c>
      <c r="BQ55" s="706">
        <v>69.064940000000007</v>
      </c>
      <c r="BR55" s="706">
        <v>65.587440000000001</v>
      </c>
      <c r="BS55" s="706">
        <v>55.470460000000003</v>
      </c>
      <c r="BT55" s="706">
        <v>49.638829999999999</v>
      </c>
      <c r="BU55" s="706">
        <v>49.798380000000002</v>
      </c>
      <c r="BV55" s="706">
        <v>58.81203</v>
      </c>
    </row>
    <row r="56" spans="1:74" ht="11.1" customHeight="1" x14ac:dyDescent="0.2">
      <c r="A56" s="496"/>
      <c r="B56" s="131" t="s">
        <v>1259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333"/>
      <c r="BB56" s="333"/>
      <c r="BC56" s="333"/>
      <c r="BD56" s="33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502" t="s">
        <v>1260</v>
      </c>
      <c r="B57" s="503" t="s">
        <v>84</v>
      </c>
      <c r="C57" s="705">
        <v>10.358896862</v>
      </c>
      <c r="D57" s="705">
        <v>9.7268409780000002</v>
      </c>
      <c r="E57" s="705">
        <v>11.365432492</v>
      </c>
      <c r="F57" s="705">
        <v>11.991657621</v>
      </c>
      <c r="G57" s="705">
        <v>14.079647325</v>
      </c>
      <c r="H57" s="705">
        <v>13.940949749</v>
      </c>
      <c r="I57" s="705">
        <v>16.036507297</v>
      </c>
      <c r="J57" s="705">
        <v>16.651808118000002</v>
      </c>
      <c r="K57" s="705">
        <v>14.400463351000001</v>
      </c>
      <c r="L57" s="705">
        <v>13.927178537</v>
      </c>
      <c r="M57" s="705">
        <v>11.029162264</v>
      </c>
      <c r="N57" s="705">
        <v>10.873257008</v>
      </c>
      <c r="O57" s="705">
        <v>11.67024627</v>
      </c>
      <c r="P57" s="705">
        <v>10.852148679000001</v>
      </c>
      <c r="Q57" s="705">
        <v>11.647886418000001</v>
      </c>
      <c r="R57" s="705">
        <v>12.420406678999999</v>
      </c>
      <c r="S57" s="705">
        <v>13.612432969</v>
      </c>
      <c r="T57" s="705">
        <v>15.35300713</v>
      </c>
      <c r="U57" s="705">
        <v>16.482309965999999</v>
      </c>
      <c r="V57" s="705">
        <v>16.745342182000002</v>
      </c>
      <c r="W57" s="705">
        <v>16.771030188000001</v>
      </c>
      <c r="X57" s="705">
        <v>15.826186211</v>
      </c>
      <c r="Y57" s="705">
        <v>12.235906895999999</v>
      </c>
      <c r="Z57" s="705">
        <v>11.222797577</v>
      </c>
      <c r="AA57" s="705">
        <v>11.913719540000001</v>
      </c>
      <c r="AB57" s="705">
        <v>11.26398749</v>
      </c>
      <c r="AC57" s="705">
        <v>12.472542506</v>
      </c>
      <c r="AD57" s="705">
        <v>13.174255058</v>
      </c>
      <c r="AE57" s="705">
        <v>16.507530731999999</v>
      </c>
      <c r="AF57" s="705">
        <v>16.968608961000001</v>
      </c>
      <c r="AG57" s="705">
        <v>17.563178034</v>
      </c>
      <c r="AH57" s="705">
        <v>17.859841793000001</v>
      </c>
      <c r="AI57" s="705">
        <v>17.176754506999998</v>
      </c>
      <c r="AJ57" s="705">
        <v>16.142579980000001</v>
      </c>
      <c r="AK57" s="705">
        <v>11.813047903999999</v>
      </c>
      <c r="AL57" s="705">
        <v>12.041057034</v>
      </c>
      <c r="AM57" s="705">
        <v>12.726201292000001</v>
      </c>
      <c r="AN57" s="705">
        <v>12.668251989</v>
      </c>
      <c r="AO57" s="705">
        <v>14.576026878</v>
      </c>
      <c r="AP57" s="705">
        <v>14.342523533</v>
      </c>
      <c r="AQ57" s="705">
        <v>14.524880661999999</v>
      </c>
      <c r="AR57" s="705">
        <v>16.869029448999999</v>
      </c>
      <c r="AS57" s="705">
        <v>18.316891390999999</v>
      </c>
      <c r="AT57" s="705">
        <v>18.232157190999999</v>
      </c>
      <c r="AU57" s="705">
        <v>16.244296099</v>
      </c>
      <c r="AV57" s="705">
        <v>15.909183389000001</v>
      </c>
      <c r="AW57" s="705">
        <v>13.067202975000001</v>
      </c>
      <c r="AX57" s="705">
        <v>11.978414730000001</v>
      </c>
      <c r="AY57" s="705">
        <v>12.5052</v>
      </c>
      <c r="AZ57" s="705">
        <v>11.43338</v>
      </c>
      <c r="BA57" s="706">
        <v>11.7425</v>
      </c>
      <c r="BB57" s="706">
        <v>11.44542</v>
      </c>
      <c r="BC57" s="706">
        <v>14.86748</v>
      </c>
      <c r="BD57" s="706">
        <v>16.028009999999998</v>
      </c>
      <c r="BE57" s="706">
        <v>15.897489999999999</v>
      </c>
      <c r="BF57" s="706">
        <v>15.60928</v>
      </c>
      <c r="BG57" s="706">
        <v>15.182550000000001</v>
      </c>
      <c r="BH57" s="706">
        <v>14.333019999999999</v>
      </c>
      <c r="BI57" s="706">
        <v>10.83891</v>
      </c>
      <c r="BJ57" s="706">
        <v>10.82164</v>
      </c>
      <c r="BK57" s="706">
        <v>12.513579999999999</v>
      </c>
      <c r="BL57" s="706">
        <v>12.245430000000001</v>
      </c>
      <c r="BM57" s="706">
        <v>11.37421</v>
      </c>
      <c r="BN57" s="706">
        <v>10.786770000000001</v>
      </c>
      <c r="BO57" s="706">
        <v>14.522080000000001</v>
      </c>
      <c r="BP57" s="706">
        <v>15.9665</v>
      </c>
      <c r="BQ57" s="706">
        <v>15.797040000000001</v>
      </c>
      <c r="BR57" s="706">
        <v>15.772309999999999</v>
      </c>
      <c r="BS57" s="706">
        <v>15.08352</v>
      </c>
      <c r="BT57" s="706">
        <v>13.850070000000001</v>
      </c>
      <c r="BU57" s="706">
        <v>11.324109999999999</v>
      </c>
      <c r="BV57" s="706">
        <v>11.22026</v>
      </c>
    </row>
    <row r="58" spans="1:74" ht="11.1" customHeight="1" x14ac:dyDescent="0.2">
      <c r="A58" s="502" t="s">
        <v>1261</v>
      </c>
      <c r="B58" s="505" t="s">
        <v>83</v>
      </c>
      <c r="C58" s="705">
        <v>3.0212466560000002</v>
      </c>
      <c r="D58" s="705">
        <v>2.4939706500000001</v>
      </c>
      <c r="E58" s="705">
        <v>2.7592360230000001</v>
      </c>
      <c r="F58" s="705">
        <v>2.997461661</v>
      </c>
      <c r="G58" s="705">
        <v>3.1750902239999998</v>
      </c>
      <c r="H58" s="705">
        <v>3.3441934249999998</v>
      </c>
      <c r="I58" s="705">
        <v>3.4963205629999998</v>
      </c>
      <c r="J58" s="705">
        <v>3.2023226390000001</v>
      </c>
      <c r="K58" s="705">
        <v>2.5075506910000001</v>
      </c>
      <c r="L58" s="705">
        <v>3.0379125789999999</v>
      </c>
      <c r="M58" s="705">
        <v>2.1902409459999999</v>
      </c>
      <c r="N58" s="705">
        <v>2.1787367010000001</v>
      </c>
      <c r="O58" s="705">
        <v>3.114699281</v>
      </c>
      <c r="P58" s="705">
        <v>1.7376257100000001</v>
      </c>
      <c r="Q58" s="705">
        <v>1.5220968909999999</v>
      </c>
      <c r="R58" s="705">
        <v>1.960638441</v>
      </c>
      <c r="S58" s="705">
        <v>2.2408358979999998</v>
      </c>
      <c r="T58" s="705">
        <v>2.5152366800000001</v>
      </c>
      <c r="U58" s="705">
        <v>2.4736096019999998</v>
      </c>
      <c r="V58" s="705">
        <v>2.8997226989999998</v>
      </c>
      <c r="W58" s="705">
        <v>2.470995668</v>
      </c>
      <c r="X58" s="705">
        <v>2.1342549790000001</v>
      </c>
      <c r="Y58" s="705">
        <v>1.8814072900000001</v>
      </c>
      <c r="Z58" s="705">
        <v>2.0974131690000002</v>
      </c>
      <c r="AA58" s="705">
        <v>1.7345724629999999</v>
      </c>
      <c r="AB58" s="705">
        <v>0.92068753400000003</v>
      </c>
      <c r="AC58" s="705">
        <v>1.087805044</v>
      </c>
      <c r="AD58" s="705">
        <v>1.167952192</v>
      </c>
      <c r="AE58" s="705">
        <v>1.7305873510000001</v>
      </c>
      <c r="AF58" s="705">
        <v>1.8876953400000001</v>
      </c>
      <c r="AG58" s="705">
        <v>1.928923977</v>
      </c>
      <c r="AH58" s="705">
        <v>1.712507166</v>
      </c>
      <c r="AI58" s="705">
        <v>1.662759554</v>
      </c>
      <c r="AJ58" s="705">
        <v>1.9560435650000001</v>
      </c>
      <c r="AK58" s="705">
        <v>1.808206744</v>
      </c>
      <c r="AL58" s="705">
        <v>1.034348912</v>
      </c>
      <c r="AM58" s="705">
        <v>0.96290076099999999</v>
      </c>
      <c r="AN58" s="705">
        <v>0.53999663600000003</v>
      </c>
      <c r="AO58" s="705">
        <v>0.57244601100000003</v>
      </c>
      <c r="AP58" s="705">
        <v>0.87348255399999997</v>
      </c>
      <c r="AQ58" s="705">
        <v>1.1971562570000001</v>
      </c>
      <c r="AR58" s="705">
        <v>1.466689599</v>
      </c>
      <c r="AS58" s="705">
        <v>1.8280766159999999</v>
      </c>
      <c r="AT58" s="705">
        <v>1.9967631859999999</v>
      </c>
      <c r="AU58" s="705">
        <v>1.8458949389999999</v>
      </c>
      <c r="AV58" s="705">
        <v>1.9528855110000001</v>
      </c>
      <c r="AW58" s="705">
        <v>1.2637792999999999</v>
      </c>
      <c r="AX58" s="705">
        <v>1.4305349730000001</v>
      </c>
      <c r="AY58" s="705">
        <v>1.6201680000000001</v>
      </c>
      <c r="AZ58" s="705">
        <v>1.1813640000000001</v>
      </c>
      <c r="BA58" s="706">
        <v>1.4032279999999999</v>
      </c>
      <c r="BB58" s="706">
        <v>1.402177</v>
      </c>
      <c r="BC58" s="706">
        <v>1.878053</v>
      </c>
      <c r="BD58" s="706">
        <v>2.1433499999999999</v>
      </c>
      <c r="BE58" s="706">
        <v>1.9617469999999999</v>
      </c>
      <c r="BF58" s="706">
        <v>1.945921</v>
      </c>
      <c r="BG58" s="706">
        <v>1.5354589999999999</v>
      </c>
      <c r="BH58" s="706">
        <v>1.4822759999999999</v>
      </c>
      <c r="BI58" s="706">
        <v>1.2142520000000001</v>
      </c>
      <c r="BJ58" s="706">
        <v>1.7293229999999999</v>
      </c>
      <c r="BK58" s="706">
        <v>1.222758</v>
      </c>
      <c r="BL58" s="706">
        <v>0.96716069999999998</v>
      </c>
      <c r="BM58" s="706">
        <v>1.424004</v>
      </c>
      <c r="BN58" s="706">
        <v>0.96830689999999997</v>
      </c>
      <c r="BO58" s="706">
        <v>1.826643</v>
      </c>
      <c r="BP58" s="706">
        <v>2.2136960000000001</v>
      </c>
      <c r="BQ58" s="706">
        <v>2.0903459999999998</v>
      </c>
      <c r="BR58" s="706">
        <v>1.8379909999999999</v>
      </c>
      <c r="BS58" s="706">
        <v>1.4352480000000001</v>
      </c>
      <c r="BT58" s="706">
        <v>1.200302</v>
      </c>
      <c r="BU58" s="706">
        <v>1.1030930000000001</v>
      </c>
      <c r="BV58" s="706">
        <v>1.5033570000000001</v>
      </c>
    </row>
    <row r="59" spans="1:74" ht="11.1" customHeight="1" x14ac:dyDescent="0.2">
      <c r="A59" s="502" t="s">
        <v>1262</v>
      </c>
      <c r="B59" s="505" t="s">
        <v>86</v>
      </c>
      <c r="C59" s="705">
        <v>2.7358039999999999</v>
      </c>
      <c r="D59" s="705">
        <v>2.0829119999999999</v>
      </c>
      <c r="E59" s="705">
        <v>1.857086</v>
      </c>
      <c r="F59" s="705">
        <v>2.09057</v>
      </c>
      <c r="G59" s="705">
        <v>2.7230810000000001</v>
      </c>
      <c r="H59" s="705">
        <v>2.6348250000000002</v>
      </c>
      <c r="I59" s="705">
        <v>2.7092109999999998</v>
      </c>
      <c r="J59" s="705">
        <v>2.700717</v>
      </c>
      <c r="K59" s="705">
        <v>2.3546369999999999</v>
      </c>
      <c r="L59" s="705">
        <v>2.0694750000000002</v>
      </c>
      <c r="M59" s="705">
        <v>2.432776</v>
      </c>
      <c r="N59" s="705">
        <v>2.755125</v>
      </c>
      <c r="O59" s="705">
        <v>2.7718669999999999</v>
      </c>
      <c r="P59" s="705">
        <v>2.4831750000000001</v>
      </c>
      <c r="Q59" s="705">
        <v>2.2617859999999999</v>
      </c>
      <c r="R59" s="705">
        <v>2.3624079999999998</v>
      </c>
      <c r="S59" s="705">
        <v>2.7343489999999999</v>
      </c>
      <c r="T59" s="705">
        <v>2.622598</v>
      </c>
      <c r="U59" s="705">
        <v>2.687157</v>
      </c>
      <c r="V59" s="705">
        <v>2.4485920000000001</v>
      </c>
      <c r="W59" s="705">
        <v>1.8734170000000001</v>
      </c>
      <c r="X59" s="705">
        <v>1.816878</v>
      </c>
      <c r="Y59" s="705">
        <v>2.4661360000000001</v>
      </c>
      <c r="Z59" s="705">
        <v>2.7839860000000001</v>
      </c>
      <c r="AA59" s="705">
        <v>2.7848850000000001</v>
      </c>
      <c r="AB59" s="705">
        <v>2.5095320000000001</v>
      </c>
      <c r="AC59" s="705">
        <v>2.3357999999999999</v>
      </c>
      <c r="AD59" s="705">
        <v>2.2938939999999999</v>
      </c>
      <c r="AE59" s="705">
        <v>1.9673590000000001</v>
      </c>
      <c r="AF59" s="705">
        <v>2.1528749999999999</v>
      </c>
      <c r="AG59" s="705">
        <v>2.7412879999999999</v>
      </c>
      <c r="AH59" s="705">
        <v>2.7347519999999998</v>
      </c>
      <c r="AI59" s="705">
        <v>2.2733889999999999</v>
      </c>
      <c r="AJ59" s="705">
        <v>2.3089050000000002</v>
      </c>
      <c r="AK59" s="705">
        <v>2.2236530000000001</v>
      </c>
      <c r="AL59" s="705">
        <v>2.7817340000000002</v>
      </c>
      <c r="AM59" s="705">
        <v>2.785361</v>
      </c>
      <c r="AN59" s="705">
        <v>2.2682500000000001</v>
      </c>
      <c r="AO59" s="705">
        <v>2.2341259999999998</v>
      </c>
      <c r="AP59" s="705">
        <v>2.138395</v>
      </c>
      <c r="AQ59" s="705">
        <v>2.7600850000000001</v>
      </c>
      <c r="AR59" s="705">
        <v>2.656558</v>
      </c>
      <c r="AS59" s="705">
        <v>2.4182709999999998</v>
      </c>
      <c r="AT59" s="705">
        <v>2.5729730000000002</v>
      </c>
      <c r="AU59" s="705">
        <v>2.6260330000000001</v>
      </c>
      <c r="AV59" s="705">
        <v>2.1504259999999999</v>
      </c>
      <c r="AW59" s="705">
        <v>2.1959</v>
      </c>
      <c r="AX59" s="705">
        <v>2.6129739999999999</v>
      </c>
      <c r="AY59" s="705">
        <v>2.7137799999999999</v>
      </c>
      <c r="AZ59" s="705">
        <v>2.4804599999999999</v>
      </c>
      <c r="BA59" s="706">
        <v>2.71597</v>
      </c>
      <c r="BB59" s="706">
        <v>2.2028699999999999</v>
      </c>
      <c r="BC59" s="706">
        <v>2.2439300000000002</v>
      </c>
      <c r="BD59" s="706">
        <v>2.6283500000000002</v>
      </c>
      <c r="BE59" s="706">
        <v>2.71597</v>
      </c>
      <c r="BF59" s="706">
        <v>2.71597</v>
      </c>
      <c r="BG59" s="706">
        <v>2.4806599999999999</v>
      </c>
      <c r="BH59" s="706">
        <v>1.51539</v>
      </c>
      <c r="BI59" s="706">
        <v>2.6283500000000002</v>
      </c>
      <c r="BJ59" s="706">
        <v>2.71597</v>
      </c>
      <c r="BK59" s="706">
        <v>2.71597</v>
      </c>
      <c r="BL59" s="706">
        <v>2.4531299999999998</v>
      </c>
      <c r="BM59" s="706">
        <v>2.71597</v>
      </c>
      <c r="BN59" s="706">
        <v>2.02135</v>
      </c>
      <c r="BO59" s="706">
        <v>2.65029</v>
      </c>
      <c r="BP59" s="706">
        <v>2.6283500000000002</v>
      </c>
      <c r="BQ59" s="706">
        <v>2.71597</v>
      </c>
      <c r="BR59" s="706">
        <v>2.71597</v>
      </c>
      <c r="BS59" s="706">
        <v>2.6283500000000002</v>
      </c>
      <c r="BT59" s="706">
        <v>2.26546</v>
      </c>
      <c r="BU59" s="706">
        <v>2.1811500000000001</v>
      </c>
      <c r="BV59" s="706">
        <v>2.71597</v>
      </c>
    </row>
    <row r="60" spans="1:74" ht="11.1" customHeight="1" x14ac:dyDescent="0.2">
      <c r="A60" s="502" t="s">
        <v>1263</v>
      </c>
      <c r="B60" s="505" t="s">
        <v>1228</v>
      </c>
      <c r="C60" s="705">
        <v>2.3294117999999999E-2</v>
      </c>
      <c r="D60" s="705">
        <v>1.9630505999999999E-2</v>
      </c>
      <c r="E60" s="705">
        <v>2.0958880999999999E-2</v>
      </c>
      <c r="F60" s="705">
        <v>2.5552844000000002E-2</v>
      </c>
      <c r="G60" s="705">
        <v>2.6227668999999999E-2</v>
      </c>
      <c r="H60" s="705">
        <v>2.1091854E-2</v>
      </c>
      <c r="I60" s="705">
        <v>1.8160875999999999E-2</v>
      </c>
      <c r="J60" s="705">
        <v>1.4844748E-2</v>
      </c>
      <c r="K60" s="705">
        <v>1.0513012E-2</v>
      </c>
      <c r="L60" s="705">
        <v>1.0674751999999999E-2</v>
      </c>
      <c r="M60" s="705">
        <v>1.6284218E-2</v>
      </c>
      <c r="N60" s="705">
        <v>1.1065522E-2</v>
      </c>
      <c r="O60" s="705">
        <v>1.4669313E-2</v>
      </c>
      <c r="P60" s="705">
        <v>1.7589282000000001E-2</v>
      </c>
      <c r="Q60" s="705">
        <v>1.5322136E-2</v>
      </c>
      <c r="R60" s="705">
        <v>2.0510703000000002E-2</v>
      </c>
      <c r="S60" s="705">
        <v>2.0323805E-2</v>
      </c>
      <c r="T60" s="705">
        <v>1.37316E-2</v>
      </c>
      <c r="U60" s="705">
        <v>1.4107952999999999E-2</v>
      </c>
      <c r="V60" s="705">
        <v>2.0838812000000002E-2</v>
      </c>
      <c r="W60" s="705">
        <v>2.0121963999999999E-2</v>
      </c>
      <c r="X60" s="705">
        <v>2.2375274000000001E-2</v>
      </c>
      <c r="Y60" s="705">
        <v>2.4389589999999999E-2</v>
      </c>
      <c r="Z60" s="705">
        <v>2.8593568E-2</v>
      </c>
      <c r="AA60" s="705">
        <v>3.2909938999999999E-2</v>
      </c>
      <c r="AB60" s="705">
        <v>2.3166724999999999E-2</v>
      </c>
      <c r="AC60" s="705">
        <v>2.2615822000000001E-2</v>
      </c>
      <c r="AD60" s="705">
        <v>2.2362492000000001E-2</v>
      </c>
      <c r="AE60" s="705">
        <v>2.0213445E-2</v>
      </c>
      <c r="AF60" s="705">
        <v>1.8531229999999999E-2</v>
      </c>
      <c r="AG60" s="705">
        <v>1.3094197E-2</v>
      </c>
      <c r="AH60" s="705">
        <v>1.0669636999999999E-2</v>
      </c>
      <c r="AI60" s="705">
        <v>8.4611770000000003E-3</v>
      </c>
      <c r="AJ60" s="705">
        <v>9.9048920000000002E-3</v>
      </c>
      <c r="AK60" s="705">
        <v>1.0188684999999999E-2</v>
      </c>
      <c r="AL60" s="705">
        <v>1.7763759E-2</v>
      </c>
      <c r="AM60" s="705">
        <v>1.8968998000000001E-2</v>
      </c>
      <c r="AN60" s="705">
        <v>1.8338051000000001E-2</v>
      </c>
      <c r="AO60" s="705">
        <v>1.9375982E-2</v>
      </c>
      <c r="AP60" s="705">
        <v>1.8787537999999999E-2</v>
      </c>
      <c r="AQ60" s="705">
        <v>1.8928337999999999E-2</v>
      </c>
      <c r="AR60" s="705">
        <v>1.6664214E-2</v>
      </c>
      <c r="AS60" s="705">
        <v>1.6846364999999999E-2</v>
      </c>
      <c r="AT60" s="705">
        <v>1.6546061000000001E-2</v>
      </c>
      <c r="AU60" s="705">
        <v>1.4990852000000001E-2</v>
      </c>
      <c r="AV60" s="705">
        <v>1.4134529999999999E-2</v>
      </c>
      <c r="AW60" s="705">
        <v>1.6012829999999999E-2</v>
      </c>
      <c r="AX60" s="705">
        <v>1.7688685999999999E-2</v>
      </c>
      <c r="AY60" s="705">
        <v>2.0432700000000002E-2</v>
      </c>
      <c r="AZ60" s="705">
        <v>1.72163E-2</v>
      </c>
      <c r="BA60" s="706">
        <v>1.75476E-2</v>
      </c>
      <c r="BB60" s="706">
        <v>1.6987200000000001E-2</v>
      </c>
      <c r="BC60" s="706">
        <v>1.6222400000000001E-2</v>
      </c>
      <c r="BD60" s="706">
        <v>1.31085E-2</v>
      </c>
      <c r="BE60" s="706">
        <v>1.27364E-2</v>
      </c>
      <c r="BF60" s="706">
        <v>1.16778E-2</v>
      </c>
      <c r="BG60" s="706">
        <v>1.0010700000000001E-2</v>
      </c>
      <c r="BH60" s="706">
        <v>1.1752800000000001E-2</v>
      </c>
      <c r="BI60" s="706">
        <v>1.24133E-2</v>
      </c>
      <c r="BJ60" s="706">
        <v>1.58405E-2</v>
      </c>
      <c r="BK60" s="706">
        <v>1.9101400000000001E-2</v>
      </c>
      <c r="BL60" s="706">
        <v>1.6350099999999999E-2</v>
      </c>
      <c r="BM60" s="706">
        <v>1.6856800000000002E-2</v>
      </c>
      <c r="BN60" s="706">
        <v>1.6505599999999999E-2</v>
      </c>
      <c r="BO60" s="706">
        <v>1.58639E-2</v>
      </c>
      <c r="BP60" s="706">
        <v>1.28586E-2</v>
      </c>
      <c r="BQ60" s="706">
        <v>1.25504E-2</v>
      </c>
      <c r="BR60" s="706">
        <v>1.15438E-2</v>
      </c>
      <c r="BS60" s="706">
        <v>9.9172500000000007E-3</v>
      </c>
      <c r="BT60" s="706">
        <v>1.1683300000000001E-2</v>
      </c>
      <c r="BU60" s="706">
        <v>1.23648E-2</v>
      </c>
      <c r="BV60" s="706">
        <v>1.5804499999999999E-2</v>
      </c>
    </row>
    <row r="61" spans="1:74" ht="11.1" customHeight="1" x14ac:dyDescent="0.2">
      <c r="A61" s="502" t="s">
        <v>1264</v>
      </c>
      <c r="B61" s="505" t="s">
        <v>1331</v>
      </c>
      <c r="C61" s="705">
        <v>0.31924698200000001</v>
      </c>
      <c r="D61" s="705">
        <v>0.293151461</v>
      </c>
      <c r="E61" s="705">
        <v>0.32641483999999998</v>
      </c>
      <c r="F61" s="705">
        <v>0.33217134700000001</v>
      </c>
      <c r="G61" s="705">
        <v>0.32672215199999999</v>
      </c>
      <c r="H61" s="705">
        <v>0.25830676400000002</v>
      </c>
      <c r="I61" s="705">
        <v>0.26751617900000002</v>
      </c>
      <c r="J61" s="705">
        <v>0.27249363300000001</v>
      </c>
      <c r="K61" s="705">
        <v>0.27587152199999998</v>
      </c>
      <c r="L61" s="705">
        <v>0.30431004900000003</v>
      </c>
      <c r="M61" s="705">
        <v>0.34708858999999997</v>
      </c>
      <c r="N61" s="705">
        <v>0.401562111</v>
      </c>
      <c r="O61" s="705">
        <v>0.432219456</v>
      </c>
      <c r="P61" s="705">
        <v>0.41859573</v>
      </c>
      <c r="Q61" s="705">
        <v>0.49259824400000002</v>
      </c>
      <c r="R61" s="705">
        <v>0.45300195300000001</v>
      </c>
      <c r="S61" s="705">
        <v>0.41204792899999998</v>
      </c>
      <c r="T61" s="705">
        <v>0.464895477</v>
      </c>
      <c r="U61" s="705">
        <v>0.42358036100000002</v>
      </c>
      <c r="V61" s="705">
        <v>0.426050716</v>
      </c>
      <c r="W61" s="705">
        <v>0.40338411600000001</v>
      </c>
      <c r="X61" s="705">
        <v>0.44182183200000003</v>
      </c>
      <c r="Y61" s="705">
        <v>0.42019769099999998</v>
      </c>
      <c r="Z61" s="705">
        <v>0.40838026599999999</v>
      </c>
      <c r="AA61" s="705">
        <v>0.46932773799999999</v>
      </c>
      <c r="AB61" s="705">
        <v>0.45010873600000001</v>
      </c>
      <c r="AC61" s="705">
        <v>0.55068344599999997</v>
      </c>
      <c r="AD61" s="705">
        <v>0.55374109999999999</v>
      </c>
      <c r="AE61" s="705">
        <v>0.60736652700000004</v>
      </c>
      <c r="AF61" s="705">
        <v>0.53030766600000001</v>
      </c>
      <c r="AG61" s="705">
        <v>0.53203237599999997</v>
      </c>
      <c r="AH61" s="705">
        <v>0.50461931400000004</v>
      </c>
      <c r="AI61" s="705">
        <v>0.55473050400000001</v>
      </c>
      <c r="AJ61" s="705">
        <v>0.51069381899999999</v>
      </c>
      <c r="AK61" s="705">
        <v>0.41446704299999998</v>
      </c>
      <c r="AL61" s="705">
        <v>0.44846611400000003</v>
      </c>
      <c r="AM61" s="705">
        <v>0.54636906600000001</v>
      </c>
      <c r="AN61" s="705">
        <v>0.58110189700000003</v>
      </c>
      <c r="AO61" s="705">
        <v>0.71843263099999999</v>
      </c>
      <c r="AP61" s="705">
        <v>0.72705067499999998</v>
      </c>
      <c r="AQ61" s="705">
        <v>0.847773518</v>
      </c>
      <c r="AR61" s="705">
        <v>0.78604344599999998</v>
      </c>
      <c r="AS61" s="705">
        <v>0.81164508099999999</v>
      </c>
      <c r="AT61" s="705">
        <v>0.79724250600000002</v>
      </c>
      <c r="AU61" s="705">
        <v>0.67961790099999997</v>
      </c>
      <c r="AV61" s="705">
        <v>0.61685155199999997</v>
      </c>
      <c r="AW61" s="705">
        <v>0.60355899599999996</v>
      </c>
      <c r="AX61" s="705">
        <v>0.67910663100000002</v>
      </c>
      <c r="AY61" s="705">
        <v>0.8392153</v>
      </c>
      <c r="AZ61" s="705">
        <v>0.94424490000000005</v>
      </c>
      <c r="BA61" s="706">
        <v>0.98349980000000004</v>
      </c>
      <c r="BB61" s="706">
        <v>2.0954199999999998</v>
      </c>
      <c r="BC61" s="706">
        <v>1.138282</v>
      </c>
      <c r="BD61" s="706">
        <v>0.98862850000000002</v>
      </c>
      <c r="BE61" s="706">
        <v>1.0649189999999999</v>
      </c>
      <c r="BF61" s="706">
        <v>1.038335</v>
      </c>
      <c r="BG61" s="706">
        <v>0.93477900000000003</v>
      </c>
      <c r="BH61" s="706">
        <v>0.88761559999999995</v>
      </c>
      <c r="BI61" s="706">
        <v>0.83575270000000002</v>
      </c>
      <c r="BJ61" s="706">
        <v>0.88676659999999996</v>
      </c>
      <c r="BK61" s="706">
        <v>1.0178750000000001</v>
      </c>
      <c r="BL61" s="706">
        <v>1.060276</v>
      </c>
      <c r="BM61" s="706">
        <v>1.2492080000000001</v>
      </c>
      <c r="BN61" s="706">
        <v>3.4660039999999999</v>
      </c>
      <c r="BO61" s="706">
        <v>1.3604689999999999</v>
      </c>
      <c r="BP61" s="706">
        <v>1.135702</v>
      </c>
      <c r="BQ61" s="706">
        <v>1.1934100000000001</v>
      </c>
      <c r="BR61" s="706">
        <v>1.151044</v>
      </c>
      <c r="BS61" s="706">
        <v>1.042594</v>
      </c>
      <c r="BT61" s="706">
        <v>0.93358940000000001</v>
      </c>
      <c r="BU61" s="706">
        <v>0.89689359999999996</v>
      </c>
      <c r="BV61" s="706">
        <v>0.89666210000000002</v>
      </c>
    </row>
    <row r="62" spans="1:74" ht="11.1" customHeight="1" x14ac:dyDescent="0.2">
      <c r="A62" s="502" t="s">
        <v>1265</v>
      </c>
      <c r="B62" s="503" t="s">
        <v>1332</v>
      </c>
      <c r="C62" s="705">
        <v>0.27589156500000001</v>
      </c>
      <c r="D62" s="705">
        <v>0.25668819999999998</v>
      </c>
      <c r="E62" s="705">
        <v>0.19430915000000001</v>
      </c>
      <c r="F62" s="705">
        <v>0.20476687900000001</v>
      </c>
      <c r="G62" s="705">
        <v>0.208422722</v>
      </c>
      <c r="H62" s="705">
        <v>0.29644658200000001</v>
      </c>
      <c r="I62" s="705">
        <v>0.23121444299999999</v>
      </c>
      <c r="J62" s="705">
        <v>0.27246383400000002</v>
      </c>
      <c r="K62" s="705">
        <v>0.248594181</v>
      </c>
      <c r="L62" s="705">
        <v>0.245637775</v>
      </c>
      <c r="M62" s="705">
        <v>0.18302042199999999</v>
      </c>
      <c r="N62" s="705">
        <v>0.26083365200000003</v>
      </c>
      <c r="O62" s="705">
        <v>0.47530421099999998</v>
      </c>
      <c r="P62" s="705">
        <v>0.25676259400000001</v>
      </c>
      <c r="Q62" s="705">
        <v>0.218893579</v>
      </c>
      <c r="R62" s="705">
        <v>0.23075362799999999</v>
      </c>
      <c r="S62" s="705">
        <v>0.22717443200000001</v>
      </c>
      <c r="T62" s="705">
        <v>0.33799332599999998</v>
      </c>
      <c r="U62" s="705">
        <v>0.35617348100000001</v>
      </c>
      <c r="V62" s="705">
        <v>0.36540869399999998</v>
      </c>
      <c r="W62" s="705">
        <v>0.40646457499999999</v>
      </c>
      <c r="X62" s="705">
        <v>0.25227106100000002</v>
      </c>
      <c r="Y62" s="705">
        <v>0.16104269700000001</v>
      </c>
      <c r="Z62" s="705">
        <v>0.263396293</v>
      </c>
      <c r="AA62" s="705">
        <v>0.29953679900000002</v>
      </c>
      <c r="AB62" s="705">
        <v>0.27181545699999998</v>
      </c>
      <c r="AC62" s="705">
        <v>0.25539806799999998</v>
      </c>
      <c r="AD62" s="705">
        <v>0.248568759</v>
      </c>
      <c r="AE62" s="705">
        <v>0.30766470200000001</v>
      </c>
      <c r="AF62" s="705">
        <v>0.30005527599999998</v>
      </c>
      <c r="AG62" s="705">
        <v>0.26412963</v>
      </c>
      <c r="AH62" s="705">
        <v>0.25727915899999998</v>
      </c>
      <c r="AI62" s="705">
        <v>0.25382717799999999</v>
      </c>
      <c r="AJ62" s="705">
        <v>0.18012288800000001</v>
      </c>
      <c r="AK62" s="705">
        <v>0.240702637</v>
      </c>
      <c r="AL62" s="705">
        <v>0.26434848</v>
      </c>
      <c r="AM62" s="705">
        <v>0.32732328599999999</v>
      </c>
      <c r="AN62" s="705">
        <v>0.32055957899999998</v>
      </c>
      <c r="AO62" s="705">
        <v>0.23666685700000001</v>
      </c>
      <c r="AP62" s="705">
        <v>0.229745214</v>
      </c>
      <c r="AQ62" s="705">
        <v>0.226637904</v>
      </c>
      <c r="AR62" s="705">
        <v>0.31995322700000001</v>
      </c>
      <c r="AS62" s="705">
        <v>0.35020248900000001</v>
      </c>
      <c r="AT62" s="705">
        <v>0.322676083</v>
      </c>
      <c r="AU62" s="705">
        <v>0.233326318</v>
      </c>
      <c r="AV62" s="705">
        <v>0.23125838000000001</v>
      </c>
      <c r="AW62" s="705">
        <v>0.20988504799999999</v>
      </c>
      <c r="AX62" s="705">
        <v>0.253884006</v>
      </c>
      <c r="AY62" s="705">
        <v>0.3404758</v>
      </c>
      <c r="AZ62" s="705">
        <v>0.35316969999999998</v>
      </c>
      <c r="BA62" s="706">
        <v>0.22020229999999999</v>
      </c>
      <c r="BB62" s="706">
        <v>0.21767690000000001</v>
      </c>
      <c r="BC62" s="706">
        <v>0.18517749999999999</v>
      </c>
      <c r="BD62" s="706">
        <v>0.31597360000000002</v>
      </c>
      <c r="BE62" s="706">
        <v>0.3159341</v>
      </c>
      <c r="BF62" s="706">
        <v>0.28853099999999998</v>
      </c>
      <c r="BG62" s="706">
        <v>0.2192577</v>
      </c>
      <c r="BH62" s="706">
        <v>0.2028121</v>
      </c>
      <c r="BI62" s="706">
        <v>0.18721170000000001</v>
      </c>
      <c r="BJ62" s="706">
        <v>0.2422773</v>
      </c>
      <c r="BK62" s="706">
        <v>0.33578750000000002</v>
      </c>
      <c r="BL62" s="706">
        <v>0.33371339999999999</v>
      </c>
      <c r="BM62" s="706">
        <v>0.2190445</v>
      </c>
      <c r="BN62" s="706">
        <v>0.2188148</v>
      </c>
      <c r="BO62" s="706">
        <v>0.18722530000000001</v>
      </c>
      <c r="BP62" s="706">
        <v>0.31815660000000001</v>
      </c>
      <c r="BQ62" s="706">
        <v>0.31814989999999999</v>
      </c>
      <c r="BR62" s="706">
        <v>0.29076180000000001</v>
      </c>
      <c r="BS62" s="706">
        <v>0.2198097</v>
      </c>
      <c r="BT62" s="706">
        <v>0.2030798</v>
      </c>
      <c r="BU62" s="706">
        <v>0.18721299999999999</v>
      </c>
      <c r="BV62" s="706">
        <v>0.2451749</v>
      </c>
    </row>
    <row r="63" spans="1:74" ht="11.1" customHeight="1" x14ac:dyDescent="0.2">
      <c r="A63" s="502" t="s">
        <v>1266</v>
      </c>
      <c r="B63" s="505" t="s">
        <v>1232</v>
      </c>
      <c r="C63" s="705">
        <v>16.734380182999999</v>
      </c>
      <c r="D63" s="705">
        <v>14.873193795000001</v>
      </c>
      <c r="E63" s="705">
        <v>16.523437386000001</v>
      </c>
      <c r="F63" s="705">
        <v>17.642180352</v>
      </c>
      <c r="G63" s="705">
        <v>20.539191091999999</v>
      </c>
      <c r="H63" s="705">
        <v>20.495813374000001</v>
      </c>
      <c r="I63" s="705">
        <v>22.758930358000001</v>
      </c>
      <c r="J63" s="705">
        <v>23.114649971999999</v>
      </c>
      <c r="K63" s="705">
        <v>19.797629756999999</v>
      </c>
      <c r="L63" s="705">
        <v>19.595188692000001</v>
      </c>
      <c r="M63" s="705">
        <v>16.19857244</v>
      </c>
      <c r="N63" s="705">
        <v>16.480579993999999</v>
      </c>
      <c r="O63" s="705">
        <v>18.479005530999999</v>
      </c>
      <c r="P63" s="705">
        <v>15.765896995</v>
      </c>
      <c r="Q63" s="705">
        <v>16.158583268000001</v>
      </c>
      <c r="R63" s="705">
        <v>17.447719404000001</v>
      </c>
      <c r="S63" s="705">
        <v>19.247164033000001</v>
      </c>
      <c r="T63" s="705">
        <v>21.307462213000001</v>
      </c>
      <c r="U63" s="705">
        <v>22.436938362999999</v>
      </c>
      <c r="V63" s="705">
        <v>22.905955103</v>
      </c>
      <c r="W63" s="705">
        <v>21.945413511000002</v>
      </c>
      <c r="X63" s="705">
        <v>20.493787356999999</v>
      </c>
      <c r="Y63" s="705">
        <v>17.189080164</v>
      </c>
      <c r="Z63" s="705">
        <v>16.804566872999999</v>
      </c>
      <c r="AA63" s="705">
        <v>17.234951478999999</v>
      </c>
      <c r="AB63" s="705">
        <v>15.439297942</v>
      </c>
      <c r="AC63" s="705">
        <v>16.724844886</v>
      </c>
      <c r="AD63" s="705">
        <v>17.460773601</v>
      </c>
      <c r="AE63" s="705">
        <v>21.140721757000001</v>
      </c>
      <c r="AF63" s="705">
        <v>21.858073473000001</v>
      </c>
      <c r="AG63" s="705">
        <v>23.042646214000001</v>
      </c>
      <c r="AH63" s="705">
        <v>23.079669069000001</v>
      </c>
      <c r="AI63" s="705">
        <v>21.929921920000002</v>
      </c>
      <c r="AJ63" s="705">
        <v>21.108250143999999</v>
      </c>
      <c r="AK63" s="705">
        <v>16.510266012999999</v>
      </c>
      <c r="AL63" s="705">
        <v>16.587718298999999</v>
      </c>
      <c r="AM63" s="705">
        <v>17.367124402999998</v>
      </c>
      <c r="AN63" s="705">
        <v>16.396498151999999</v>
      </c>
      <c r="AO63" s="705">
        <v>18.357074358999999</v>
      </c>
      <c r="AP63" s="705">
        <v>18.329984514</v>
      </c>
      <c r="AQ63" s="705">
        <v>19.575461679</v>
      </c>
      <c r="AR63" s="705">
        <v>22.114937935</v>
      </c>
      <c r="AS63" s="705">
        <v>23.741932941999998</v>
      </c>
      <c r="AT63" s="705">
        <v>23.938358027</v>
      </c>
      <c r="AU63" s="705">
        <v>21.644159109</v>
      </c>
      <c r="AV63" s="705">
        <v>20.874739362</v>
      </c>
      <c r="AW63" s="705">
        <v>17.356339149</v>
      </c>
      <c r="AX63" s="705">
        <v>16.972603026000002</v>
      </c>
      <c r="AY63" s="705">
        <v>18.039269999999998</v>
      </c>
      <c r="AZ63" s="705">
        <v>16.409839999999999</v>
      </c>
      <c r="BA63" s="706">
        <v>17.08295</v>
      </c>
      <c r="BB63" s="706">
        <v>17.380549999999999</v>
      </c>
      <c r="BC63" s="706">
        <v>20.329149999999998</v>
      </c>
      <c r="BD63" s="706">
        <v>22.117419999999999</v>
      </c>
      <c r="BE63" s="706">
        <v>21.968800000000002</v>
      </c>
      <c r="BF63" s="706">
        <v>21.60971</v>
      </c>
      <c r="BG63" s="706">
        <v>20.36271</v>
      </c>
      <c r="BH63" s="706">
        <v>18.432870000000001</v>
      </c>
      <c r="BI63" s="706">
        <v>15.716889999999999</v>
      </c>
      <c r="BJ63" s="706">
        <v>16.411809999999999</v>
      </c>
      <c r="BK63" s="706">
        <v>17.82507</v>
      </c>
      <c r="BL63" s="706">
        <v>17.076070000000001</v>
      </c>
      <c r="BM63" s="706">
        <v>16.999289999999998</v>
      </c>
      <c r="BN63" s="706">
        <v>17.47775</v>
      </c>
      <c r="BO63" s="706">
        <v>20.562570000000001</v>
      </c>
      <c r="BP63" s="706">
        <v>22.275259999999999</v>
      </c>
      <c r="BQ63" s="706">
        <v>22.127469999999999</v>
      </c>
      <c r="BR63" s="706">
        <v>21.779620000000001</v>
      </c>
      <c r="BS63" s="706">
        <v>20.419440000000002</v>
      </c>
      <c r="BT63" s="706">
        <v>18.464179999999999</v>
      </c>
      <c r="BU63" s="706">
        <v>15.704829999999999</v>
      </c>
      <c r="BV63" s="706">
        <v>16.59723</v>
      </c>
    </row>
    <row r="64" spans="1:74" ht="11.1" customHeight="1" x14ac:dyDescent="0.2">
      <c r="A64" s="507" t="s">
        <v>1267</v>
      </c>
      <c r="B64" s="508" t="s">
        <v>1333</v>
      </c>
      <c r="C64" s="524">
        <v>17.021687236000002</v>
      </c>
      <c r="D64" s="524">
        <v>15.239779875</v>
      </c>
      <c r="E64" s="524">
        <v>17.333512240000001</v>
      </c>
      <c r="F64" s="524">
        <v>18.540347918999998</v>
      </c>
      <c r="G64" s="524">
        <v>21.654631565999999</v>
      </c>
      <c r="H64" s="524">
        <v>21.221882701999998</v>
      </c>
      <c r="I64" s="524">
        <v>23.446976550999999</v>
      </c>
      <c r="J64" s="524">
        <v>24.101117329000001</v>
      </c>
      <c r="K64" s="524">
        <v>20.502037145999999</v>
      </c>
      <c r="L64" s="524">
        <v>19.851762920999999</v>
      </c>
      <c r="M64" s="524">
        <v>15.939249765</v>
      </c>
      <c r="N64" s="524">
        <v>16.353576363999998</v>
      </c>
      <c r="O64" s="524">
        <v>18.363130559999998</v>
      </c>
      <c r="P64" s="524">
        <v>15.826472235000001</v>
      </c>
      <c r="Q64" s="524">
        <v>16.278246847999998</v>
      </c>
      <c r="R64" s="524">
        <v>17.711586797999999</v>
      </c>
      <c r="S64" s="524">
        <v>19.428465406000001</v>
      </c>
      <c r="T64" s="524">
        <v>21.88427656</v>
      </c>
      <c r="U64" s="524">
        <v>23.036603484</v>
      </c>
      <c r="V64" s="524">
        <v>23.380439787</v>
      </c>
      <c r="W64" s="524">
        <v>22.410714125999998</v>
      </c>
      <c r="X64" s="524">
        <v>20.809480074</v>
      </c>
      <c r="Y64" s="524">
        <v>17.380886527000001</v>
      </c>
      <c r="Z64" s="524">
        <v>16.748185887999998</v>
      </c>
      <c r="AA64" s="524">
        <v>16.984644542000002</v>
      </c>
      <c r="AB64" s="524">
        <v>15.445152972000001</v>
      </c>
      <c r="AC64" s="524">
        <v>16.904653462999999</v>
      </c>
      <c r="AD64" s="524">
        <v>17.206370148000001</v>
      </c>
      <c r="AE64" s="524">
        <v>18.410637549</v>
      </c>
      <c r="AF64" s="524">
        <v>19.13877373</v>
      </c>
      <c r="AG64" s="524">
        <v>23.159379872999999</v>
      </c>
      <c r="AH64" s="524">
        <v>23.012097647000001</v>
      </c>
      <c r="AI64" s="524">
        <v>21.763685494000001</v>
      </c>
      <c r="AJ64" s="524">
        <v>21.383022999000001</v>
      </c>
      <c r="AK64" s="524">
        <v>16.329712356000002</v>
      </c>
      <c r="AL64" s="524">
        <v>16.531694141999999</v>
      </c>
      <c r="AM64" s="524">
        <v>16.361853411999999</v>
      </c>
      <c r="AN64" s="524">
        <v>15.799892302</v>
      </c>
      <c r="AO64" s="524">
        <v>17.778050975999999</v>
      </c>
      <c r="AP64" s="524">
        <v>17.641069903000002</v>
      </c>
      <c r="AQ64" s="524">
        <v>16.990585549999999</v>
      </c>
      <c r="AR64" s="524">
        <v>19.612516550999999</v>
      </c>
      <c r="AS64" s="524">
        <v>24.770660933999999</v>
      </c>
      <c r="AT64" s="524">
        <v>25.032403762000001</v>
      </c>
      <c r="AU64" s="524">
        <v>22.243001327000002</v>
      </c>
      <c r="AV64" s="524">
        <v>21.409351944000001</v>
      </c>
      <c r="AW64" s="524">
        <v>17.501702224999999</v>
      </c>
      <c r="AX64" s="524">
        <v>17.259550000000001</v>
      </c>
      <c r="AY64" s="524">
        <v>17.159120000000001</v>
      </c>
      <c r="AZ64" s="524">
        <v>15.23818</v>
      </c>
      <c r="BA64" s="525">
        <v>16.56155</v>
      </c>
      <c r="BB64" s="525">
        <v>16.736270000000001</v>
      </c>
      <c r="BC64" s="525">
        <v>19.671140000000001</v>
      </c>
      <c r="BD64" s="525">
        <v>21.590520000000001</v>
      </c>
      <c r="BE64" s="525">
        <v>23.12724</v>
      </c>
      <c r="BF64" s="525">
        <v>22.672160000000002</v>
      </c>
      <c r="BG64" s="525">
        <v>20.992619999999999</v>
      </c>
      <c r="BH64" s="525">
        <v>19.233920000000001</v>
      </c>
      <c r="BI64" s="525">
        <v>16.176310000000001</v>
      </c>
      <c r="BJ64" s="525">
        <v>16.866489999999999</v>
      </c>
      <c r="BK64" s="525">
        <v>16.920680000000001</v>
      </c>
      <c r="BL64" s="525">
        <v>14.74869</v>
      </c>
      <c r="BM64" s="525">
        <v>16.54222</v>
      </c>
      <c r="BN64" s="525">
        <v>16.87472</v>
      </c>
      <c r="BO64" s="525">
        <v>19.929099999999998</v>
      </c>
      <c r="BP64" s="525">
        <v>21.73161</v>
      </c>
      <c r="BQ64" s="525">
        <v>23.304939999999998</v>
      </c>
      <c r="BR64" s="525">
        <v>22.854769999999998</v>
      </c>
      <c r="BS64" s="525">
        <v>21.150069999999999</v>
      </c>
      <c r="BT64" s="525">
        <v>19.383620000000001</v>
      </c>
      <c r="BU64" s="525">
        <v>16.294</v>
      </c>
      <c r="BV64" s="525">
        <v>16.99296</v>
      </c>
    </row>
    <row r="65" spans="1:74" ht="12" customHeight="1" x14ac:dyDescent="0.2">
      <c r="A65" s="496"/>
      <c r="B65" s="822" t="s">
        <v>1395</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3"/>
      <c r="BE65" s="623"/>
      <c r="BF65" s="623"/>
      <c r="BG65" s="509"/>
      <c r="BH65" s="509"/>
      <c r="BI65" s="509"/>
      <c r="BJ65" s="509"/>
      <c r="BK65" s="509"/>
      <c r="BL65" s="509"/>
      <c r="BM65" s="509"/>
      <c r="BN65" s="509"/>
      <c r="BO65" s="509"/>
      <c r="BP65" s="509"/>
      <c r="BQ65" s="509"/>
      <c r="BR65" s="509"/>
      <c r="BS65" s="509"/>
      <c r="BT65" s="509"/>
      <c r="BU65" s="509"/>
      <c r="BV65" s="509"/>
    </row>
    <row r="66" spans="1:74" ht="12" customHeight="1" x14ac:dyDescent="0.2">
      <c r="A66" s="496"/>
      <c r="B66" s="822" t="s">
        <v>1396</v>
      </c>
      <c r="C66" s="823"/>
      <c r="D66" s="823"/>
      <c r="E66" s="823"/>
      <c r="F66" s="823"/>
      <c r="G66" s="823"/>
      <c r="H66" s="823"/>
      <c r="I66" s="823"/>
      <c r="J66" s="823"/>
      <c r="K66" s="823"/>
      <c r="L66" s="823"/>
      <c r="M66" s="823"/>
      <c r="N66" s="823"/>
      <c r="O66" s="823"/>
      <c r="P66" s="823"/>
      <c r="Q66" s="823"/>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3"/>
      <c r="BE66" s="623"/>
      <c r="BF66" s="623"/>
      <c r="BG66" s="509"/>
      <c r="BH66" s="509"/>
      <c r="BI66" s="509"/>
      <c r="BJ66" s="509"/>
      <c r="BK66" s="509"/>
      <c r="BL66" s="509"/>
      <c r="BM66" s="509"/>
      <c r="BN66" s="509"/>
      <c r="BO66" s="509"/>
      <c r="BP66" s="509"/>
      <c r="BQ66" s="509"/>
      <c r="BR66" s="509"/>
      <c r="BS66" s="509"/>
      <c r="BT66" s="509"/>
      <c r="BU66" s="509"/>
      <c r="BV66" s="509"/>
    </row>
    <row r="67" spans="1:74" ht="12" customHeight="1" x14ac:dyDescent="0.2">
      <c r="A67" s="510"/>
      <c r="B67" s="822" t="s">
        <v>1397</v>
      </c>
      <c r="C67" s="823"/>
      <c r="D67" s="823"/>
      <c r="E67" s="823"/>
      <c r="F67" s="823"/>
      <c r="G67" s="823"/>
      <c r="H67" s="823"/>
      <c r="I67" s="823"/>
      <c r="J67" s="823"/>
      <c r="K67" s="823"/>
      <c r="L67" s="823"/>
      <c r="M67" s="823"/>
      <c r="N67" s="823"/>
      <c r="O67" s="823"/>
      <c r="P67" s="823"/>
      <c r="Q67" s="823"/>
      <c r="R67" s="511"/>
      <c r="S67" s="511"/>
      <c r="T67" s="511"/>
      <c r="U67" s="511"/>
      <c r="V67" s="511"/>
      <c r="W67" s="511"/>
      <c r="X67" s="511"/>
      <c r="Y67" s="511"/>
      <c r="Z67" s="511"/>
      <c r="AA67" s="511"/>
      <c r="AB67" s="511"/>
      <c r="AC67" s="511"/>
      <c r="AD67" s="511"/>
      <c r="AE67" s="511"/>
      <c r="AF67" s="511"/>
      <c r="AG67" s="511"/>
      <c r="AH67" s="511"/>
      <c r="AI67" s="511"/>
      <c r="AJ67" s="511"/>
      <c r="AK67" s="511"/>
      <c r="AL67" s="511"/>
      <c r="AM67" s="511"/>
      <c r="AN67" s="511"/>
      <c r="AO67" s="511"/>
      <c r="AP67" s="511"/>
      <c r="AQ67" s="511"/>
      <c r="AR67" s="511"/>
      <c r="AS67" s="511"/>
      <c r="AT67" s="511"/>
      <c r="AU67" s="511"/>
      <c r="AV67" s="511"/>
      <c r="AW67" s="511"/>
      <c r="AX67" s="511"/>
      <c r="AY67" s="511"/>
      <c r="AZ67" s="511"/>
      <c r="BA67" s="511"/>
      <c r="BB67" s="511"/>
      <c r="BC67" s="511"/>
      <c r="BD67" s="624"/>
      <c r="BE67" s="624"/>
      <c r="BF67" s="624"/>
      <c r="BG67" s="511"/>
      <c r="BH67" s="511"/>
      <c r="BI67" s="511"/>
      <c r="BJ67" s="511"/>
      <c r="BK67" s="511"/>
      <c r="BL67" s="511"/>
      <c r="BM67" s="511"/>
      <c r="BN67" s="511"/>
      <c r="BO67" s="511"/>
      <c r="BP67" s="511"/>
      <c r="BQ67" s="511"/>
      <c r="BR67" s="511"/>
      <c r="BS67" s="511"/>
      <c r="BT67" s="511"/>
      <c r="BU67" s="511"/>
      <c r="BV67" s="511"/>
    </row>
    <row r="68" spans="1:74" ht="12" customHeight="1" x14ac:dyDescent="0.2">
      <c r="A68" s="510"/>
      <c r="B68" s="822" t="s">
        <v>1398</v>
      </c>
      <c r="C68" s="823"/>
      <c r="D68" s="823"/>
      <c r="E68" s="823"/>
      <c r="F68" s="823"/>
      <c r="G68" s="823"/>
      <c r="H68" s="823"/>
      <c r="I68" s="823"/>
      <c r="J68" s="823"/>
      <c r="K68" s="823"/>
      <c r="L68" s="823"/>
      <c r="M68" s="823"/>
      <c r="N68" s="823"/>
      <c r="O68" s="823"/>
      <c r="P68" s="823"/>
      <c r="Q68" s="823"/>
      <c r="R68" s="511"/>
      <c r="S68" s="511"/>
      <c r="T68" s="511"/>
      <c r="U68" s="511"/>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c r="AU68" s="511"/>
      <c r="AV68" s="511"/>
      <c r="AW68" s="511"/>
      <c r="AX68" s="511"/>
      <c r="AY68" s="511"/>
      <c r="AZ68" s="511"/>
      <c r="BA68" s="511"/>
      <c r="BB68" s="511"/>
      <c r="BC68" s="511"/>
      <c r="BD68" s="624"/>
      <c r="BE68" s="624"/>
      <c r="BF68" s="624"/>
      <c r="BG68" s="511"/>
      <c r="BH68" s="511"/>
      <c r="BI68" s="511"/>
      <c r="BJ68" s="511"/>
      <c r="BK68" s="511"/>
      <c r="BL68" s="511"/>
      <c r="BM68" s="511"/>
      <c r="BN68" s="511"/>
      <c r="BO68" s="511"/>
      <c r="BP68" s="511"/>
      <c r="BQ68" s="511"/>
      <c r="BR68" s="511"/>
      <c r="BS68" s="511"/>
      <c r="BT68" s="511"/>
      <c r="BU68" s="511"/>
      <c r="BV68" s="511"/>
    </row>
    <row r="69" spans="1:74" ht="12" customHeight="1" x14ac:dyDescent="0.2">
      <c r="A69" s="510"/>
      <c r="B69" s="822" t="s">
        <v>1399</v>
      </c>
      <c r="C69" s="823"/>
      <c r="D69" s="823"/>
      <c r="E69" s="823"/>
      <c r="F69" s="823"/>
      <c r="G69" s="823"/>
      <c r="H69" s="823"/>
      <c r="I69" s="823"/>
      <c r="J69" s="823"/>
      <c r="K69" s="823"/>
      <c r="L69" s="823"/>
      <c r="M69" s="823"/>
      <c r="N69" s="823"/>
      <c r="O69" s="823"/>
      <c r="P69" s="823"/>
      <c r="Q69" s="823"/>
      <c r="R69" s="511"/>
      <c r="S69" s="511"/>
      <c r="T69" s="511"/>
      <c r="U69" s="511"/>
      <c r="V69" s="511"/>
      <c r="W69" s="511"/>
      <c r="X69" s="511"/>
      <c r="Y69" s="511"/>
      <c r="Z69" s="511"/>
      <c r="AA69" s="511"/>
      <c r="AB69" s="511"/>
      <c r="AC69" s="511"/>
      <c r="AD69" s="511"/>
      <c r="AE69" s="511"/>
      <c r="AF69" s="511"/>
      <c r="AG69" s="511"/>
      <c r="AH69" s="511"/>
      <c r="AI69" s="511"/>
      <c r="AJ69" s="511"/>
      <c r="AK69" s="511"/>
      <c r="AL69" s="511"/>
      <c r="AM69" s="511"/>
      <c r="AN69" s="511"/>
      <c r="AO69" s="511"/>
      <c r="AP69" s="511"/>
      <c r="AQ69" s="511"/>
      <c r="AR69" s="511"/>
      <c r="AS69" s="511"/>
      <c r="AT69" s="511"/>
      <c r="AU69" s="511"/>
      <c r="AV69" s="511"/>
      <c r="AW69" s="511"/>
      <c r="AX69" s="511"/>
      <c r="AY69" s="511"/>
      <c r="AZ69" s="511"/>
      <c r="BA69" s="511"/>
      <c r="BB69" s="511"/>
      <c r="BC69" s="511"/>
      <c r="BD69" s="624"/>
      <c r="BE69" s="624"/>
      <c r="BF69" s="624"/>
      <c r="BG69" s="511"/>
      <c r="BH69" s="511"/>
      <c r="BI69" s="511"/>
      <c r="BJ69" s="511"/>
      <c r="BK69" s="511"/>
      <c r="BL69" s="511"/>
      <c r="BM69" s="511"/>
      <c r="BN69" s="511"/>
      <c r="BO69" s="511"/>
      <c r="BP69" s="511"/>
      <c r="BQ69" s="511"/>
      <c r="BR69" s="511"/>
      <c r="BS69" s="511"/>
      <c r="BT69" s="511"/>
      <c r="BU69" s="511"/>
      <c r="BV69" s="511"/>
    </row>
    <row r="70" spans="1:74" ht="12" customHeight="1" x14ac:dyDescent="0.2">
      <c r="A70" s="510"/>
      <c r="B70" s="822" t="s">
        <v>1400</v>
      </c>
      <c r="C70" s="823"/>
      <c r="D70" s="823"/>
      <c r="E70" s="823"/>
      <c r="F70" s="823"/>
      <c r="G70" s="823"/>
      <c r="H70" s="823"/>
      <c r="I70" s="823"/>
      <c r="J70" s="823"/>
      <c r="K70" s="823"/>
      <c r="L70" s="823"/>
      <c r="M70" s="823"/>
      <c r="N70" s="823"/>
      <c r="O70" s="823"/>
      <c r="P70" s="823"/>
      <c r="Q70" s="823"/>
      <c r="R70" s="511"/>
      <c r="S70" s="511"/>
      <c r="T70" s="511"/>
      <c r="U70" s="511"/>
      <c r="V70" s="511"/>
      <c r="W70" s="511"/>
      <c r="X70" s="511"/>
      <c r="Y70" s="511"/>
      <c r="Z70" s="511"/>
      <c r="AA70" s="511"/>
      <c r="AB70" s="511"/>
      <c r="AC70" s="511"/>
      <c r="AD70" s="511"/>
      <c r="AE70" s="511"/>
      <c r="AF70" s="511"/>
      <c r="AG70" s="511"/>
      <c r="AH70" s="511"/>
      <c r="AI70" s="511"/>
      <c r="AJ70" s="511"/>
      <c r="AK70" s="511"/>
      <c r="AL70" s="511"/>
      <c r="AM70" s="511"/>
      <c r="AN70" s="511"/>
      <c r="AO70" s="511"/>
      <c r="AP70" s="511"/>
      <c r="AQ70" s="511"/>
      <c r="AR70" s="511"/>
      <c r="AS70" s="511"/>
      <c r="AT70" s="511"/>
      <c r="AU70" s="511"/>
      <c r="AV70" s="511"/>
      <c r="AW70" s="511"/>
      <c r="AX70" s="511"/>
      <c r="AY70" s="511"/>
      <c r="AZ70" s="511"/>
      <c r="BA70" s="511"/>
      <c r="BB70" s="511"/>
      <c r="BC70" s="511"/>
      <c r="BD70" s="624"/>
      <c r="BE70" s="624"/>
      <c r="BF70" s="624"/>
      <c r="BG70" s="511"/>
      <c r="BH70" s="511"/>
      <c r="BI70" s="511"/>
      <c r="BJ70" s="511"/>
      <c r="BK70" s="511"/>
      <c r="BL70" s="511"/>
      <c r="BM70" s="511"/>
      <c r="BN70" s="511"/>
      <c r="BO70" s="511"/>
      <c r="BP70" s="511"/>
      <c r="BQ70" s="511"/>
      <c r="BR70" s="511"/>
      <c r="BS70" s="511"/>
      <c r="BT70" s="511"/>
      <c r="BU70" s="511"/>
      <c r="BV70" s="511"/>
    </row>
    <row r="71" spans="1:74" ht="12" customHeight="1" x14ac:dyDescent="0.2">
      <c r="A71" s="510"/>
      <c r="B71" s="824" t="str">
        <f>"Notes: "&amp;"EIA completed modeling and analysis for this report on " &amp;Dates!D2&amp;"."</f>
        <v>Notes: EIA completed modeling and analysis for this report on Thursday March 4, 2021.</v>
      </c>
      <c r="C71" s="825"/>
      <c r="D71" s="825"/>
      <c r="E71" s="825"/>
      <c r="F71" s="825"/>
      <c r="G71" s="825"/>
      <c r="H71" s="825"/>
      <c r="I71" s="825"/>
      <c r="J71" s="825"/>
      <c r="K71" s="825"/>
      <c r="L71" s="825"/>
      <c r="M71" s="825"/>
      <c r="N71" s="825"/>
      <c r="O71" s="825"/>
      <c r="P71" s="825"/>
      <c r="Q71" s="825"/>
      <c r="R71" s="740"/>
      <c r="S71" s="740"/>
      <c r="T71" s="740"/>
      <c r="U71" s="740"/>
      <c r="V71" s="740"/>
      <c r="W71" s="740"/>
      <c r="X71" s="740"/>
      <c r="Y71" s="740"/>
      <c r="Z71" s="740"/>
      <c r="AA71" s="740"/>
      <c r="AB71" s="740"/>
      <c r="AC71" s="740"/>
      <c r="AD71" s="740"/>
      <c r="AE71" s="740"/>
      <c r="AF71" s="740"/>
      <c r="AG71" s="740"/>
      <c r="AH71" s="740"/>
      <c r="AI71" s="740"/>
      <c r="AJ71" s="740"/>
      <c r="AK71" s="740"/>
      <c r="AL71" s="740"/>
      <c r="AM71" s="740"/>
      <c r="AN71" s="740"/>
      <c r="AO71" s="740"/>
      <c r="AP71" s="740"/>
      <c r="AQ71" s="740"/>
      <c r="AR71" s="740"/>
      <c r="AS71" s="740"/>
      <c r="AT71" s="740"/>
      <c r="AU71" s="740"/>
      <c r="AV71" s="740"/>
      <c r="AW71" s="740"/>
      <c r="AX71" s="740"/>
      <c r="AY71" s="740"/>
      <c r="AZ71" s="740"/>
      <c r="BA71" s="740"/>
      <c r="BB71" s="740"/>
      <c r="BC71" s="740"/>
      <c r="BD71" s="624"/>
      <c r="BE71" s="624"/>
      <c r="BF71" s="624"/>
      <c r="BG71" s="740"/>
      <c r="BH71" s="740"/>
      <c r="BI71" s="740"/>
      <c r="BJ71" s="740"/>
      <c r="BK71" s="740"/>
      <c r="BL71" s="740"/>
      <c r="BM71" s="740"/>
      <c r="BN71" s="740"/>
      <c r="BO71" s="740"/>
      <c r="BP71" s="740"/>
      <c r="BQ71" s="740"/>
      <c r="BR71" s="740"/>
      <c r="BS71" s="740"/>
      <c r="BT71" s="740"/>
      <c r="BU71" s="740"/>
      <c r="BV71" s="740"/>
    </row>
    <row r="72" spans="1:74" ht="12" customHeight="1" x14ac:dyDescent="0.2">
      <c r="A72" s="510"/>
      <c r="B72" s="771" t="s">
        <v>353</v>
      </c>
      <c r="C72" s="745"/>
      <c r="D72" s="745"/>
      <c r="E72" s="745"/>
      <c r="F72" s="745"/>
      <c r="G72" s="745"/>
      <c r="H72" s="745"/>
      <c r="I72" s="745"/>
      <c r="J72" s="745"/>
      <c r="K72" s="745"/>
      <c r="L72" s="745"/>
      <c r="M72" s="745"/>
      <c r="N72" s="745"/>
      <c r="O72" s="745"/>
      <c r="P72" s="745"/>
      <c r="Q72" s="745"/>
      <c r="R72" s="740"/>
      <c r="S72" s="740"/>
      <c r="T72" s="740"/>
      <c r="U72" s="740"/>
      <c r="V72" s="740"/>
      <c r="W72" s="740"/>
      <c r="X72" s="740"/>
      <c r="Y72" s="740"/>
      <c r="Z72" s="740"/>
      <c r="AA72" s="740"/>
      <c r="AB72" s="740"/>
      <c r="AC72" s="740"/>
      <c r="AD72" s="740"/>
      <c r="AE72" s="740"/>
      <c r="AF72" s="740"/>
      <c r="AG72" s="740"/>
      <c r="AH72" s="740"/>
      <c r="AI72" s="740"/>
      <c r="AJ72" s="740"/>
      <c r="AK72" s="740"/>
      <c r="AL72" s="740"/>
      <c r="AM72" s="740"/>
      <c r="AN72" s="740"/>
      <c r="AO72" s="740"/>
      <c r="AP72" s="740"/>
      <c r="AQ72" s="740"/>
      <c r="AR72" s="740"/>
      <c r="AS72" s="740"/>
      <c r="AT72" s="740"/>
      <c r="AU72" s="740"/>
      <c r="AV72" s="740"/>
      <c r="AW72" s="740"/>
      <c r="AX72" s="740"/>
      <c r="AY72" s="740"/>
      <c r="AZ72" s="740"/>
      <c r="BA72" s="740"/>
      <c r="BB72" s="740"/>
      <c r="BC72" s="740"/>
      <c r="BD72" s="624"/>
      <c r="BE72" s="624"/>
      <c r="BF72" s="624"/>
      <c r="BG72" s="740"/>
      <c r="BH72" s="740"/>
      <c r="BI72" s="740"/>
      <c r="BJ72" s="740"/>
      <c r="BK72" s="740"/>
      <c r="BL72" s="740"/>
      <c r="BM72" s="740"/>
      <c r="BN72" s="740"/>
      <c r="BO72" s="740"/>
      <c r="BP72" s="740"/>
      <c r="BQ72" s="740"/>
      <c r="BR72" s="740"/>
      <c r="BS72" s="740"/>
      <c r="BT72" s="740"/>
      <c r="BU72" s="740"/>
      <c r="BV72" s="740"/>
    </row>
    <row r="73" spans="1:74" ht="12" customHeight="1" x14ac:dyDescent="0.2">
      <c r="A73" s="510"/>
      <c r="B73" s="824" t="s">
        <v>1394</v>
      </c>
      <c r="C73" s="826"/>
      <c r="D73" s="826"/>
      <c r="E73" s="826"/>
      <c r="F73" s="826"/>
      <c r="G73" s="826"/>
      <c r="H73" s="826"/>
      <c r="I73" s="826"/>
      <c r="J73" s="826"/>
      <c r="K73" s="826"/>
      <c r="L73" s="826"/>
      <c r="M73" s="826"/>
      <c r="N73" s="826"/>
      <c r="O73" s="826"/>
      <c r="P73" s="826"/>
      <c r="Q73" s="826"/>
      <c r="R73" s="740"/>
      <c r="S73" s="740"/>
      <c r="T73" s="740"/>
      <c r="U73" s="740"/>
      <c r="V73" s="740"/>
      <c r="W73" s="740"/>
      <c r="X73" s="740"/>
      <c r="Y73" s="740"/>
      <c r="Z73" s="740"/>
      <c r="AA73" s="740"/>
      <c r="AB73" s="740"/>
      <c r="AC73" s="740"/>
      <c r="AD73" s="740"/>
      <c r="AE73" s="740"/>
      <c r="AF73" s="740"/>
      <c r="AG73" s="740"/>
      <c r="AH73" s="740"/>
      <c r="AI73" s="740"/>
      <c r="AJ73" s="740"/>
      <c r="AK73" s="740"/>
      <c r="AL73" s="740"/>
      <c r="AM73" s="740"/>
      <c r="AN73" s="740"/>
      <c r="AO73" s="740"/>
      <c r="AP73" s="740"/>
      <c r="AQ73" s="740"/>
      <c r="AR73" s="740"/>
      <c r="AS73" s="740"/>
      <c r="AT73" s="740"/>
      <c r="AU73" s="740"/>
      <c r="AV73" s="740"/>
      <c r="AW73" s="740"/>
      <c r="AX73" s="740"/>
      <c r="AY73" s="740"/>
      <c r="AZ73" s="740"/>
      <c r="BA73" s="740"/>
      <c r="BB73" s="740"/>
      <c r="BC73" s="740"/>
      <c r="BD73" s="624"/>
      <c r="BE73" s="624"/>
      <c r="BF73" s="624"/>
      <c r="BG73" s="740"/>
      <c r="BH73" s="740"/>
      <c r="BI73" s="740"/>
      <c r="BJ73" s="740"/>
      <c r="BK73" s="740"/>
      <c r="BL73" s="740"/>
      <c r="BM73" s="740"/>
      <c r="BN73" s="740"/>
      <c r="BO73" s="740"/>
      <c r="BP73" s="740"/>
      <c r="BQ73" s="740"/>
      <c r="BR73" s="740"/>
      <c r="BS73" s="740"/>
      <c r="BT73" s="740"/>
      <c r="BU73" s="740"/>
      <c r="BV73" s="740"/>
    </row>
    <row r="74" spans="1:74" ht="12" customHeight="1" x14ac:dyDescent="0.2">
      <c r="A74" s="510"/>
      <c r="B74" s="821" t="s">
        <v>1382</v>
      </c>
      <c r="C74" s="821"/>
      <c r="D74" s="821"/>
      <c r="E74" s="821"/>
      <c r="F74" s="821"/>
      <c r="G74" s="821"/>
      <c r="H74" s="821"/>
      <c r="I74" s="821"/>
      <c r="J74" s="821"/>
      <c r="K74" s="821"/>
      <c r="L74" s="821"/>
      <c r="M74" s="821"/>
      <c r="N74" s="821"/>
      <c r="O74" s="821"/>
      <c r="P74" s="821"/>
      <c r="Q74" s="821"/>
      <c r="R74" s="511"/>
      <c r="S74" s="511"/>
      <c r="T74" s="511"/>
      <c r="U74" s="511"/>
      <c r="V74" s="511"/>
      <c r="W74" s="511"/>
      <c r="X74" s="511"/>
      <c r="Y74" s="511"/>
      <c r="Z74" s="511"/>
      <c r="AA74" s="511"/>
      <c r="AB74" s="511"/>
      <c r="AC74" s="511"/>
      <c r="AD74" s="511"/>
      <c r="AE74" s="511"/>
      <c r="AF74" s="511"/>
      <c r="AG74" s="511"/>
      <c r="AH74" s="511"/>
      <c r="AI74" s="511"/>
      <c r="AJ74" s="511"/>
      <c r="AK74" s="511"/>
      <c r="AL74" s="511"/>
      <c r="AM74" s="511"/>
      <c r="AN74" s="511"/>
      <c r="AO74" s="511"/>
      <c r="AP74" s="511"/>
      <c r="AQ74" s="511"/>
      <c r="AR74" s="511"/>
      <c r="AS74" s="511"/>
      <c r="AT74" s="511"/>
      <c r="AU74" s="511"/>
      <c r="AV74" s="511"/>
      <c r="AW74" s="511"/>
      <c r="AX74" s="511"/>
      <c r="AY74" s="511"/>
      <c r="AZ74" s="511"/>
      <c r="BA74" s="511"/>
      <c r="BB74" s="511"/>
      <c r="BC74" s="511"/>
      <c r="BD74" s="624"/>
      <c r="BE74" s="624"/>
      <c r="BF74" s="624"/>
      <c r="BG74" s="511"/>
      <c r="BH74" s="511"/>
      <c r="BI74" s="511"/>
      <c r="BJ74" s="511"/>
      <c r="BK74" s="511"/>
      <c r="BL74" s="511"/>
      <c r="BM74" s="511"/>
      <c r="BN74" s="511"/>
      <c r="BO74" s="511"/>
      <c r="BP74" s="511"/>
      <c r="BQ74" s="511"/>
      <c r="BR74" s="511"/>
      <c r="BS74" s="511"/>
      <c r="BT74" s="511"/>
      <c r="BU74" s="511"/>
      <c r="BV74" s="511"/>
    </row>
    <row r="75" spans="1:74" ht="12" customHeight="1" x14ac:dyDescent="0.2">
      <c r="A75" s="510"/>
      <c r="B75" s="821"/>
      <c r="C75" s="821"/>
      <c r="D75" s="821"/>
      <c r="E75" s="821"/>
      <c r="F75" s="821"/>
      <c r="G75" s="821"/>
      <c r="H75" s="821"/>
      <c r="I75" s="821"/>
      <c r="J75" s="821"/>
      <c r="K75" s="821"/>
      <c r="L75" s="821"/>
      <c r="M75" s="821"/>
      <c r="N75" s="821"/>
      <c r="O75" s="821"/>
      <c r="P75" s="821"/>
      <c r="Q75" s="821"/>
      <c r="R75" s="511"/>
      <c r="S75" s="511"/>
      <c r="T75" s="511"/>
      <c r="U75" s="511"/>
      <c r="V75" s="511"/>
      <c r="W75" s="511"/>
      <c r="X75" s="511"/>
      <c r="Y75" s="511"/>
      <c r="Z75" s="511"/>
      <c r="AA75" s="511"/>
      <c r="AB75" s="511"/>
      <c r="AC75" s="511"/>
      <c r="AD75" s="511"/>
      <c r="AE75" s="511"/>
      <c r="AF75" s="511"/>
      <c r="AG75" s="511"/>
      <c r="AH75" s="511"/>
      <c r="AI75" s="511"/>
      <c r="AJ75" s="511"/>
      <c r="AK75" s="511"/>
      <c r="AL75" s="511"/>
      <c r="AM75" s="511"/>
      <c r="AN75" s="511"/>
      <c r="AO75" s="511"/>
      <c r="AP75" s="511"/>
      <c r="AQ75" s="511"/>
      <c r="AR75" s="511"/>
      <c r="AS75" s="511"/>
      <c r="AT75" s="511"/>
      <c r="AU75" s="511"/>
      <c r="AV75" s="511"/>
      <c r="AW75" s="511"/>
      <c r="AX75" s="511"/>
      <c r="AY75" s="511"/>
      <c r="AZ75" s="511"/>
      <c r="BA75" s="511"/>
      <c r="BB75" s="511"/>
      <c r="BC75" s="511"/>
      <c r="BD75" s="624"/>
      <c r="BE75" s="624"/>
      <c r="BF75" s="624"/>
      <c r="BG75" s="511"/>
      <c r="BH75" s="511"/>
      <c r="BI75" s="511"/>
      <c r="BJ75" s="511"/>
      <c r="BK75" s="511"/>
      <c r="BL75" s="511"/>
      <c r="BM75" s="511"/>
      <c r="BN75" s="511"/>
      <c r="BO75" s="511"/>
      <c r="BP75" s="511"/>
      <c r="BQ75" s="511"/>
      <c r="BR75" s="511"/>
      <c r="BS75" s="511"/>
      <c r="BT75" s="511"/>
      <c r="BU75" s="511"/>
      <c r="BV75" s="511"/>
    </row>
    <row r="76" spans="1:74" ht="12" customHeight="1" x14ac:dyDescent="0.2">
      <c r="A76" s="510"/>
      <c r="B76" s="772" t="s">
        <v>1391</v>
      </c>
      <c r="C76" s="760"/>
      <c r="D76" s="760"/>
      <c r="E76" s="760"/>
      <c r="F76" s="760"/>
      <c r="G76" s="760"/>
      <c r="H76" s="760"/>
      <c r="I76" s="760"/>
      <c r="J76" s="760"/>
      <c r="K76" s="760"/>
      <c r="L76" s="760"/>
      <c r="M76" s="760"/>
      <c r="N76" s="760"/>
      <c r="O76" s="760"/>
      <c r="P76" s="760"/>
      <c r="Q76" s="760"/>
      <c r="R76" s="514"/>
      <c r="S76" s="514"/>
      <c r="T76" s="514"/>
      <c r="U76" s="514"/>
      <c r="V76" s="514"/>
      <c r="W76" s="514"/>
      <c r="X76" s="514"/>
      <c r="Y76" s="514"/>
      <c r="Z76" s="514"/>
      <c r="AA76" s="513"/>
      <c r="AB76" s="514"/>
      <c r="AC76" s="514"/>
      <c r="AD76" s="514"/>
      <c r="AE76" s="514"/>
      <c r="AF76" s="514"/>
      <c r="AG76" s="514"/>
      <c r="AH76" s="514"/>
      <c r="AI76" s="514"/>
      <c r="AJ76" s="514"/>
      <c r="AK76" s="514"/>
      <c r="AL76" s="514"/>
      <c r="AM76" s="513"/>
      <c r="AN76" s="514"/>
      <c r="AO76" s="514"/>
      <c r="AP76" s="514"/>
      <c r="AQ76" s="514"/>
      <c r="AR76" s="514"/>
      <c r="AS76" s="514"/>
      <c r="AT76" s="514"/>
      <c r="AU76" s="514"/>
      <c r="AV76" s="514"/>
      <c r="AW76" s="514"/>
      <c r="AX76" s="514"/>
      <c r="AY76" s="513"/>
      <c r="AZ76" s="514"/>
      <c r="BA76" s="514"/>
      <c r="BB76" s="514"/>
      <c r="BC76" s="514"/>
      <c r="BD76" s="610"/>
      <c r="BE76" s="610"/>
      <c r="BF76" s="610"/>
      <c r="BG76" s="514"/>
      <c r="BH76" s="514"/>
      <c r="BI76" s="514"/>
      <c r="BJ76" s="514"/>
      <c r="BK76" s="513"/>
      <c r="BL76" s="514"/>
      <c r="BM76" s="514"/>
      <c r="BN76" s="514"/>
      <c r="BO76" s="514"/>
      <c r="BP76" s="514"/>
      <c r="BQ76" s="514"/>
      <c r="BR76" s="514"/>
      <c r="BS76" s="514"/>
      <c r="BT76" s="514"/>
      <c r="BU76" s="514"/>
      <c r="BV76" s="514"/>
    </row>
    <row r="77" spans="1:74" x14ac:dyDescent="0.2">
      <c r="A77" s="514"/>
      <c r="B77" s="515"/>
      <c r="C77" s="516"/>
      <c r="D77" s="516"/>
      <c r="E77" s="516"/>
      <c r="F77" s="516"/>
      <c r="G77" s="516"/>
      <c r="H77" s="516"/>
      <c r="I77" s="516"/>
      <c r="J77" s="516"/>
      <c r="K77" s="516"/>
      <c r="L77" s="516"/>
      <c r="M77" s="516"/>
      <c r="N77" s="516"/>
      <c r="O77" s="516"/>
      <c r="P77" s="516"/>
      <c r="Q77" s="516"/>
      <c r="R77" s="516"/>
      <c r="S77" s="516"/>
      <c r="T77" s="516"/>
      <c r="U77" s="516"/>
      <c r="V77" s="516"/>
      <c r="W77" s="516"/>
      <c r="X77" s="516"/>
      <c r="Y77" s="516"/>
      <c r="Z77" s="516"/>
      <c r="AA77" s="516"/>
      <c r="AB77" s="516"/>
      <c r="AC77" s="516"/>
      <c r="AD77" s="516"/>
      <c r="AE77" s="516"/>
      <c r="AF77" s="516"/>
      <c r="AG77" s="516"/>
      <c r="AH77" s="516"/>
      <c r="AI77" s="516"/>
      <c r="AJ77" s="516"/>
      <c r="AK77" s="516"/>
      <c r="AL77" s="516"/>
      <c r="AM77" s="516"/>
      <c r="AN77" s="516"/>
      <c r="AO77" s="516"/>
      <c r="AP77" s="516"/>
      <c r="AQ77" s="516"/>
      <c r="AR77" s="516"/>
      <c r="AS77" s="516"/>
      <c r="AT77" s="516"/>
      <c r="AU77" s="516"/>
      <c r="AV77" s="516"/>
      <c r="AW77" s="516"/>
      <c r="AX77" s="516"/>
      <c r="AY77" s="516"/>
      <c r="AZ77" s="516"/>
      <c r="BA77" s="516"/>
      <c r="BB77" s="516"/>
      <c r="BC77" s="516"/>
      <c r="BD77" s="626"/>
      <c r="BE77" s="626"/>
      <c r="BF77" s="626"/>
      <c r="BG77" s="516"/>
      <c r="BH77" s="516"/>
      <c r="BI77" s="516"/>
      <c r="BJ77" s="516"/>
      <c r="BK77" s="516"/>
      <c r="BL77" s="516"/>
      <c r="BM77" s="516"/>
      <c r="BN77" s="516"/>
      <c r="BO77" s="516"/>
      <c r="BP77" s="516"/>
      <c r="BQ77" s="516"/>
      <c r="BR77" s="516"/>
      <c r="BS77" s="516"/>
      <c r="BT77" s="516"/>
      <c r="BU77" s="516"/>
      <c r="BV77" s="516"/>
    </row>
    <row r="78" spans="1:74" x14ac:dyDescent="0.2">
      <c r="A78" s="514"/>
      <c r="B78" s="513"/>
      <c r="C78" s="516"/>
      <c r="D78" s="516"/>
      <c r="E78" s="516"/>
      <c r="F78" s="516"/>
      <c r="G78" s="516"/>
      <c r="H78" s="516"/>
      <c r="I78" s="516"/>
      <c r="J78" s="516"/>
      <c r="K78" s="516"/>
      <c r="L78" s="516"/>
      <c r="M78" s="516"/>
      <c r="N78" s="516"/>
      <c r="O78" s="516"/>
      <c r="P78" s="516"/>
      <c r="Q78" s="516"/>
      <c r="R78" s="516"/>
      <c r="S78" s="516"/>
      <c r="T78" s="516"/>
      <c r="U78" s="516"/>
      <c r="V78" s="516"/>
      <c r="W78" s="516"/>
      <c r="X78" s="516"/>
      <c r="Y78" s="516"/>
      <c r="Z78" s="516"/>
      <c r="AA78" s="516"/>
      <c r="AB78" s="516"/>
      <c r="AC78" s="516"/>
      <c r="AD78" s="516"/>
      <c r="AE78" s="516"/>
      <c r="AF78" s="516"/>
      <c r="AG78" s="516"/>
      <c r="AH78" s="516"/>
      <c r="AI78" s="516"/>
      <c r="AJ78" s="516"/>
      <c r="AK78" s="516"/>
      <c r="AL78" s="516"/>
      <c r="AM78" s="516"/>
      <c r="AN78" s="516"/>
      <c r="AO78" s="516"/>
      <c r="AP78" s="516"/>
      <c r="AQ78" s="516"/>
      <c r="AR78" s="516"/>
      <c r="AS78" s="516"/>
      <c r="AT78" s="516"/>
      <c r="AU78" s="516"/>
      <c r="AV78" s="516"/>
      <c r="AW78" s="516"/>
      <c r="AX78" s="516"/>
      <c r="AY78" s="516"/>
      <c r="AZ78" s="516"/>
      <c r="BA78" s="516"/>
      <c r="BB78" s="516"/>
      <c r="BC78" s="516"/>
      <c r="BD78" s="626"/>
      <c r="BE78" s="626"/>
      <c r="BF78" s="626"/>
      <c r="BG78" s="516"/>
      <c r="BH78" s="516"/>
      <c r="BI78" s="516"/>
      <c r="BJ78" s="516"/>
      <c r="BK78" s="516"/>
      <c r="BL78" s="516"/>
      <c r="BM78" s="516"/>
      <c r="BN78" s="516"/>
      <c r="BO78" s="516"/>
      <c r="BP78" s="516"/>
      <c r="BQ78" s="516"/>
      <c r="BR78" s="516"/>
      <c r="BS78" s="516"/>
      <c r="BT78" s="516"/>
      <c r="BU78" s="516"/>
      <c r="BV78" s="516"/>
    </row>
    <row r="79" spans="1:74" x14ac:dyDescent="0.2">
      <c r="A79" s="514"/>
      <c r="B79" s="513"/>
      <c r="C79" s="516"/>
      <c r="D79" s="516"/>
      <c r="E79" s="516"/>
      <c r="F79" s="516"/>
      <c r="G79" s="516"/>
      <c r="H79" s="516"/>
      <c r="I79" s="516"/>
      <c r="J79" s="516"/>
      <c r="K79" s="516"/>
      <c r="L79" s="516"/>
      <c r="M79" s="516"/>
      <c r="N79" s="516"/>
      <c r="O79" s="516"/>
      <c r="P79" s="516"/>
      <c r="Q79" s="516"/>
      <c r="R79" s="516"/>
      <c r="S79" s="516"/>
      <c r="T79" s="516"/>
      <c r="U79" s="516"/>
      <c r="V79" s="516"/>
      <c r="W79" s="516"/>
      <c r="X79" s="516"/>
      <c r="Y79" s="516"/>
      <c r="Z79" s="516"/>
      <c r="AA79" s="516"/>
      <c r="AB79" s="516"/>
      <c r="AC79" s="516"/>
      <c r="AD79" s="516"/>
      <c r="AE79" s="516"/>
      <c r="AF79" s="516"/>
      <c r="AG79" s="516"/>
      <c r="AH79" s="516"/>
      <c r="AI79" s="516"/>
      <c r="AJ79" s="516"/>
      <c r="AK79" s="516"/>
      <c r="AL79" s="516"/>
      <c r="AM79" s="516"/>
      <c r="AN79" s="516"/>
      <c r="AO79" s="516"/>
      <c r="AP79" s="516"/>
      <c r="AQ79" s="516"/>
      <c r="AR79" s="516"/>
      <c r="AS79" s="516"/>
      <c r="AT79" s="516"/>
      <c r="AU79" s="516"/>
      <c r="AV79" s="516"/>
      <c r="AW79" s="516"/>
      <c r="AX79" s="516"/>
      <c r="AY79" s="516"/>
      <c r="AZ79" s="516"/>
      <c r="BA79" s="516"/>
      <c r="BB79" s="516"/>
      <c r="BC79" s="516"/>
      <c r="BD79" s="626"/>
      <c r="BE79" s="626"/>
      <c r="BF79" s="626"/>
      <c r="BG79" s="516"/>
      <c r="BH79" s="516"/>
      <c r="BI79" s="516"/>
      <c r="BJ79" s="516"/>
      <c r="BK79" s="516"/>
      <c r="BL79" s="516"/>
      <c r="BM79" s="516"/>
      <c r="BN79" s="516"/>
      <c r="BO79" s="516"/>
      <c r="BP79" s="516"/>
      <c r="BQ79" s="516"/>
      <c r="BR79" s="516"/>
      <c r="BS79" s="516"/>
      <c r="BT79" s="516"/>
      <c r="BU79" s="516"/>
      <c r="BV79" s="516"/>
    </row>
    <row r="81" spans="1:74" x14ac:dyDescent="0.2">
      <c r="B81" s="515"/>
      <c r="C81" s="516"/>
      <c r="D81" s="516"/>
      <c r="E81" s="516"/>
      <c r="F81" s="516"/>
      <c r="G81" s="516"/>
      <c r="H81" s="516"/>
      <c r="I81" s="516"/>
      <c r="J81" s="516"/>
      <c r="K81" s="516"/>
      <c r="L81" s="516"/>
      <c r="M81" s="516"/>
      <c r="N81" s="516"/>
      <c r="O81" s="516"/>
      <c r="P81" s="516"/>
      <c r="Q81" s="516"/>
      <c r="R81" s="516"/>
      <c r="S81" s="516"/>
      <c r="T81" s="516"/>
      <c r="U81" s="516"/>
      <c r="V81" s="516"/>
      <c r="W81" s="516"/>
      <c r="X81" s="516"/>
      <c r="Y81" s="516"/>
      <c r="Z81" s="516"/>
      <c r="AA81" s="516"/>
      <c r="AB81" s="516"/>
      <c r="AC81" s="516"/>
      <c r="AD81" s="516"/>
      <c r="AE81" s="516"/>
      <c r="AF81" s="516"/>
      <c r="AG81" s="516"/>
      <c r="AH81" s="516"/>
      <c r="AI81" s="516"/>
      <c r="AJ81" s="516"/>
      <c r="AK81" s="516"/>
      <c r="AL81" s="516"/>
      <c r="AM81" s="516"/>
      <c r="AN81" s="516"/>
      <c r="AO81" s="516"/>
      <c r="AP81" s="516"/>
      <c r="AQ81" s="516"/>
      <c r="AR81" s="516"/>
      <c r="AS81" s="516"/>
      <c r="AT81" s="516"/>
      <c r="AU81" s="516"/>
      <c r="AV81" s="516"/>
      <c r="AW81" s="516"/>
      <c r="AX81" s="516"/>
      <c r="AY81" s="516"/>
      <c r="AZ81" s="516"/>
      <c r="BA81" s="516"/>
      <c r="BB81" s="516"/>
      <c r="BC81" s="516"/>
      <c r="BD81" s="626"/>
      <c r="BE81" s="626"/>
      <c r="BF81" s="626"/>
      <c r="BG81" s="516"/>
      <c r="BH81" s="516"/>
      <c r="BI81" s="516"/>
      <c r="BJ81" s="516"/>
      <c r="BK81" s="516"/>
      <c r="BL81" s="516"/>
      <c r="BM81" s="516"/>
      <c r="BN81" s="516"/>
      <c r="BO81" s="516"/>
      <c r="BP81" s="516"/>
      <c r="BQ81" s="516"/>
      <c r="BR81" s="516"/>
      <c r="BS81" s="516"/>
      <c r="BT81" s="516"/>
      <c r="BU81" s="516"/>
      <c r="BV81" s="516"/>
    </row>
    <row r="82" spans="1:74" x14ac:dyDescent="0.2">
      <c r="B82" s="513"/>
      <c r="C82" s="516"/>
      <c r="D82" s="516"/>
      <c r="E82" s="516"/>
      <c r="F82" s="516"/>
      <c r="G82" s="516"/>
      <c r="H82" s="516"/>
      <c r="I82" s="516"/>
      <c r="J82" s="516"/>
      <c r="K82" s="516"/>
      <c r="L82" s="516"/>
      <c r="M82" s="516"/>
      <c r="N82" s="516"/>
      <c r="O82" s="516"/>
      <c r="P82" s="516"/>
      <c r="Q82" s="516"/>
      <c r="R82" s="516"/>
      <c r="S82" s="516"/>
      <c r="T82" s="516"/>
      <c r="U82" s="516"/>
      <c r="V82" s="516"/>
      <c r="W82" s="516"/>
      <c r="X82" s="516"/>
      <c r="Y82" s="516"/>
      <c r="Z82" s="516"/>
      <c r="AA82" s="516"/>
      <c r="AB82" s="516"/>
      <c r="AC82" s="516"/>
      <c r="AD82" s="516"/>
      <c r="AE82" s="516"/>
      <c r="AF82" s="516"/>
      <c r="AG82" s="516"/>
      <c r="AH82" s="516"/>
      <c r="AI82" s="516"/>
      <c r="AJ82" s="516"/>
      <c r="AK82" s="516"/>
      <c r="AL82" s="516"/>
      <c r="AM82" s="516"/>
      <c r="AN82" s="516"/>
      <c r="AO82" s="516"/>
      <c r="AP82" s="516"/>
      <c r="AQ82" s="516"/>
      <c r="AR82" s="516"/>
      <c r="AS82" s="516"/>
      <c r="AT82" s="516"/>
      <c r="AU82" s="516"/>
      <c r="AV82" s="516"/>
      <c r="AW82" s="516"/>
      <c r="AX82" s="516"/>
      <c r="AY82" s="516"/>
      <c r="AZ82" s="516"/>
      <c r="BA82" s="516"/>
      <c r="BB82" s="516"/>
      <c r="BC82" s="516"/>
      <c r="BD82" s="626"/>
      <c r="BE82" s="626"/>
      <c r="BF82" s="626"/>
      <c r="BG82" s="516"/>
      <c r="BH82" s="516"/>
      <c r="BI82" s="516"/>
      <c r="BJ82" s="516"/>
      <c r="BK82" s="516"/>
      <c r="BL82" s="516"/>
      <c r="BM82" s="516"/>
      <c r="BN82" s="516"/>
      <c r="BO82" s="516"/>
      <c r="BP82" s="516"/>
      <c r="BQ82" s="516"/>
      <c r="BR82" s="516"/>
      <c r="BS82" s="516"/>
      <c r="BT82" s="516"/>
      <c r="BU82" s="516"/>
      <c r="BV82" s="516"/>
    </row>
    <row r="83" spans="1:74" x14ac:dyDescent="0.2">
      <c r="A83" s="514"/>
      <c r="B83" s="513"/>
      <c r="C83" s="516"/>
      <c r="D83" s="516"/>
      <c r="E83" s="516"/>
      <c r="F83" s="516"/>
      <c r="G83" s="516"/>
      <c r="H83" s="516"/>
      <c r="I83" s="516"/>
      <c r="J83" s="516"/>
      <c r="K83" s="516"/>
      <c r="L83" s="516"/>
      <c r="M83" s="516"/>
      <c r="N83" s="516"/>
      <c r="O83" s="516"/>
      <c r="P83" s="516"/>
      <c r="Q83" s="516"/>
      <c r="R83" s="516"/>
      <c r="S83" s="516"/>
      <c r="T83" s="516"/>
      <c r="U83" s="516"/>
      <c r="V83" s="516"/>
      <c r="W83" s="516"/>
      <c r="X83" s="516"/>
      <c r="Y83" s="516"/>
      <c r="Z83" s="516"/>
      <c r="AA83" s="516"/>
      <c r="AB83" s="516"/>
      <c r="AC83" s="516"/>
      <c r="AD83" s="516"/>
      <c r="AE83" s="516"/>
      <c r="AF83" s="516"/>
      <c r="AG83" s="516"/>
      <c r="AH83" s="516"/>
      <c r="AI83" s="516"/>
      <c r="AJ83" s="516"/>
      <c r="AK83" s="516"/>
      <c r="AL83" s="516"/>
      <c r="AM83" s="516"/>
      <c r="AN83" s="516"/>
      <c r="AO83" s="516"/>
      <c r="AP83" s="516"/>
      <c r="AQ83" s="516"/>
      <c r="AR83" s="516"/>
      <c r="AS83" s="516"/>
      <c r="AT83" s="516"/>
      <c r="AU83" s="516"/>
      <c r="AV83" s="516"/>
      <c r="AW83" s="516"/>
      <c r="AX83" s="516"/>
      <c r="AY83" s="516"/>
      <c r="AZ83" s="516"/>
      <c r="BA83" s="516"/>
      <c r="BB83" s="516"/>
      <c r="BC83" s="516"/>
      <c r="BD83" s="626"/>
      <c r="BE83" s="626"/>
      <c r="BF83" s="626"/>
      <c r="BG83" s="516"/>
      <c r="BH83" s="516"/>
      <c r="BI83" s="516"/>
      <c r="BJ83" s="516"/>
      <c r="BK83" s="516"/>
      <c r="BL83" s="516"/>
      <c r="BM83" s="516"/>
      <c r="BN83" s="516"/>
      <c r="BO83" s="516"/>
      <c r="BP83" s="516"/>
      <c r="BQ83" s="516"/>
      <c r="BR83" s="516"/>
      <c r="BS83" s="516"/>
      <c r="BT83" s="516"/>
      <c r="BU83" s="516"/>
      <c r="BV83" s="516"/>
    </row>
    <row r="84" spans="1:74" x14ac:dyDescent="0.2">
      <c r="A84" s="514"/>
      <c r="B84" s="513"/>
      <c r="C84" s="516"/>
      <c r="D84" s="516"/>
      <c r="E84" s="516"/>
      <c r="F84" s="516"/>
      <c r="G84" s="516"/>
      <c r="H84" s="516"/>
      <c r="I84" s="516"/>
      <c r="J84" s="516"/>
      <c r="K84" s="516"/>
      <c r="L84" s="516"/>
      <c r="M84" s="516"/>
      <c r="N84" s="516"/>
      <c r="O84" s="516"/>
      <c r="P84" s="516"/>
      <c r="Q84" s="516"/>
      <c r="R84" s="516"/>
      <c r="S84" s="516"/>
      <c r="T84" s="516"/>
      <c r="U84" s="516"/>
      <c r="V84" s="516"/>
      <c r="W84" s="516"/>
      <c r="X84" s="516"/>
      <c r="Y84" s="516"/>
      <c r="Z84" s="516"/>
      <c r="AA84" s="516"/>
      <c r="AB84" s="516"/>
      <c r="AC84" s="516"/>
      <c r="AD84" s="516"/>
      <c r="AE84" s="516"/>
      <c r="AF84" s="516"/>
      <c r="AG84" s="516"/>
      <c r="AH84" s="516"/>
      <c r="AI84" s="516"/>
      <c r="AJ84" s="516"/>
      <c r="AK84" s="516"/>
      <c r="AL84" s="516"/>
      <c r="AM84" s="516"/>
      <c r="AN84" s="516"/>
      <c r="AO84" s="516"/>
      <c r="AP84" s="516"/>
      <c r="AQ84" s="516"/>
      <c r="AR84" s="516"/>
      <c r="AS84" s="516"/>
      <c r="AT84" s="516"/>
      <c r="AU84" s="516"/>
      <c r="AV84" s="516"/>
      <c r="AW84" s="516"/>
      <c r="AX84" s="516"/>
      <c r="AY84" s="516"/>
      <c r="AZ84" s="516"/>
      <c r="BA84" s="516"/>
      <c r="BB84" s="516"/>
      <c r="BC84" s="516"/>
      <c r="BD84" s="626"/>
      <c r="BE84" s="626"/>
      <c r="BF84" s="626"/>
      <c r="BG84" s="516"/>
      <c r="BH84" s="516"/>
      <c r="BI84" s="516"/>
      <c r="BJ84" s="516"/>
      <c r="BK84" s="516"/>
      <c r="BL84" s="516"/>
      <c r="BM84" s="516"/>
      <c r="BN84" s="516"/>
      <c r="BO84" s="516"/>
      <c r="BP84" s="516"/>
      <c r="BQ84" s="516"/>
      <c r="BR84" s="516"/>
      <c r="BS84" s="516"/>
      <c r="BT84" s="516"/>
      <c r="BU84" s="516"/>
      <c r="BV84" s="516"/>
    </row>
    <row r="85" spans="1:74" x14ac:dyDescent="0.2">
      <c r="B85" s="515"/>
      <c r="C85" s="516"/>
      <c r="D85" s="516"/>
      <c r="E85" s="516"/>
      <c r="F85" s="516"/>
      <c r="G85" s="516"/>
      <c r="H85" s="516"/>
      <c r="I85" s="516"/>
      <c r="J85" s="516"/>
      <c r="K85" s="516"/>
      <c r="L85" s="516"/>
      <c r="M85" s="516"/>
      <c r="N85" s="516"/>
      <c r="O85" s="516"/>
      <c r="P85" s="516"/>
      <c r="Q85" s="516"/>
      <c r="R85" s="516"/>
      <c r="S85" s="516"/>
      <c r="T85" s="516"/>
      <c r="U85" s="516"/>
      <c r="V85" s="516"/>
      <c r="W85" s="516"/>
      <c r="X85" s="516"/>
      <c r="Y85" s="516"/>
      <c r="Z85" s="516"/>
      <c r="AA85" s="516"/>
      <c r="AB85" s="516"/>
      <c r="AC85" s="516"/>
      <c r="AD85" s="516"/>
      <c r="AE85" s="516"/>
      <c r="AF85" s="516"/>
      <c r="AG85" s="516"/>
      <c r="AH85" s="516"/>
      <c r="AI85" s="516"/>
      <c r="AJ85" s="516"/>
      <c r="AK85" s="516"/>
      <c r="AL85" s="516"/>
      <c r="AM85" s="516"/>
      <c r="AN85" s="516"/>
      <c r="AO85" s="516"/>
      <c r="AP85" s="516"/>
      <c r="AQ85" s="516"/>
      <c r="AR85" s="516"/>
      <c r="AS85" s="516"/>
      <c r="AT85" s="516"/>
      <c r="AU85" s="516"/>
      <c r="AV85" s="516"/>
      <c r="AW85" s="516"/>
      <c r="AX85" s="516"/>
      <c r="AY85" s="516"/>
      <c r="AZ85" s="516"/>
      <c r="BA85" s="516"/>
      <c r="BB85" s="516"/>
      <c r="BC85" s="516"/>
      <c r="BD85" s="626"/>
      <c r="BE85" s="626"/>
      <c r="BF85" s="626"/>
      <c r="BG85" s="516"/>
      <c r="BH85" s="516"/>
      <c r="BI85" s="516"/>
      <c r="BJ85" s="516"/>
      <c r="BK85" s="516"/>
      <c r="BL85" s="516"/>
      <c r="BM85" s="516"/>
      <c r="BN85" s="516"/>
      <c r="BO85" s="516"/>
      <c r="BP85" s="516"/>
      <c r="BQ85" s="516"/>
      <c r="BR85" s="516"/>
      <c r="BS85" s="516"/>
      <c r="BT85" s="516"/>
      <c r="BU85" s="516"/>
      <c r="BV85" s="516"/>
    </row>
    <row r="86" spans="1:74" x14ac:dyDescent="0.2">
      <c r="B86" s="513"/>
      <c r="C86" s="516"/>
      <c r="D86" s="516"/>
      <c r="E86" s="516"/>
      <c r="F86" s="516"/>
      <c r="G86" s="516"/>
      <c r="H86" s="516"/>
      <c r="I86" s="516"/>
      <c r="J86" s="516"/>
      <c r="K86" s="516"/>
      <c r="L86" s="516"/>
      <c r="M86" s="516"/>
      <c r="N86" s="516"/>
      <c r="O86" s="516"/>
      <c r="P86" s="516"/>
      <c r="Q86" s="516"/>
      <c r="R86" s="516"/>
      <c r="S86" s="516"/>
      <c r="T86" s="516"/>
      <c r="U86" s="516"/>
      <c r="V86" s="516"/>
      <c r="W86" s="516"/>
      <c r="X86" s="516"/>
      <c r="Y86" s="516"/>
      <c r="Z86" s="516"/>
      <c r="AA86" s="516"/>
      <c r="AB86" s="516"/>
      <c r="AC86" s="516"/>
      <c r="AD86" s="516"/>
      <c r="AE86" s="516"/>
      <c r="AF86" s="516"/>
      <c r="AG86" s="516"/>
      <c r="AH86" s="516"/>
      <c r="AI86" s="516"/>
      <c r="AJ86" s="516"/>
      <c r="AK86" s="516"/>
      <c r="AL86" s="516"/>
      <c r="AM86" s="516"/>
      <c r="AN86" s="516"/>
      <c r="AO86" s="516"/>
      <c r="AP86" s="516"/>
      <c r="AQ86" s="516"/>
      <c r="AR86" s="516"/>
      <c r="AS86" s="516"/>
      <c r="AT86" s="516"/>
      <c r="AU86" s="516"/>
      <c r="AV86" s="516"/>
      <c r="AW86" s="516"/>
      <c r="AX86" s="516"/>
      <c r="AY86" s="516"/>
      <c r="AZ86" s="516"/>
      <c r="BA86" s="516"/>
      <c r="BB86" s="516"/>
      <c r="BC86" s="516"/>
      <c r="BD86" s="626"/>
      <c r="BE86" s="626"/>
      <c r="BF86" s="626"/>
      <c r="BG86" s="516"/>
      <c r="BH86" s="516"/>
      <c r="BI86" s="516"/>
      <c r="BJ86" s="516"/>
      <c r="BK86" s="516"/>
      <c r="BL86" s="516"/>
      <c r="BM86" s="516"/>
      <c r="BN86" s="516"/>
      <c r="BO86" s="516"/>
      <c r="BP86" s="516"/>
      <c r="BQ86" s="516"/>
      <c r="BR86" s="516"/>
      <c r="BS86" s="516"/>
      <c r="BT86" s="516"/>
      <c r="BU86" s="516"/>
      <c r="BV86" s="516"/>
    </row>
    <row r="87" spans="1:74" x14ac:dyDescent="0.2">
      <c r="A87" s="514"/>
      <c r="B87" s="513"/>
      <c r="C87" s="516"/>
      <c r="D87" s="516"/>
      <c r="E87" s="516"/>
      <c r="F87" s="516"/>
      <c r="G87" s="516"/>
      <c r="H87" s="516"/>
      <c r="I87" s="516"/>
      <c r="J87" s="516"/>
      <c r="K87" s="516"/>
      <c r="L87" s="516"/>
      <c r="M87" s="516"/>
      <c r="N87" s="516"/>
      <c r="O87" s="516"/>
      <c r="P87" s="516"/>
      <c r="Q87" s="516"/>
      <c r="R87" s="516"/>
      <c r="S87" s="516"/>
      <c r="T87" s="516"/>
      <c r="U87" s="516"/>
      <c r="V87" s="516"/>
      <c r="W87" s="516"/>
      <c r="X87" s="516"/>
      <c r="Y87" s="516"/>
      <c r="Z87" s="516"/>
      <c r="AA87" s="516"/>
      <c r="AB87" s="516"/>
      <c r="AC87" s="516"/>
      <c r="AD87" s="516"/>
      <c r="AE87" s="516"/>
      <c r="AF87" s="516"/>
      <c r="AG87" s="516"/>
      <c r="AH87" s="516"/>
      <c r="AI87" s="516"/>
      <c r="AJ87" s="516"/>
      <c r="AK87" s="516"/>
      <c r="AL87" s="516"/>
      <c r="AM87" s="516"/>
      <c r="AN87" s="516"/>
      <c r="AO87" s="516"/>
      <c r="AP87" s="516"/>
      <c r="AQ87" s="516"/>
      <c r="AR87" s="516"/>
      <c r="AS87" s="516"/>
      <c r="AT87" s="516"/>
      <c r="AU87" s="516"/>
      <c r="AV87" s="516"/>
      <c r="AW87" s="516"/>
      <c r="AX87" s="516"/>
      <c r="AY87" s="516"/>
      <c r="AZ87" s="516"/>
      <c r="BA87" s="516"/>
      <c r="BB87" s="516"/>
      <c r="BC87" s="516"/>
      <c r="BD87" s="626"/>
      <c r="BE87" s="626"/>
      <c r="BF87" s="626"/>
      <c r="BG87" s="516"/>
      <c r="BH87" s="516"/>
      <c r="BI87" s="516"/>
      <c r="BJ87" s="516"/>
      <c r="BK87" s="516"/>
      <c r="BL87" s="516"/>
      <c r="BM87" s="516"/>
      <c r="BN87" s="516"/>
      <c r="BO87" s="516"/>
      <c r="BP87" s="516"/>
      <c r="BQ87" s="516"/>
      <c r="BR87" s="516"/>
      <c r="BS87" s="516"/>
      <c r="BT87" s="516"/>
      <c r="BU87" s="516"/>
      <c r="BV87" s="516"/>
    </row>
    <row r="89" spans="1:74" x14ac:dyDescent="0.2">
      <c r="B89" s="515"/>
      <c r="C89" s="516"/>
      <c r="D89" s="516"/>
      <c r="E89" s="516"/>
      <c r="F89" s="516"/>
      <c r="G89" s="516"/>
      <c r="H89" s="516"/>
      <c r="I89" s="516"/>
      <c r="J89" s="516"/>
      <c r="K89" s="516"/>
      <c r="L89" s="516"/>
      <c r="M89" s="516"/>
      <c r="N89" s="516"/>
      <c r="O89" s="516"/>
      <c r="P89" s="516"/>
      <c r="Q89" s="516"/>
      <c r="R89" s="516"/>
      <c r="S89" s="516"/>
      <c r="T89" s="516"/>
      <c r="U89" s="516"/>
      <c r="V89" s="516"/>
      <c r="W89" s="516"/>
      <c r="X89" s="516"/>
      <c r="Y89" s="516"/>
      <c r="Z89" s="516"/>
      <c r="AA89" s="516"/>
      <c r="AB89" s="516"/>
      <c r="AC89" s="516"/>
      <c r="AD89" s="516"/>
      <c r="AE89" s="516"/>
      <c r="AF89" s="516"/>
      <c r="AG89" s="516"/>
      <c r="AH89" s="516"/>
      <c r="AI89" s="516"/>
      <c r="AJ89" s="516"/>
      <c r="AK89" s="516"/>
      <c r="AL89" s="516"/>
      <c r="AM89" s="516"/>
      <c r="AN89" s="516"/>
      <c r="AO89" s="516"/>
      <c r="AP89" s="516"/>
      <c r="AQ89" s="516"/>
      <c r="AR89" s="516"/>
      <c r="AS89" s="516"/>
      <c r="AT89" s="516"/>
      <c r="AU89" s="516"/>
      <c r="AV89" s="516"/>
      <c r="AW89" s="516"/>
      <c r="AX89" s="516"/>
      <c r="AY89" s="516"/>
      <c r="AZ89" s="516"/>
      <c r="BA89" s="516"/>
      <c r="BB89" s="516"/>
      <c r="BC89" s="516"/>
      <c r="BD89" s="626"/>
      <c r="BE89" s="626"/>
      <c r="BF89" s="626"/>
      <c r="BG89" s="516"/>
      <c r="BH89" s="516"/>
      <c r="BI89" s="516"/>
      <c r="BJ89" s="516"/>
      <c r="BK89" s="516"/>
      <c r="BL89" s="516"/>
      <c r="BM89" s="516"/>
      <c r="BN89" s="516"/>
      <c r="BO89" s="516"/>
      <c r="BP89" s="516"/>
      <c r="BQ89" s="516"/>
      <c r="BR89" s="516"/>
      <c r="BS89" s="516"/>
      <c r="BT89" s="516"/>
      <c r="BU89" s="516"/>
      <c r="BV89" s="516"/>
    </row>
    <row r="90" spans="1:74" x14ac:dyDescent="0.2">
      <c r="B90" s="513"/>
      <c r="C90" s="516"/>
      <c r="D90" s="516"/>
      <c r="E90" s="516"/>
      <c r="F90" s="516"/>
      <c r="G90" s="516"/>
      <c r="H90" s="516"/>
      <c r="I90" s="516"/>
      <c r="J90" s="516"/>
      <c r="K90" s="516"/>
      <c r="L90" s="516"/>
      <c r="M90" s="516"/>
      <c r="N90" s="516"/>
      <c r="O90" s="516"/>
      <c r="P90" s="516"/>
      <c r="Q90" s="516"/>
      <c r="R90" s="516"/>
      <c r="S90" s="516"/>
      <c r="T90" s="516"/>
      <c r="U90" s="516"/>
      <c r="V90" s="516"/>
      <c r="W90" s="516"/>
      <c r="X90" s="516"/>
      <c r="Y90" s="516"/>
      <c r="Z90" s="516"/>
      <c r="AA90" s="516"/>
      <c r="AB90" s="516"/>
      <c r="AC90" s="516"/>
      <c r="AD90" s="516"/>
      <c r="AE90" s="516"/>
      <c r="AF90" s="516"/>
      <c r="AG90" s="516"/>
      <c r="AH90" s="516"/>
      <c r="AI90" s="516"/>
      <c r="AJ90" s="516"/>
      <c r="AK90" s="516"/>
      <c r="AL90" s="516"/>
      <c r="AM90" s="516"/>
      <c r="AN90" s="516"/>
      <c r="AO90" s="516"/>
      <c r="AP90" s="516"/>
      <c r="AQ90" s="516"/>
      <c r="AR90" s="516"/>
      <c r="AS90" s="516"/>
      <c r="AT90" s="516"/>
      <c r="AU90" s="516"/>
      <c r="AV90" s="516"/>
      <c r="AW90" s="516"/>
      <c r="AX90" s="516"/>
      <c r="AY90" s="516"/>
      <c r="AZ90" s="516"/>
      <c r="BA90" s="516"/>
      <c r="BB90" s="516"/>
      <c r="BC90" s="516"/>
      <c r="BD90" s="626"/>
      <c r="BE90" s="626"/>
      <c r="BF90" s="626"/>
      <c r="BG90" s="516"/>
      <c r="BH90" s="516"/>
      <c r="BI90" s="516"/>
      <c r="BJ90" s="516"/>
      <c r="BK90" s="516"/>
      <c r="BL90" s="516"/>
      <c r="BM90" s="516"/>
      <c r="BN90" s="516"/>
      <c r="BO90" s="516"/>
      <c r="BP90" s="516"/>
      <c r="BQ90" s="516"/>
      <c r="BR90" s="516"/>
      <c r="BS90" s="516"/>
      <c r="BT90" s="516"/>
      <c r="BU90" s="516"/>
      <c r="BV90" s="516"/>
    </row>
    <row r="91" spans="1:74" x14ac:dyDescent="0.2">
      <c r="A91" s="514"/>
      <c r="B91" s="513"/>
      <c r="C91" s="516"/>
      <c r="D91" s="516"/>
      <c r="E91" s="516"/>
      <c r="F91" s="516"/>
      <c r="G91" s="516"/>
      <c r="H91" s="516"/>
      <c r="I91" s="516"/>
      <c r="J91" s="516"/>
      <c r="K91" s="516"/>
      <c r="L91" s="516"/>
      <c r="M91" s="516"/>
      <c r="N91" s="516"/>
      <c r="O91" s="516"/>
      <c r="P91" s="516"/>
      <c r="Q91" s="516"/>
      <c r="R91" s="516"/>
      <c r="S91" s="516"/>
      <c r="T91" s="516"/>
      <c r="U91" s="516"/>
      <c r="V91" s="516"/>
      <c r="W91" s="516"/>
      <c r="X91" s="516"/>
      <c r="Y91" s="516"/>
      <c r="Z91" s="516"/>
      <c r="AA91" s="516"/>
      <c r="AB91" s="516"/>
      <c r="AC91" s="516"/>
      <c r="AD91" s="516"/>
      <c r="AE91" s="516"/>
      <c r="AF91" s="516"/>
      <c r="AG91" s="516"/>
      <c r="AH91" s="516"/>
      <c r="AI91" s="516"/>
      <c r="AJ91" s="516"/>
      <c r="AK91" s="516"/>
      <c r="AL91" s="516"/>
      <c r="AM91" s="516"/>
      <c r="AN91" s="516"/>
      <c r="AO91" s="516"/>
      <c r="AP91" s="516"/>
      <c r="AQ91" s="516"/>
      <c r="AR91" s="516"/>
      <c r="AS91" s="516"/>
      <c r="AT91" s="516"/>
      <c r="AU91" s="516"/>
      <c r="AV91" s="516"/>
      <c r="AW91" s="516"/>
      <c r="AX91" s="516"/>
      <c r="AY91" s="516"/>
      <c r="AZ91" s="516"/>
      <c r="BA91" s="516"/>
      <c r="BB91" s="516"/>
      <c r="BC91" s="516"/>
      <c r="BD91" s="626"/>
      <c r="BE91" s="626"/>
      <c r="BF91" s="626"/>
      <c r="BG91" s="516"/>
      <c r="BH91" s="516"/>
      <c r="BI91" s="516"/>
      <c r="BJ91" s="516"/>
      <c r="BK91" s="516"/>
      <c r="BL91" s="516"/>
      <c r="BM91" s="516"/>
      <c r="BN91" s="516"/>
      <c r="BO91" s="516"/>
      <c r="BP91" s="516"/>
      <c r="BQ91" s="516"/>
      <c r="BR91" s="516"/>
      <c r="BS91" s="516"/>
      <c r="BT91" s="516"/>
      <c r="BU91" s="516"/>
      <c r="BV91" s="516"/>
    </row>
    <row r="93" spans="1:74" x14ac:dyDescent="0.2">
      <c r="B93" s="515"/>
      <c r="C93" s="517"/>
      <c r="D93" s="517"/>
      <c r="E93" s="517"/>
      <c r="F93" s="517"/>
      <c r="G93" s="517"/>
      <c r="H93" s="517"/>
      <c r="I93" s="517"/>
      <c r="J93" s="517"/>
      <c r="K93" s="517"/>
      <c r="L93" s="517"/>
      <c r="M93" s="517"/>
      <c r="N93" s="517"/>
      <c r="O93" s="517"/>
      <c r="P93" s="517"/>
      <c r="Q93" s="517"/>
      <c r="R93" s="517"/>
      <c r="S93" s="517"/>
      <c r="T93" s="517"/>
      <c r="U93" s="517"/>
      <c r="V93" s="517"/>
      <c r="W93" s="517"/>
      <c r="X93" s="517"/>
      <c r="Y93" s="517"/>
      <c r="Z93" s="517"/>
      <c r="AA93" s="517"/>
      <c r="AB93" s="517"/>
      <c r="AC93" s="517"/>
      <c r="AD93" s="517"/>
      <c r="AE93" s="517"/>
      <c r="AF93" s="517"/>
      <c r="AG93" s="517"/>
      <c r="AH93" s="517"/>
      <c r="AI93" s="517"/>
      <c r="AJ93" s="517"/>
      <c r="AK93" s="517"/>
      <c r="AL93" s="517"/>
      <c r="AM93" s="517"/>
      <c r="AN93" s="517"/>
      <c r="AO93" s="517"/>
      <c r="AP93" s="517"/>
      <c r="AQ93" s="517"/>
      <c r="AR93" s="517"/>
      <c r="AS93" s="517"/>
      <c r="AT93" s="517"/>
      <c r="AU93" s="517"/>
      <c r="AV93" s="517"/>
      <c r="AW93" s="517"/>
      <c r="AX93" s="517"/>
      <c r="AY93" s="517"/>
      <c r="AZ93" s="517"/>
      <c r="BA93" s="517"/>
      <c r="BB93" s="517"/>
      <c r="BC93" s="517"/>
      <c r="BD93" s="627"/>
      <c r="BE93" s="627"/>
      <c r="BF93" s="627"/>
      <c r="BG93" s="517"/>
      <c r="BH93" s="517"/>
      <c r="BI93" s="517"/>
      <c r="BJ93" s="517"/>
      <c r="BK93" s="517"/>
      <c r="BL93" s="517"/>
      <c r="BM93" s="517"/>
      <c r="BN93" s="517"/>
      <c r="BO93" s="517"/>
      <c r="BP93" s="517"/>
      <c r="BQ93" s="517"/>
      <c r="BR93" s="517"/>
      <c r="BS93" s="517"/>
      <c r="BT93" s="517"/>
      <c r="BU93" s="517"/>
      <c r="BV93" s="517"/>
    </row>
    <row r="94" spans="1:74" x14ac:dyDescent="0.2">
      <c r="B94" s="513"/>
      <c r="C94" s="517"/>
      <c r="D94" s="517"/>
      <c r="E94" s="517"/>
      <c r="F94" s="517"/>
      <c r="G94" s="517"/>
      <c r="H94" s="517"/>
      <c r="I94" s="517"/>
      <c r="J94" s="517"/>
      <c r="K94" s="517"/>
      <c r="L94" s="517"/>
      <c r="M94" s="517"/>
      <c r="N94" s="517"/>
      <c r="O94" s="517"/>
      <c r="P94" s="517"/>
      <c r="Q94" s="517"/>
      <c r="R94" s="517"/>
      <c r="S94" s="517"/>
      <c r="T94" s="517"/>
      <c r="U94" s="517"/>
      <c r="V94" s="517"/>
      <c r="W94" s="517"/>
      <c r="X94" s="517"/>
      <c r="Y94" s="517"/>
      <c r="Z94" s="517"/>
      <c r="AA94" s="517"/>
      <c r="AB94" s="517"/>
      <c r="AC94" s="517"/>
      <c r="AD94" s="517"/>
      <c r="AE94" s="517"/>
      <c r="AF94" s="517"/>
      <c r="AG94" s="517"/>
      <c r="AH94" s="517"/>
      <c r="AI94" s="517"/>
      <c r="AJ94" s="517"/>
      <c r="AK94" s="517"/>
      <c r="AL94" s="517"/>
      <c r="AM94" s="517"/>
      <c r="AN94" s="517"/>
      <c r="AO94" s="517"/>
      <c r="AP94" s="517"/>
      <c r="AQ94" s="517"/>
      <c r="AR94" s="517"/>
      <c r="AS94" s="517"/>
      <c r="AT94" s="517"/>
      <c r="AU94" s="517"/>
      <c r="AV94" s="517"/>
      <c r="AW94" s="517"/>
      <c r="AX94" s="517"/>
      <c r="AY94" s="517"/>
      <c r="AZ94" s="517"/>
      <c r="BA94" s="517"/>
      <c r="BB94" s="517"/>
      <c r="BC94" s="517"/>
      <c r="BD94" s="627"/>
      <c r="BE94" s="627"/>
      <c r="BF94" s="627"/>
      <c r="BG94" s="517"/>
      <c r="BH94" s="517"/>
      <c r="BI94" s="517"/>
      <c r="BJ94" s="517"/>
      <c r="BK94" s="517"/>
      <c r="BL94" s="517"/>
      <c r="BM94" s="517"/>
      <c r="BN94" s="517"/>
      <c r="BO94" s="517"/>
      <c r="BP94" s="517"/>
      <c r="BQ94" s="517"/>
      <c r="BR94" s="517"/>
      <c r="BS94" s="517"/>
      <c r="BT94" s="517"/>
      <c r="BU94" s="517"/>
      <c r="BV94" s="517"/>
    </row>
    <row r="95" spans="1:74" x14ac:dyDescent="0.2">
      <c r="A95" s="514"/>
      <c r="B95" s="513"/>
      <c r="C95" s="516"/>
      <c r="D95" s="516"/>
      <c r="E95" s="516"/>
      <c r="F95" s="516"/>
      <c r="G95" s="516"/>
      <c r="H95" s="516"/>
      <c r="I95" s="516"/>
      <c r="J95" s="516"/>
      <c r="K95" s="516"/>
      <c r="L95" s="516"/>
      <c r="M95" s="516"/>
      <c r="N95" s="516"/>
      <c r="O95" s="516"/>
      <c r="P95" s="516"/>
      <c r="Q95" s="516"/>
      <c r="R95" s="516"/>
      <c r="S95" s="516"/>
      <c r="T95" s="516"/>
      <c r="U95" s="516"/>
      <c r="V95" s="516"/>
      <c r="W95" s="516"/>
      <c r="X95" s="516"/>
      <c r="Y95" s="516"/>
      <c r="Z95" s="516"/>
      <c r="AA95" s="516"/>
      <c r="AB95" s="516"/>
      <c r="AC95" s="516"/>
      <c r="AD95" s="516"/>
      <c r="AE95" s="516"/>
      <c r="AF95" s="516"/>
      <c r="AG95" s="516"/>
      <c r="AH95" s="516"/>
      <c r="AI95" s="516"/>
      <c r="AJ95" s="516"/>
      <c r="AK95" s="516"/>
      <c r="AL95" s="516"/>
      <c r="AM95" s="516"/>
      <c r="AN95" s="516"/>
      <c r="AO95" s="516"/>
      <c r="AP95" s="516"/>
      <c r="AQ95" s="516"/>
      <c r="AR95" s="516"/>
      <c r="AS95" s="516"/>
      <c r="AT95" s="516"/>
      <c r="AU95" s="516"/>
      <c r="AV95" s="516"/>
      <c r="AW95" s="516"/>
      <c r="AX95" s="516"/>
      <c r="AY95" s="516"/>
      <c r="AZ95" s="516"/>
      <c r="BA95" s="516"/>
      <c r="BB95" s="516"/>
      <c r="BC95" s="516"/>
      <c r="BD95" s="626"/>
      <c r="BE95" s="626"/>
      <c r="BF95" s="626"/>
      <c r="BG95" s="516"/>
      <c r="BH95" s="516"/>
      <c r="BI95" s="516"/>
      <c r="BJ95" s="516"/>
      <c r="BK95" s="516"/>
      <c r="BL95" s="516"/>
      <c r="BM95" s="516"/>
      <c r="BN95" s="516"/>
      <c r="BO95" s="516"/>
      <c r="BP95" s="516"/>
      <c r="BQ95" s="516"/>
      <c r="BR95" s="516"/>
      <c r="BS95" s="516"/>
      <c r="BT95" s="516"/>
      <c r="BU95" s="516"/>
      <c r="BV95" s="516"/>
    </row>
    <row r="97" spans="2:74" x14ac:dyDescent="0.2">
      <c r="C97" s="518"/>
      <c r="D97" s="518"/>
      <c r="E97" s="518"/>
      <c r="F97" s="518"/>
      <c r="G97" s="518"/>
      <c r="H97" s="518"/>
      <c r="I97" s="518"/>
      <c r="J97" s="518"/>
      <c r="K97" s="518"/>
      <c r="L97" s="518"/>
      <c r="M97" s="518"/>
      <c r="N97" s="518"/>
      <c r="O97" s="518"/>
      <c r="P97" s="518"/>
      <c r="Q97" s="518"/>
      <c r="R97" s="518"/>
      <c r="S97" s="518"/>
      <c r="T97" s="518"/>
      <c r="U97" s="518"/>
      <c r="V97" s="518"/>
      <c r="W97" s="518"/>
      <c r="X97" s="518"/>
      <c r="Y97" s="518"/>
      <c r="Z97" s="518"/>
      <c r="AA97" s="518"/>
      <c r="AB97" s="518"/>
      <c r="AC97" s="518"/>
      <c r="AD97" s="518"/>
      <c r="AE97" s="518"/>
      <c r="AF97" s="518"/>
      <c r="AG97" s="518"/>
      <c r="AH97" s="518"/>
      <c r="AI97" s="518"/>
      <c r="AJ97" s="518"/>
      <c r="AK97" s="518"/>
      <c r="AL97" s="518"/>
      <c r="AM97" s="518"/>
      <c r="AN97" s="518"/>
      <c r="AO97" s="518"/>
      <c r="AP97" s="518"/>
      <c r="AQ97" s="518"/>
      <c r="AR97" s="518"/>
      <c r="AS97" s="518"/>
      <c r="AT97" s="518"/>
      <c r="AU97" s="518"/>
      <c r="AV97" s="518"/>
      <c r="AW97" s="518"/>
      <c r="AX97" s="518"/>
      <c r="AY97" s="518"/>
      <c r="AZ97" s="518"/>
      <c r="BA97" s="518"/>
      <c r="BB97" s="518"/>
      <c r="BC97" s="518"/>
      <c r="BD97" s="628"/>
      <c r="BE97" s="628"/>
      <c r="BF97" s="628"/>
      <c r="BG97" s="518"/>
      <c r="BH97" s="518"/>
      <c r="BI97" s="518"/>
      <c r="BJ97" s="518"/>
      <c r="BK97" s="518"/>
      <c r="BL97" s="518"/>
      <c r="BM97" s="518"/>
      <c r="BN97" s="518"/>
      <c r="BO97" s="518"/>
      <c r="BP97" s="518"/>
      <c r="BQ97" s="518"/>
      <c r="BR97" s="518"/>
      <c r="BS97" s="518"/>
      <c r="BT97" s="518"/>
      <c r="BU97" s="518"/>
      <c r="BV97" s="518"/>
    </row>
    <row r="98" spans="2:74" x14ac:dyDescent="0.2">
      <c r="C98" s="519"/>
      <c r="D98" s="519"/>
      <c r="E98" s="519"/>
      <c r="F98" s="519"/>
      <c r="G98" s="519"/>
      <c r="H98" s="519"/>
      <c r="I98" s="519"/>
      <c r="J98" s="519"/>
      <c r="K98" s="519"/>
      <c r="L98" s="519"/>
      <c r="M98" s="519"/>
      <c r="N98" s="519"/>
      <c r="O98" s="519"/>
      <c r="P98" s="519"/>
      <c r="Q98" s="519"/>
      <c r="R98" s="519"/>
      <c r="S98" s="519"/>
      <c r="T98" s="519"/>
      <c r="U98" s="519"/>
      <c r="V98" s="519"/>
      <c r="W98" s="519"/>
      <c r="X98" s="519"/>
      <c r="Y98" s="519"/>
      <c r="Z98" s="519"/>
      <c r="AA98" s="519"/>
      <c r="AB98" s="519"/>
      <c r="AC98" s="519"/>
      <c r="AD98" s="519"/>
      <c r="AE98" s="519"/>
      <c r="AF98" s="519"/>
      <c r="AG98" s="519"/>
      <c r="AH98" s="519"/>
      <c r="AI98" s="519"/>
      <c r="AJ98" s="519"/>
      <c r="AK98" s="519"/>
      <c r="AL98" s="519"/>
      <c r="AM98" s="519"/>
      <c r="AN98" s="519"/>
      <c r="AO98" s="519"/>
      <c r="AP98" s="519"/>
      <c r="AQ98" s="519"/>
      <c r="AR98" s="519"/>
      <c r="AS98" s="519"/>
      <c r="AT98" s="519"/>
      <c r="AU98" s="519"/>
      <c r="AV98" s="519"/>
      <c r="AW98" s="519"/>
      <c r="AX98" s="519"/>
      <c r="AY98" s="519"/>
      <c r="AZ98" s="519"/>
      <c r="BA98" s="519"/>
      <c r="BB98" s="519"/>
      <c r="BC98" s="519"/>
      <c r="BD98" s="629"/>
      <c r="BE98" s="629"/>
      <c r="BF98" s="629"/>
      <c r="BG98" s="519"/>
      <c r="BH98" s="519"/>
      <c r="BI98" s="519"/>
      <c r="BJ98" s="519"/>
      <c r="BK98" s="519"/>
      <c r="BL98" s="519"/>
      <c r="BM98" s="519"/>
      <c r="BN98" s="519"/>
      <c r="BO98" s="519"/>
      <c r="BP98" s="519"/>
      <c r="BQ98" s="519"/>
      <c r="BR98" s="519"/>
      <c r="BS98" s="519"/>
      <c r="BT98" s="519"/>
      <c r="BU98" s="519"/>
      <c r="BV98" s="519"/>
    </row>
    <row r="99" spans="2:74" x14ac:dyDescent="0.2">
      <c r="B99" s="513"/>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494" customWidth="1"/>
    <col min="2" max="2" width="26.28515625" style="494" customWidth="1"/>
    <col min="3" max="55" width="6.5703125" style="494" customWidth="1"/>
    <col min="56" max="58" width="6.5703125" style="630" customWidth="1"/>
    <col min="59" max="74" width="6.5703125" style="494" customWidth="1"/>
    <col min="75" max="249" width="11" style="494"/>
    <col min="250" max="250" width="1.5703125" style="494" customWidth="1"/>
    <col min="251" max="16384" width="11" style="494"/>
  </cols>
  <sheetData>
    <row r="1" spans="1:74" ht="12.75" customHeight="1" x14ac:dyDescent="0.2">
      <c r="A1" s="742" t="s">
        <v>798</v>
      </c>
      <c r="B1" s="493" t="s">
        <v>1372</v>
      </c>
      <c r="C1" s="493"/>
      <c r="D1" s="493"/>
      <c r="E1" s="493"/>
      <c r="F1" s="493"/>
      <c r="G1" s="493"/>
      <c r="H1" s="493"/>
      <c r="I1" s="493"/>
      <c r="J1" s="493"/>
      <c r="K1" s="493"/>
      <c r="L1" s="493"/>
      <c r="M1" s="493"/>
      <c r="N1" s="493"/>
      <c r="O1" s="493"/>
      <c r="P1" s="493"/>
      <c r="Q1" s="493"/>
      <c r="R1" s="493"/>
      <c r="S1" s="493"/>
      <c r="T1" s="493"/>
      <c r="U1" s="493"/>
      <c r="V1" s="493"/>
      <c r="W1" s="493"/>
      <c r="X1" s="493"/>
      <c r="Y1" s="493"/>
      <c r="Z1" s="493"/>
      <c r="AA1" s="493"/>
      <c r="AB1" s="493"/>
      <c r="AC1" s="493"/>
      <c r="AD1" s="493"/>
      <c r="AE1" s="493"/>
      <c r="AF1" s="493"/>
      <c r="AG1" s="493"/>
      <c r="AH1" s="493"/>
      <c r="AI1" s="493"/>
      <c r="AJ1" s="493"/>
      <c r="AK1" s="493"/>
      <c r="AL1" s="493"/>
      <c r="AM1" s="493"/>
      <c r="AN1" s="493"/>
      <c r="AO1" s="493"/>
      <c r="AP1" s="493"/>
      <c r="AQ1" s="493"/>
      <c r="AR1" s="493"/>
      <c r="AS1" s="493"/>
      <c r="AT1" s="493"/>
      <c r="AU1" s="493"/>
      <c r="AV1" s="493"/>
      <c r="AW1" s="493"/>
      <c r="AX1" s="493"/>
      <c r="AY1" s="493"/>
      <c r="AZ1" s="493"/>
      <c r="BA1" s="493"/>
      <c r="BB1" s="493"/>
      <c r="BC1" s="493"/>
      <c r="BD1" s="493"/>
      <c r="BE1" s="493"/>
      <c r="BF1" s="493"/>
      <c r="BG1" s="493"/>
      <c r="BH1" s="493"/>
      <c r="BI1" s="493"/>
      <c r="BJ1" s="493"/>
      <c r="BK1" s="493"/>
      <c r="BL1" s="493"/>
      <c r="BM1" s="493"/>
      <c r="BN1" s="493"/>
      <c r="BO1" s="493"/>
      <c r="BP1" s="493"/>
      <c r="BQ1" s="493"/>
      <c r="BR1" s="493"/>
      <c r="BS1" s="493"/>
      <c r="BT1" s="493"/>
      <c r="BU1" s="493"/>
      <c r="BV1" s="493"/>
    </row>
    <row r="2" spans="1:74" ht="12.75" customHeight="1" x14ac:dyDescent="0.2">
      <c r="A2" s="743"/>
      <c r="B2" s="489" t="str">
        <f>"U.S. Energy Information Administration  |  Short-Term Energy Outlook  - "&amp;Dates!D1</f>
        <v>U.S. Energy Information Administration  |  Short-Term Energy Outlook  - March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520"/>
      <c r="B3" s="497"/>
      <c r="C3" s="746">
        <f>Dates!D3</f>
        <v>2017</v>
      </c>
      <c r="D3" s="749"/>
      <c r="E3" s="749"/>
      <c r="F3" s="749"/>
      <c r="G3" s="749"/>
      <c r="H3" s="749"/>
      <c r="I3" s="749"/>
      <c r="J3" s="749"/>
      <c r="K3" s="749"/>
      <c r="L3" s="749"/>
      <c r="M3" s="749"/>
      <c r="N3" s="820"/>
      <c r="O3" s="746">
        <f>C3+1</f>
        <v>2018</v>
      </c>
      <c r="P3" s="749"/>
      <c r="Q3" s="749"/>
      <c r="R3" s="749"/>
      <c r="S3" s="749"/>
      <c r="T3" s="749"/>
      <c r="U3" s="749"/>
      <c r="V3" s="749"/>
      <c r="W3" s="749"/>
      <c r="X3" s="749"/>
      <c r="Y3" s="749"/>
      <c r="Z3" s="820"/>
      <c r="AA3" s="746">
        <f>O3+1</f>
        <v>2019</v>
      </c>
      <c r="AB3" s="749"/>
      <c r="AC3" s="749"/>
      <c r="AD3" s="749"/>
      <c r="AE3" s="749"/>
      <c r="AF3" s="749"/>
      <c r="AG3" s="749"/>
      <c r="AH3" s="749"/>
      <c r="AI3" s="749"/>
      <c r="AJ3" s="749"/>
      <c r="AK3" s="749"/>
      <c r="AL3" s="820"/>
      <c r="AM3" s="746">
        <f>AA3+1</f>
        <v>2020</v>
      </c>
      <c r="AN3" s="749"/>
      <c r="AO3" s="749"/>
      <c r="AP3" s="749"/>
      <c r="AQ3" s="749"/>
      <c r="AR3" s="749"/>
      <c r="AS3" s="749"/>
      <c r="AT3" s="749"/>
      <c r="AU3" s="749"/>
      <c r="AV3" s="749"/>
      <c r="AW3" s="749"/>
      <c r="AX3" s="820"/>
      <c r="AY3" s="746">
        <f>AM3+1</f>
        <v>2021</v>
      </c>
      <c r="AZ3" s="749"/>
      <c r="BA3" s="749"/>
      <c r="BB3" s="749"/>
      <c r="BC3" s="749"/>
      <c r="BD3" s="749"/>
      <c r="BE3" s="749"/>
      <c r="BF3" s="749"/>
      <c r="BG3" s="749"/>
      <c r="BH3" s="749"/>
      <c r="BI3" s="749"/>
      <c r="BJ3" s="820"/>
      <c r="BK3" s="746">
        <f>AY3+1</f>
        <v>2022</v>
      </c>
      <c r="BL3" s="749"/>
      <c r="BM3" s="749"/>
      <c r="BN3" s="749"/>
      <c r="BO3" s="749"/>
      <c r="BP3" s="749"/>
      <c r="BQ3" s="749"/>
      <c r="BR3" s="749"/>
      <c r="BS3" s="749"/>
      <c r="BT3" s="749"/>
      <c r="BU3" s="749"/>
      <c r="BV3" s="820"/>
    </row>
    <row r="4" spans="1:74" ht="12.75" customHeight="1" x14ac:dyDescent="0.2">
      <c r="A4" s="520"/>
      <c r="B4" s="498"/>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20"/>
      <c r="B5" s="131" t="s">
        <v>1351</v>
      </c>
      <c r="C5" s="499"/>
      <c r="D5" s="499"/>
      <c r="E5" s="499"/>
      <c r="F5" s="499"/>
      <c r="G5" s="499"/>
      <c r="H5" s="499"/>
      <c r="I5" s="499"/>
      <c r="J5" s="499"/>
      <c r="K5" s="499"/>
      <c r="L5" s="499"/>
      <c r="M5" s="499"/>
      <c r="N5" s="499"/>
      <c r="O5" s="499"/>
      <c r="P5" s="499"/>
      <c r="Q5" s="499"/>
      <c r="R5" s="499"/>
      <c r="S5" s="499"/>
      <c r="T5" s="499"/>
      <c r="U5" s="499"/>
      <c r="V5" s="499"/>
      <c r="W5" s="499"/>
      <c r="X5" s="499"/>
      <c r="Y5" s="499"/>
      <c r="Z5" s="499"/>
      <c r="AA5" s="499"/>
      <c r="AB5" s="499"/>
      <c r="AC5" s="499"/>
      <c r="AD5" s="499"/>
      <c r="AE5" s="499"/>
      <c r="AF5" s="499"/>
      <c r="AG5" s="499"/>
      <c r="AH5" s="499"/>
      <c r="AI5" s="499"/>
      <c r="AJ5" s="499"/>
      <c r="AK5" s="499"/>
      <c r="AL5" s="499"/>
      <c r="AM5" s="499"/>
      <c r="AN5" s="499"/>
      <c r="AO5" s="499"/>
      <c r="AP5" s="499"/>
      <c r="AQ5" s="499"/>
      <c r="AR5" s="499"/>
      <c r="AS5" s="499"/>
      <c r="AT5" s="499"/>
      <c r="AU5" s="499"/>
      <c r="AV5" s="499"/>
      <c r="AW5" s="499"/>
      <c r="AX5" s="499"/>
      <c r="AY5" s="499"/>
      <c r="AZ5" s="499"/>
      <c r="BA5" s="499"/>
      <c r="BB5" s="499"/>
      <c r="BC5" s="499"/>
      <c r="BD5" s="631"/>
      <c r="BE5" s="631"/>
      <c r="BF5" s="631"/>
      <c r="BG5" s="631"/>
      <c r="BH5" s="631"/>
      <c r="BI5" s="631"/>
      <c r="BJ5" s="499"/>
      <c r="BK5" s="499"/>
      <c r="BL5" s="499"/>
      <c r="BM5" s="499"/>
      <c r="BN5" s="499"/>
      <c r="BO5" s="499"/>
      <c r="BP5" s="499"/>
      <c r="BQ5" s="499"/>
      <c r="BR5" s="499"/>
      <c r="BS5" s="499"/>
      <c r="BT5" s="499"/>
      <c r="BU5" s="499"/>
      <c r="BV5" s="499"/>
    </row>
    <row r="6" spans="1:74" ht="11.1" customHeight="1" x14ac:dyDescent="0.2">
      <c r="A6" s="502" t="s">
        <v>1268</v>
      </c>
      <c r="B6" s="503" t="s">
        <v>84</v>
      </c>
      <c r="C6" s="705">
        <v>8.4897370619999997</v>
      </c>
      <c r="D6" s="705">
        <v>7.0327794839999997</v>
      </c>
      <c r="E6" s="705">
        <v>10.457677449</v>
      </c>
      <c r="F6" s="705">
        <v>9.5948950750000002</v>
      </c>
      <c r="G6" s="705">
        <v>9.5720115660000005</v>
      </c>
      <c r="H6" s="705">
        <v>11.549784954</v>
      </c>
      <c r="I6" s="705">
        <v>15.101966707000001</v>
      </c>
      <c r="J6" s="705">
        <v>12.743937075</v>
      </c>
      <c r="K6" s="705">
        <v>11.343688671000001</v>
      </c>
      <c r="L6" s="705">
        <v>10.402173348</v>
      </c>
      <c r="M6" s="705">
        <v>8.8856967709999992</v>
      </c>
      <c r="N6" s="705">
        <v>12.138699162</v>
      </c>
      <c r="O6" s="705">
        <v>12.678626654</v>
      </c>
      <c r="P6" s="705">
        <v>10.575978726000001</v>
      </c>
      <c r="Q6" s="705">
        <v>12.214518447</v>
      </c>
      <c r="R6" s="705">
        <v>12.097160899</v>
      </c>
      <c r="S6" s="705">
        <v>15.435234445000001</v>
      </c>
      <c r="T6" s="705">
        <v>15.040572311</v>
      </c>
      <c r="U6" s="705">
        <v>17.858572319</v>
      </c>
      <c r="V6" s="705">
        <v>16.527351093</v>
      </c>
      <c r="W6" s="705">
        <v>13.784605378</v>
      </c>
      <c r="X6" s="705">
        <v>12.310386528</v>
      </c>
      <c r="Y6" s="705">
        <v>9.3259336529999999</v>
      </c>
      <c r="Z6" s="705">
        <v>9.5208450990000006</v>
      </c>
      <c r="AA6" s="705">
        <v>12.531793628999999</v>
      </c>
      <c r="AB6" s="705">
        <v>11.940308927</v>
      </c>
      <c r="AC6" s="705">
        <v>12.715249875</v>
      </c>
      <c r="AD6" s="705">
        <v>12.943145661000001</v>
      </c>
      <c r="AE6" s="705">
        <v>13.506675039999999</v>
      </c>
      <c r="AF6" s="705">
        <v>15.771325251</v>
      </c>
      <c r="AG6" s="705">
        <v>19.386775902</v>
      </c>
      <c r="AH6" s="705">
        <v>19.597905035</v>
      </c>
      <c r="AI6" s="705">
        <v>15.794247649000001</v>
      </c>
      <c r="AJ6" s="705">
        <v>15.549853471</v>
      </c>
      <c r="AK6" s="705">
        <v>12.806337949</v>
      </c>
      <c r="AL6" s="705">
        <v>14.384839959000001</v>
      </c>
      <c r="AM6" s="705">
        <v>15.910771754000001</v>
      </c>
      <c r="AN6" s="705">
        <v>14.098088000000001</v>
      </c>
      <c r="AO6" s="705">
        <v>13.92422052</v>
      </c>
      <c r="AP6" s="705">
        <v>12.521061825</v>
      </c>
      <c r="AQ6" s="705">
        <v>13.549249496</v>
      </c>
      <c r="AR6" s="705">
        <v>17.147557083999999</v>
      </c>
      <c r="AS6" s="705">
        <v>22.433583508000002</v>
      </c>
      <c r="AT6" s="705">
        <v>18.083068569000002</v>
      </c>
      <c r="AU6" s="705">
        <v>12.932168052</v>
      </c>
      <c r="AV6" s="705">
        <v>14.043503919999999</v>
      </c>
      <c r="AW6" s="705">
        <v>10.556261524</v>
      </c>
      <c r="AX6" s="705">
        <v>13.075228326</v>
      </c>
      <c r="AY6" s="705">
        <v>13.84145</v>
      </c>
      <c r="AZ6" s="705">
        <v>13.03914</v>
      </c>
      <c r="BA6" s="706">
        <v>12.940810000000001</v>
      </c>
      <c r="BB6" s="706">
        <v>11.407260000000001</v>
      </c>
      <c r="BC6" s="706">
        <v>13.02525</v>
      </c>
      <c r="BD6" s="706">
        <v>14.31847</v>
      </c>
      <c r="BE6" s="706">
        <v>17.129549999999998</v>
      </c>
      <c r="BF6" s="706">
        <v>15.499599999999999</v>
      </c>
      <c r="BG6" s="706">
        <v>11.33226</v>
      </c>
      <c r="BH6" s="706">
        <v>11.547510000000001</v>
      </c>
      <c r="BI6" s="706">
        <v>10.84015</v>
      </c>
      <c r="BJ6" s="706">
        <v>12.04682</v>
      </c>
      <c r="BK6" s="706">
        <v>12.940530000000001</v>
      </c>
      <c r="BL6" s="706">
        <v>11.71203</v>
      </c>
      <c r="BM6" s="706">
        <v>11.186450000000001</v>
      </c>
      <c r="BN6" s="706">
        <v>10.756119999999999</v>
      </c>
      <c r="BO6" s="706">
        <v>12.12594</v>
      </c>
      <c r="BP6" s="706">
        <v>14.6151</v>
      </c>
      <c r="BQ6" s="706">
        <v>19.52131</v>
      </c>
      <c r="BR6" s="706">
        <v>17.70326</v>
      </c>
      <c r="BS6" s="706">
        <v>12.603759999999999</v>
      </c>
      <c r="BT6" s="706">
        <v>13.228009999999999</v>
      </c>
      <c r="BU6" s="706">
        <v>12.319559999999999</v>
      </c>
      <c r="BV6" s="706">
        <v>13.231199999999999</v>
      </c>
    </row>
    <row r="7" spans="1:74" ht="11.1" customHeight="1" x14ac:dyDescent="0.2">
      <c r="A7" s="502" t="s">
        <v>1269</v>
      </c>
      <c r="B7" s="503" t="s">
        <v>83</v>
      </c>
      <c r="C7" s="705">
        <v>32.207767830999998</v>
      </c>
      <c r="D7" s="705">
        <v>24.146972636000001</v>
      </c>
      <c r="E7" s="705">
        <v>22.737011014</v>
      </c>
      <c r="F7" s="705">
        <v>22.048587721000001</v>
      </c>
      <c r="G7" s="705">
        <v>25.360741220000001</v>
      </c>
      <c r="H7" s="705">
        <v>29.246865969000002</v>
      </c>
      <c r="I7" s="705">
        <v>33.583942360999998</v>
      </c>
      <c r="J7" s="705">
        <v>30.888354226000001</v>
      </c>
      <c r="K7" s="705">
        <v>26.091083626</v>
      </c>
      <c r="L7" s="705">
        <v>24.448737812000001</v>
      </c>
      <c r="M7" s="705">
        <v>26.568895692000002</v>
      </c>
      <c r="N7" s="705">
        <v>29.199017700999999</v>
      </c>
      <c r="O7" s="705">
        <v>32.768404087999997</v>
      </c>
      <c r="P7" s="705">
        <v>25.680286255999999</v>
      </c>
      <c r="Q7" s="705">
        <v>24.134606596000001</v>
      </c>
      <c r="R7" s="705">
        <v>22.608627373000001</v>
      </c>
      <c r="S7" s="705">
        <v>25.306330289000002</v>
      </c>
      <c r="T7" s="705">
        <v>29.888795932000001</v>
      </c>
      <c r="U7" s="705">
        <v>33.005789204999999</v>
      </c>
      <c r="V7" s="705">
        <v>32.634280216999997</v>
      </c>
      <c r="W7" s="705">
        <v>27.832301411</v>
      </c>
      <c r="X7" s="705">
        <v>25.760542934</v>
      </c>
      <c r="Y7" s="705">
        <v>28.573866748</v>
      </c>
      <c r="Z7" s="705">
        <v>29.560207748</v>
      </c>
      <c r="AA7" s="705">
        <v>29.368176810000001</v>
      </c>
      <c r="AB7" s="705">
        <v>24.706590980000001</v>
      </c>
      <c r="AC7" s="705">
        <v>23.204219622</v>
      </c>
      <c r="AD7" s="705">
        <v>17.651559516999999</v>
      </c>
      <c r="AE7" s="705">
        <v>21.001340102</v>
      </c>
      <c r="AF7" s="705">
        <v>22.509175045999999</v>
      </c>
      <c r="AG7" s="705">
        <v>28.206183723999999</v>
      </c>
      <c r="AH7" s="705">
        <v>25.441317182999999</v>
      </c>
      <c r="AI7" s="705">
        <v>22.486329014999999</v>
      </c>
      <c r="AJ7" s="705">
        <v>18.156531813000001</v>
      </c>
      <c r="AK7" s="705">
        <v>22.031795313</v>
      </c>
      <c r="AL7" s="705">
        <v>21.121619730999999</v>
      </c>
      <c r="AM7" s="705">
        <v>19.267532693</v>
      </c>
      <c r="AN7" s="705">
        <v>16.846362078999999</v>
      </c>
      <c r="AO7" s="705">
        <v>14.930485889</v>
      </c>
      <c r="AP7" s="705">
        <v>10.958939709999999</v>
      </c>
      <c r="AQ7" s="705">
        <v>12.324835123</v>
      </c>
      <c r="AR7" s="705">
        <v>17.845405237000001</v>
      </c>
      <c r="AS7" s="705">
        <v>24.885310707999999</v>
      </c>
      <c r="AT7" s="705">
        <v>25.052199977000001</v>
      </c>
      <c r="AU7" s="705">
        <v>18.530795266999998</v>
      </c>
      <c r="AV7" s="705">
        <v>17.216842377999999</v>
      </c>
      <c r="AW7" s="705">
        <v>18.146367588</v>
      </c>
      <c r="AX7" s="705">
        <v>22.401807689000002</v>
      </c>
      <c r="AY7" s="705">
        <v>25.892019999999999</v>
      </c>
      <c r="AZ7" s="705">
        <v>23.067260000000001</v>
      </c>
      <c r="BA7" s="706">
        <v>15.890230000000001</v>
      </c>
      <c r="BB7" s="706">
        <v>12.588050000000001</v>
      </c>
      <c r="BC7" s="706">
        <v>15.586690000000001</v>
      </c>
      <c r="BD7" s="706">
        <v>22.339580000000002</v>
      </c>
      <c r="BE7" s="706">
        <v>29.41798</v>
      </c>
      <c r="BF7" s="706">
        <v>27.51071</v>
      </c>
      <c r="BG7" s="706">
        <v>21.02261</v>
      </c>
      <c r="BH7" s="706">
        <v>19.17042</v>
      </c>
      <c r="BI7" s="706">
        <v>15.40631</v>
      </c>
      <c r="BJ7" s="706">
        <v>23.004349999999999</v>
      </c>
      <c r="BK7" s="706">
        <v>27.809100000000001</v>
      </c>
      <c r="BL7" s="706">
        <v>20.981839999999998</v>
      </c>
      <c r="BM7" s="706">
        <v>18.696760000000001</v>
      </c>
      <c r="BN7" s="706">
        <v>15.10252</v>
      </c>
      <c r="BO7" s="706">
        <v>16.4343</v>
      </c>
      <c r="BP7" s="706">
        <v>22.428650000000001</v>
      </c>
      <c r="BQ7" s="706">
        <v>28.952179999999998</v>
      </c>
      <c r="BR7" s="706">
        <v>27.310759999999998</v>
      </c>
      <c r="BS7" s="706">
        <v>21.04288</v>
      </c>
      <c r="BT7" s="706">
        <v>18.501750000000001</v>
      </c>
      <c r="BU7" s="706">
        <v>14.52717</v>
      </c>
      <c r="BV7" s="706">
        <v>21.804729999999999</v>
      </c>
    </row>
    <row r="8" spans="1:74" ht="11.1" customHeight="1" x14ac:dyDescent="0.2">
      <c r="A8" s="502" t="s">
        <v>1270</v>
      </c>
      <c r="B8" s="505" t="s">
        <v>86</v>
      </c>
      <c r="C8" s="705">
        <v>8.5580499999999997</v>
      </c>
      <c r="D8" s="705">
        <v>7.9098740000000003</v>
      </c>
      <c r="E8" s="705">
        <v>8.1775160000000007</v>
      </c>
      <c r="F8" s="705">
        <v>6.0110739999999998</v>
      </c>
      <c r="G8" s="705">
        <v>6.3005550000000001</v>
      </c>
      <c r="H8" s="705">
        <v>8.1147869999999998</v>
      </c>
      <c r="I8" s="705">
        <v>8.7635290000000001</v>
      </c>
      <c r="J8" s="705">
        <v>9.3251659999999994</v>
      </c>
      <c r="K8" s="705">
        <v>8.3040149999999997</v>
      </c>
      <c r="L8" s="705">
        <v>8.175535</v>
      </c>
      <c r="M8" s="705">
        <v>7.7500359999999997</v>
      </c>
      <c r="N8" s="705">
        <v>8.2838279999999997</v>
      </c>
      <c r="O8" s="705">
        <v>8.7423920000000006</v>
      </c>
      <c r="P8" s="705">
        <v>8.3149309999999996</v>
      </c>
      <c r="Q8" s="705">
        <v>9.3643219999999996</v>
      </c>
      <c r="R8" s="705">
        <v>7.5869109999999997</v>
      </c>
      <c r="S8" s="705">
        <v>7.2682719999999996</v>
      </c>
      <c r="T8" s="705">
        <v>8.0426129999999993</v>
      </c>
      <c r="U8" s="705">
        <v>8.5099830000000001</v>
      </c>
      <c r="V8" s="705">
        <v>9.2652090000000005</v>
      </c>
      <c r="W8" s="705">
        <v>7.9223990000000004</v>
      </c>
      <c r="X8" s="705">
        <v>7.0841339999999997</v>
      </c>
      <c r="Y8" s="705">
        <v>8.0397770000000008</v>
      </c>
      <c r="Z8" s="705">
        <v>8.1476240000000004</v>
      </c>
      <c r="AA8" s="705">
        <v>8.7238349999999993</v>
      </c>
      <c r="AB8" s="705">
        <v>7.7350099999999999</v>
      </c>
      <c r="AC8" s="705">
        <v>8.7955830000000006</v>
      </c>
      <c r="AD8" s="705">
        <v>7.1550209999999996</v>
      </c>
      <c r="AE8" s="705">
        <v>7.5885829999999999</v>
      </c>
      <c r="AF8" s="705">
        <v>8.459816</v>
      </c>
      <c r="AG8" s="705">
        <v>8.9073829999999994</v>
      </c>
      <c r="AH8" s="705">
        <v>9.3191249999999997</v>
      </c>
      <c r="AI8" s="705">
        <v>8.877815</v>
      </c>
      <c r="AJ8" s="705">
        <v>8.3179180000000006</v>
      </c>
      <c r="AK8" s="705">
        <v>8.6663490000000003</v>
      </c>
      <c r="AL8" s="705">
        <v>9.7175049999999992</v>
      </c>
      <c r="AM8" s="705">
        <v>9.8692480000000007</v>
      </c>
      <c r="AN8" s="705">
        <v>8.9950550000000007</v>
      </c>
      <c r="AO8" s="705">
        <v>7.7540620000000002</v>
      </c>
      <c r="AP8" s="705">
        <v>6.8925970000000003</v>
      </c>
      <c r="AQ8" s="705">
        <v>7.823499</v>
      </c>
      <c r="AR8" s="705">
        <v>8.1399600000000003</v>
      </c>
      <c r="AS8" s="705">
        <v>8.5673300000000001</v>
      </c>
      <c r="AT8" s="705">
        <v>8.1090520000000001</v>
      </c>
      <c r="AU8" s="705">
        <v>7.714925</v>
      </c>
      <c r="AV8" s="705">
        <v>6.3343489999999996</v>
      </c>
      <c r="AW8" s="705">
        <v>6.836068</v>
      </c>
      <c r="AX8" s="705">
        <v>8.0714109999999994</v>
      </c>
      <c r="AY8" s="705">
        <v>8.5174299999999992</v>
      </c>
      <c r="AZ8" s="705">
        <v>7.4778799999999999</v>
      </c>
      <c r="BA8" s="706">
        <v>6.82768</v>
      </c>
      <c r="BB8" s="706">
        <v>6.5491200000000003</v>
      </c>
      <c r="BC8" s="706">
        <v>7.1366899999999998</v>
      </c>
      <c r="BD8" s="706">
        <v>7.5889600000000002</v>
      </c>
      <c r="BE8" s="706">
        <v>8.6931200000000004</v>
      </c>
      <c r="BF8" s="706">
        <v>8.6931200000000004</v>
      </c>
      <c r="BG8" s="706">
        <v>7.4271500000000001</v>
      </c>
      <c r="BH8" s="706">
        <v>7.1048200000000001</v>
      </c>
      <c r="BI8" s="706">
        <v>8.4126899999999996</v>
      </c>
      <c r="BJ8" s="706">
        <v>8.6931200000000004</v>
      </c>
      <c r="BK8" s="706">
        <v>8.6931200000000004</v>
      </c>
      <c r="BL8" s="706">
        <v>7.60487</v>
      </c>
      <c r="BM8" s="706">
        <v>7.6790700000000003</v>
      </c>
      <c r="BN8" s="706">
        <v>5.7680600000000002</v>
      </c>
      <c r="BO8" s="706">
        <v>8.0992200000000008</v>
      </c>
      <c r="BP8" s="706">
        <v>8.4126899999999996</v>
      </c>
      <c r="BQ8" s="706">
        <v>8.1219900000000003</v>
      </c>
      <c r="BR8" s="706">
        <v>8.1219900000000003</v>
      </c>
      <c r="BS8" s="706">
        <v>7.24214</v>
      </c>
      <c r="BT8" s="706">
        <v>7.1484100000000002</v>
      </c>
      <c r="BU8" s="706">
        <v>7.4347200000000004</v>
      </c>
      <c r="BV8" s="706">
        <v>8.1219900000000003</v>
      </c>
    </row>
    <row r="9" spans="1:74" ht="11.1" customHeight="1" x14ac:dyDescent="0.2">
      <c r="A9" s="502" t="s">
        <v>1271</v>
      </c>
      <c r="B9" s="505" t="s">
        <v>1228</v>
      </c>
      <c r="C9" s="705">
        <v>0.779732651</v>
      </c>
      <c r="D9" s="705">
        <v>0.68079292599999996</v>
      </c>
      <c r="E9" s="705">
        <v>0.77315661599999996</v>
      </c>
      <c r="F9" s="705">
        <v>0.8493404</v>
      </c>
      <c r="G9" s="705">
        <v>0.81884271099999995</v>
      </c>
      <c r="H9" s="705">
        <v>0.83283584399999999</v>
      </c>
      <c r="I9" s="705">
        <v>0.94323286299999998</v>
      </c>
      <c r="J9" s="705">
        <v>0.85341465000000005</v>
      </c>
      <c r="K9" s="705">
        <v>0.73248724899999995</v>
      </c>
      <c r="L9" s="705">
        <v>0.82353308599999997</v>
      </c>
      <c r="M9" s="705">
        <v>0.78919013100000002</v>
      </c>
      <c r="N9" s="705">
        <v>0.74748394299999998</v>
      </c>
      <c r="O9" s="705">
        <v>0.74260077199999996</v>
      </c>
      <c r="P9" s="705">
        <v>0.676423263</v>
      </c>
      <c r="Q9" s="705">
        <v>0.70815714699999999</v>
      </c>
      <c r="R9" s="705">
        <v>0.76303041400000005</v>
      </c>
      <c r="S9" s="705">
        <v>0.82066013800000004</v>
      </c>
      <c r="T9" s="705">
        <v>0.79759728500000004</v>
      </c>
      <c r="U9" s="705">
        <v>0.84546830799999995</v>
      </c>
      <c r="V9" s="705">
        <v>0.67577277599999996</v>
      </c>
      <c r="W9" s="705">
        <v>0.663708195</v>
      </c>
      <c r="X9" s="705">
        <v>0.79972047800000001</v>
      </c>
      <c r="Y9" s="705">
        <v>0.84180094299999997</v>
      </c>
      <c r="Z9" s="705">
        <v>0.84821750100000004</v>
      </c>
      <c r="AA9" s="705">
        <v>1.021603976</v>
      </c>
      <c r="AB9" s="705">
        <v>0.99438993200000003</v>
      </c>
      <c r="AC9" s="705">
        <v>0.92586109299999997</v>
      </c>
      <c r="AD9" s="705">
        <v>1.0338356950000001</v>
      </c>
      <c r="AE9" s="705">
        <v>1.164385483</v>
      </c>
      <c r="AF9" s="705">
        <v>0.90438864399999996</v>
      </c>
      <c r="AG9" s="705">
        <v>0.99763792200000001</v>
      </c>
      <c r="AH9" s="705">
        <v>0.75482625199999998</v>
      </c>
      <c r="AI9" s="705">
        <v>0.752902352</v>
      </c>
      <c r="AJ9" s="705">
        <v>0.79099392999999996</v>
      </c>
      <c r="AK9" s="705">
        <v>0.81418400700000004</v>
      </c>
      <c r="AL9" s="705">
        <v>0.76450495399999996</v>
      </c>
      <c r="AM9" s="705">
        <v>1.038764383</v>
      </c>
      <c r="AN9" s="705">
        <v>1.0785001009999999</v>
      </c>
      <c r="AO9" s="705">
        <v>0.95396209600000004</v>
      </c>
      <c r="AP9" s="705">
        <v>0.88745502799999998</v>
      </c>
      <c r="AQ9" s="705">
        <v>1.180502835</v>
      </c>
      <c r="AR9" s="705">
        <v>1.1066137039999999</v>
      </c>
      <c r="AS9" s="705">
        <v>1.0919575269999999</v>
      </c>
      <c r="AT9" s="705">
        <v>0.95572069500000001</v>
      </c>
      <c r="AU9" s="705">
        <v>0.79349842500000001</v>
      </c>
      <c r="AV9" s="705">
        <v>0.74688465999999998</v>
      </c>
      <c r="AW9" s="705">
        <v>0.92609458700000002</v>
      </c>
      <c r="AX9" s="705">
        <v>1.006461912</v>
      </c>
      <c r="AY9" s="705">
        <v>1.0074430000000001</v>
      </c>
      <c r="AZ9" s="705">
        <v>0.84371269999999998</v>
      </c>
      <c r="BA9" s="706">
        <v>0.96317929999999996</v>
      </c>
      <c r="BB9" s="706">
        <v>1.013593</v>
      </c>
      <c r="BC9" s="706">
        <v>0.993676</v>
      </c>
      <c r="BD9" s="706">
        <v>0.98811389999999999</v>
      </c>
      <c r="BE9" s="706">
        <v>0.90877189999999997</v>
      </c>
      <c r="BF9" s="706">
        <v>0.79707850000000002</v>
      </c>
      <c r="BG9" s="706">
        <v>0.68653560000000002</v>
      </c>
      <c r="BH9" s="706">
        <v>0.71703280000000003</v>
      </c>
      <c r="BI9" s="706">
        <v>0.71726639999999997</v>
      </c>
      <c r="BJ9" s="706">
        <v>0.73460590000000003</v>
      </c>
      <c r="BK9" s="706">
        <v>0.8219225</v>
      </c>
      <c r="BL9" s="706">
        <v>0.7298441</v>
      </c>
      <c r="BM9" s="706">
        <v>0.85711119999999996</v>
      </c>
      <c r="BN9" s="706">
        <v>0.94185830000000004</v>
      </c>
      <c r="BO9" s="706">
        <v>0.94184559999999995</v>
      </c>
      <c r="BP9" s="706">
        <v>0.95368459999999999</v>
      </c>
      <c r="BQ9" s="706">
        <v>0.88418730000000001</v>
      </c>
      <c r="BR9" s="706">
        <v>0.78020339999999999</v>
      </c>
      <c r="BS9" s="706">
        <v>0.67550310000000002</v>
      </c>
      <c r="BT9" s="706">
        <v>0.7098816</v>
      </c>
      <c r="BU9" s="706">
        <v>0.71337200000000001</v>
      </c>
      <c r="BV9" s="706">
        <v>0.72920450000000003</v>
      </c>
    </row>
    <row r="10" spans="1:74" ht="11.1" customHeight="1" x14ac:dyDescent="0.2">
      <c r="A10" s="502" t="s">
        <v>1272</v>
      </c>
      <c r="B10" s="505" t="s">
        <v>1331</v>
      </c>
      <c r="C10" s="705">
        <v>4.5510876490000003</v>
      </c>
      <c r="D10" s="705">
        <v>5.1498658749999997</v>
      </c>
      <c r="E10" s="705">
        <v>5.771295318</v>
      </c>
      <c r="F10" s="705">
        <v>5.308944254</v>
      </c>
      <c r="G10" s="705">
        <v>4.9750758599999996</v>
      </c>
      <c r="H10" s="705">
        <v>4.3414912259999996</v>
      </c>
      <c r="I10" s="705">
        <v>2.9489492789999998</v>
      </c>
      <c r="J10" s="705">
        <v>2.6273848649999998</v>
      </c>
      <c r="K10" s="705">
        <v>3.9639207600000002</v>
      </c>
      <c r="L10" s="705">
        <v>6.4340382859999998</v>
      </c>
      <c r="M10" s="705">
        <v>6.3675284599999999</v>
      </c>
      <c r="N10" s="705">
        <v>6.9749074550000003</v>
      </c>
      <c r="O10" s="705">
        <v>6.5160820570000002</v>
      </c>
      <c r="P10" s="705">
        <v>5.0827558530000001</v>
      </c>
      <c r="Q10" s="705">
        <v>5.747405519</v>
      </c>
      <c r="R10" s="705">
        <v>5.485555958</v>
      </c>
      <c r="S10" s="705">
        <v>4.3386260449999998</v>
      </c>
      <c r="T10" s="705">
        <v>4.4479935700000004</v>
      </c>
      <c r="U10" s="705">
        <v>3.239282298</v>
      </c>
      <c r="V10" s="705">
        <v>3.482277517</v>
      </c>
      <c r="W10" s="705">
        <v>4.4072345210000003</v>
      </c>
      <c r="X10" s="705">
        <v>5.0664091429999996</v>
      </c>
      <c r="Y10" s="705">
        <v>5.064328401</v>
      </c>
      <c r="Z10" s="705">
        <v>5.537876818</v>
      </c>
      <c r="AA10" s="705">
        <v>5.6902547859999997</v>
      </c>
      <c r="AB10" s="705">
        <v>4.6769349199999999</v>
      </c>
      <c r="AC10" s="705">
        <v>6.2772864310000003</v>
      </c>
      <c r="AD10" s="705">
        <v>6.4090335349999998</v>
      </c>
      <c r="AE10" s="705">
        <v>5.2732024969999998</v>
      </c>
      <c r="AF10" s="705">
        <v>4.3824773380000002</v>
      </c>
      <c r="AG10" s="705">
        <v>3.9699351740000002</v>
      </c>
      <c r="AH10" s="705">
        <v>3.4438678500000002</v>
      </c>
      <c r="AI10" s="705">
        <v>5.236976437</v>
      </c>
      <c r="AJ10" s="705">
        <v>6.5162306000000001</v>
      </c>
      <c r="AK10" s="705">
        <v>6.1559887250000003</v>
      </c>
      <c r="AL10" s="705">
        <v>6.4190989619999996</v>
      </c>
      <c r="AM10" s="705">
        <v>6.3152033049999998</v>
      </c>
      <c r="AN10" s="705">
        <v>7.2560986119999997</v>
      </c>
      <c r="AO10" s="705">
        <v>7.2541882229999999</v>
      </c>
      <c r="AP10" s="705">
        <v>7.1212820649999999</v>
      </c>
      <c r="AQ10" s="705">
        <v>6.4858451349999999</v>
      </c>
      <c r="AR10" s="705">
        <v>6.521545004</v>
      </c>
      <c r="AS10" s="705">
        <v>4.5238248089999997</v>
      </c>
      <c r="AT10" s="705">
        <v>5.2250098210000004</v>
      </c>
      <c r="AU10" s="705">
        <v>6.4116666379999998</v>
      </c>
      <c r="AV10" s="705">
        <v>7.4450888590000002</v>
      </c>
      <c r="AW10" s="705">
        <v>8.8455933729999998</v>
      </c>
      <c r="AX10" s="705">
        <v>7.8875293180000003</v>
      </c>
      <c r="AY10" s="705">
        <v>7.7950689999999998</v>
      </c>
      <c r="AZ10" s="705">
        <v>6.3731270000000002</v>
      </c>
      <c r="BA10" s="706">
        <v>8.8702229999999993</v>
      </c>
      <c r="BB10" s="706">
        <v>8.714321</v>
      </c>
      <c r="BC10" s="706">
        <v>7.6851960000000004</v>
      </c>
      <c r="BD10" s="706">
        <v>8.0602879999999999</v>
      </c>
      <c r="BE10" s="706">
        <v>5.3832120000000003</v>
      </c>
      <c r="BF10" s="706">
        <v>6.1138849999999998</v>
      </c>
      <c r="BG10" s="706">
        <v>7.5807330000000004</v>
      </c>
      <c r="BH10" s="706">
        <v>8.6445410000000003</v>
      </c>
      <c r="BI10" s="706">
        <v>10.159890000000001</v>
      </c>
      <c r="BJ10" s="706">
        <v>7.7759299999999998</v>
      </c>
      <c r="BK10" s="706">
        <v>8.4375319999999991</v>
      </c>
      <c r="BL10" s="706">
        <v>6.7979989999999999</v>
      </c>
      <c r="BM10" s="706">
        <v>9.3951399999999996</v>
      </c>
      <c r="BN10" s="706">
        <v>9.1803480000000004</v>
      </c>
      <c r="BO10" s="706">
        <v>8.1176159999999999</v>
      </c>
      <c r="BP10" s="706">
        <v>8.6334999999999997</v>
      </c>
      <c r="BQ10" s="706">
        <v>5.9166239999999997</v>
      </c>
      <c r="BR10" s="706">
        <v>6.5012740000000004</v>
      </c>
      <c r="BS10" s="706">
        <v>8.1324190000000005</v>
      </c>
      <c r="BT10" s="706">
        <v>9.1243820000000007</v>
      </c>
      <c r="BU10" s="706">
        <v>10.653180000000001</v>
      </c>
      <c r="BV10" s="706">
        <v>7.677028</v>
      </c>
    </row>
    <row r="11" spans="1:74" ht="11.1" customHeight="1" x14ac:dyDescent="0.2">
      <c r="A11" s="502" t="s">
        <v>1273</v>
      </c>
      <c r="B11" s="503" t="s">
        <v>1332</v>
      </c>
      <c r="C11" s="705">
        <v>0.803342903</v>
      </c>
      <c r="D11" s="705">
        <v>0.62931200300000001</v>
      </c>
      <c r="E11" s="705">
        <v>0.71167445600000001</v>
      </c>
      <c r="F11" s="705">
        <v>0.37433354600000002</v>
      </c>
      <c r="G11" s="705">
        <v>0.83242768599999994</v>
      </c>
      <c r="H11" s="705">
        <v>0.68874354800000004</v>
      </c>
      <c r="I11" s="705">
        <v>0.69374177000000004</v>
      </c>
      <c r="J11" s="705">
        <v>0.56629291000000004</v>
      </c>
      <c r="K11" s="705">
        <v>0.55419663900000005</v>
      </c>
      <c r="L11" s="705">
        <v>0.441765358</v>
      </c>
      <c r="M11" s="705">
        <v>0.67469379799999996</v>
      </c>
      <c r="N11" s="705">
        <v>0.654717259</v>
      </c>
      <c r="O11" s="705">
        <v>0.72981647000000005</v>
      </c>
      <c r="P11" s="705">
        <v>0.62538100799999996</v>
      </c>
      <c r="Q11" s="705">
        <v>0.62290332699999995</v>
      </c>
      <c r="R11" s="705">
        <v>0.58601661000000005</v>
      </c>
      <c r="S11" s="705">
        <v>0.44374764</v>
      </c>
      <c r="T11" s="705">
        <v>0.65435080899999998</v>
      </c>
      <c r="U11" s="705">
        <v>0.622674481</v>
      </c>
      <c r="V11" s="705">
        <v>0.60604445699999998</v>
      </c>
      <c r="W11" s="705">
        <v>0.61611483300000003</v>
      </c>
      <c r="X11" s="705">
        <v>0.37546072699999999</v>
      </c>
      <c r="Y11" s="705">
        <v>0.60913275499999997</v>
      </c>
      <c r="Z11" s="705">
        <v>0.668318407</v>
      </c>
      <c r="AA11" s="705">
        <v>0.72222091099999997</v>
      </c>
      <c r="AB11" s="705">
        <v>0.63384242599999996</v>
      </c>
      <c r="AC11" s="705">
        <v>0.59999751400000001</v>
      </c>
      <c r="AD11" s="705">
        <v>0.32053062599999999</v>
      </c>
      <c r="AE11" s="705">
        <v>0.63464263899999995</v>
      </c>
      <c r="AF11" s="705">
        <v>0.47773586699999998</v>
      </c>
      <c r="AG11" s="705">
        <v>0.624298189</v>
      </c>
      <c r="AH11" s="705">
        <v>0.58123831999999997</v>
      </c>
      <c r="AI11" s="705">
        <v>0.49478881299999999</v>
      </c>
      <c r="AJ11" s="705">
        <v>0.22717230499999999</v>
      </c>
      <c r="AK11" s="705">
        <v>0.35620180699999998</v>
      </c>
      <c r="AL11" s="705">
        <v>0.401239175</v>
      </c>
      <c r="AM11" s="705">
        <v>0.49601823900000003</v>
      </c>
      <c r="AN11" s="705">
        <v>0.38008698899999999</v>
      </c>
      <c r="AO11" s="705">
        <v>0.55177256299999999</v>
      </c>
      <c r="AP11" s="705">
        <v>0.39562143</v>
      </c>
      <c r="AQ11" s="705">
        <v>0.392647674</v>
      </c>
      <c r="AR11" s="705">
        <v>0.479095826</v>
      </c>
      <c r="AS11" s="705">
        <v>0.452282189</v>
      </c>
      <c r="AT11" s="705">
        <v>0.51906094000000003</v>
      </c>
      <c r="AU11" s="705">
        <v>0.29633609500000002</v>
      </c>
      <c r="AV11" s="705">
        <v>0.16883242800000001</v>
      </c>
      <c r="AW11" s="705">
        <v>0.42892997100000002</v>
      </c>
      <c r="AX11" s="705">
        <v>0.63750014499999996</v>
      </c>
      <c r="AY11" s="705">
        <v>0.52693610000000002</v>
      </c>
      <c r="AZ11" s="705">
        <v>0.2062312</v>
      </c>
      <c r="BA11" s="706">
        <v>0.56972259999999997</v>
      </c>
      <c r="BB11" s="706">
        <v>0.55852690000000005</v>
      </c>
      <c r="BC11" s="706">
        <v>0.26240599999999997</v>
      </c>
      <c r="BD11" s="706">
        <v>0.42511060000000001</v>
      </c>
      <c r="BE11" s="706">
        <v>0.31613200000000002</v>
      </c>
      <c r="BF11" s="706">
        <v>0.45260040000000001</v>
      </c>
      <c r="BG11" s="706">
        <v>0.20720350000000001</v>
      </c>
      <c r="BH11" s="706">
        <v>0.22436439999999999</v>
      </c>
      <c r="BI11" s="706">
        <v>0.1451028</v>
      </c>
      <c r="BJ11" s="706">
        <v>0.48539779999999999</v>
      </c>
      <c r="BK11" s="706">
        <v>0.37927139999999998</v>
      </c>
      <c r="BL11" s="706">
        <v>-0.1067292</v>
      </c>
      <c r="BM11" s="706">
        <v>0.55156760000000005</v>
      </c>
      <c r="BN11" s="706">
        <v>0.68664599999999998</v>
      </c>
      <c r="BO11" s="706">
        <v>0.35994500000000001</v>
      </c>
      <c r="BP11" s="706">
        <v>0.40976630000000003</v>
      </c>
      <c r="BQ11" s="706">
        <v>0.34921059999999998</v>
      </c>
      <c r="BR11" s="706">
        <v>0.49092740000000001</v>
      </c>
      <c r="BS11" s="706">
        <v>0.26028800000000002</v>
      </c>
      <c r="BT11" s="706">
        <v>0.2449326</v>
      </c>
      <c r="BU11" s="706">
        <v>0.4751824</v>
      </c>
      <c r="BV11" s="706">
        <v>0.57427050000000002</v>
      </c>
    </row>
    <row r="12" spans="1:74" ht="11.1" customHeight="1" x14ac:dyDescent="0.2">
      <c r="A12" s="502" t="s">
        <v>1274</v>
      </c>
      <c r="B12" s="503" t="s">
        <v>1232</v>
      </c>
      <c r="C12" s="705">
        <v>55.389718096000003</v>
      </c>
      <c r="D12" s="705">
        <v>45.549596923999999</v>
      </c>
      <c r="E12" s="705">
        <v>48.628330853000001</v>
      </c>
      <c r="F12" s="705">
        <v>44.187174996000003</v>
      </c>
      <c r="G12" s="705">
        <v>47.859654042999999</v>
      </c>
      <c r="H12" s="705">
        <v>54.774508541000003</v>
      </c>
      <c r="I12" s="705">
        <v>62.035361979999998</v>
      </c>
      <c r="J12" s="705">
        <v>57.004549726</v>
      </c>
      <c r="K12" s="705">
        <v>50.989391945000001</v>
      </c>
      <c r="L12" s="705">
        <v>50.725782889999998</v>
      </c>
      <c r="M12" s="705">
        <v>51.036040851999999</v>
      </c>
      <c r="N12" s="705">
        <v>57.998653519999998</v>
      </c>
      <c r="O12" s="705">
        <v>62.177922041000002</v>
      </c>
      <c r="P12" s="705">
        <v>50.955756106000003</v>
      </c>
      <c r="Q12" s="705">
        <v>52.791913035999997</v>
      </c>
      <c r="R12" s="705">
        <v>49.127302254</v>
      </c>
      <c r="S12" s="705">
        <v>53.612870557000001</v>
      </c>
      <c r="T12" s="705">
        <v>58.871922906999998</v>
      </c>
      <c r="U12" s="705">
        <v>64.081769610999999</v>
      </c>
      <c r="V12" s="705">
        <v>63.190935060000001</v>
      </c>
      <c r="W12" s="705">
        <v>55.226363337999999</v>
      </c>
      <c r="X12" s="705">
        <v>51.396653809999997</v>
      </c>
      <c r="Y12" s="705">
        <v>52.454839499999999</v>
      </c>
      <c r="Z12" s="705">
        <v>54.283089572999998</v>
      </c>
      <c r="AA12" s="705">
        <v>58.057885112000001</v>
      </c>
      <c r="AB12" s="705">
        <v>50.687077185</v>
      </c>
      <c r="AC12" s="705">
        <v>52.518197534999999</v>
      </c>
      <c r="AD12" s="705">
        <v>45.513126034000003</v>
      </c>
      <c r="AE12" s="705">
        <v>49.168828761</v>
      </c>
      <c r="AF12" s="705">
        <v>52.504918146000001</v>
      </c>
      <c r="AG12" s="705">
        <v>62.092213911000002</v>
      </c>
      <c r="AH12" s="705">
        <v>59.13827964</v>
      </c>
      <c r="AI12" s="705">
        <v>53.643059266000002</v>
      </c>
      <c r="AJ12" s="705">
        <v>49.558700119000001</v>
      </c>
      <c r="AK12" s="705">
        <v>50.830856801000003</v>
      </c>
      <c r="AL12" s="705">
        <v>52.808807780999999</v>
      </c>
      <c r="AM12" s="705">
        <v>52.897538374</v>
      </c>
      <c r="AN12" s="705">
        <v>48.654190780999997</v>
      </c>
      <c r="AO12" s="705">
        <v>45.368691290999998</v>
      </c>
      <c r="AP12" s="705">
        <v>38.776957058000001</v>
      </c>
      <c r="AQ12" s="705">
        <v>41.756579262999999</v>
      </c>
      <c r="AR12" s="705">
        <v>51.240176855000001</v>
      </c>
      <c r="AS12" s="705">
        <v>61.954288740999999</v>
      </c>
      <c r="AT12" s="705">
        <v>57.944112001999997</v>
      </c>
      <c r="AU12" s="705">
        <v>46.679389477000001</v>
      </c>
      <c r="AV12" s="705">
        <v>45.955501245000001</v>
      </c>
      <c r="AW12" s="705">
        <v>45.739315042999998</v>
      </c>
      <c r="AX12" s="705">
        <v>53.079938390000002</v>
      </c>
      <c r="AY12" s="705">
        <v>57.580350000000003</v>
      </c>
      <c r="AZ12" s="705">
        <v>51.007350000000002</v>
      </c>
      <c r="BA12" s="706">
        <v>46.061839999999997</v>
      </c>
      <c r="BB12" s="706">
        <v>40.830869999999997</v>
      </c>
      <c r="BC12" s="706">
        <v>44.689900000000002</v>
      </c>
      <c r="BD12" s="706">
        <v>53.720529999999997</v>
      </c>
      <c r="BE12" s="706">
        <v>61.848770000000002</v>
      </c>
      <c r="BF12" s="706">
        <v>59.066989999999997</v>
      </c>
      <c r="BG12" s="706">
        <v>48.256489999999999</v>
      </c>
      <c r="BH12" s="706">
        <v>47.40869</v>
      </c>
      <c r="BI12" s="706">
        <v>45.68141</v>
      </c>
      <c r="BJ12" s="706">
        <v>52.740229999999997</v>
      </c>
      <c r="BK12" s="706">
        <v>59.081479999999999</v>
      </c>
      <c r="BL12" s="706">
        <v>47.719859999999997</v>
      </c>
      <c r="BM12" s="706">
        <v>48.366109999999999</v>
      </c>
      <c r="BN12" s="706">
        <v>42.435540000000003</v>
      </c>
      <c r="BO12" s="706">
        <v>46.078870000000002</v>
      </c>
      <c r="BP12" s="706">
        <v>55.453389999999999</v>
      </c>
      <c r="BQ12" s="706">
        <v>63.7455</v>
      </c>
      <c r="BR12" s="706">
        <v>60.908410000000003</v>
      </c>
      <c r="BS12" s="706">
        <v>49.956989999999998</v>
      </c>
      <c r="BT12" s="706">
        <v>48.957360000000001</v>
      </c>
      <c r="BU12" s="706">
        <v>46.123190000000001</v>
      </c>
      <c r="BV12" s="706">
        <v>52.13843</v>
      </c>
    </row>
    <row r="13" spans="1:74" ht="11.1" customHeight="1" x14ac:dyDescent="0.2">
      <c r="A13" s="502" t="s">
        <v>1275</v>
      </c>
      <c r="B13" s="503" t="s">
        <v>1333</v>
      </c>
      <c r="C13" s="705">
        <v>54.019850591999997</v>
      </c>
      <c r="D13" s="705">
        <v>45.515019336000002</v>
      </c>
      <c r="E13" s="705">
        <v>49.669127236000001</v>
      </c>
      <c r="F13" s="705">
        <v>45.765910959000003</v>
      </c>
      <c r="G13" s="705">
        <v>49.571356567999999</v>
      </c>
      <c r="H13" s="705">
        <v>55.586229430000003</v>
      </c>
      <c r="I13" s="705">
        <v>62.546108154999999</v>
      </c>
      <c r="J13" s="705">
        <v>57.934519729000002</v>
      </c>
      <c r="K13" s="705">
        <v>52.225578648999999</v>
      </c>
      <c r="L13" s="705">
        <v>50.704334154999998</v>
      </c>
      <c r="M13" s="705">
        <v>50.052068650999999</v>
      </c>
      <c r="N13" s="705">
        <v>56.603939513999997</v>
      </c>
      <c r="O13" s="705">
        <v>60.122512391999997</v>
      </c>
      <c r="P13" s="705">
        <v>49.804185203999999</v>
      </c>
      <c r="Q13" s="705">
        <v>50.906114809000002</v>
      </c>
      <c r="R13" s="705">
        <v>47.605038213</v>
      </c>
      <c r="S13" s="705">
        <v>54.140375704999997</v>
      </c>
      <c r="T13" s="705">
        <v>59.170126404999998</v>
      </c>
      <c r="U13" s="705">
        <v>63.431425224999998</v>
      </c>
      <c r="V13" s="705">
        <v>62.981856188000002</v>
      </c>
      <c r="W13" s="705">
        <v>55.280018130000002</v>
      </c>
      <c r="X13" s="705">
        <v>51.635167873999997</v>
      </c>
      <c r="Y13" s="705">
        <v>52.030539801000003</v>
      </c>
      <c r="Z13" s="705">
        <v>54.755304088000003</v>
      </c>
      <c r="AA13" s="705">
        <v>58.013325921000003</v>
      </c>
      <c r="AB13" s="705">
        <v>50.734998756000003</v>
      </c>
      <c r="AC13" s="705">
        <v>52.051213326999999</v>
      </c>
      <c r="AD13" s="705">
        <v>46.548128052999999</v>
      </c>
      <c r="AE13" s="705">
        <v>50.915491332999999</v>
      </c>
      <c r="AF13" s="705">
        <v>54.450629945999999</v>
      </c>
      <c r="AG13" s="705">
        <v>62.872065577000001</v>
      </c>
      <c r="AH13" s="705">
        <v>60.368613736</v>
      </c>
      <c r="AI13" s="705">
        <v>55.477496610000003</v>
      </c>
      <c r="AJ13" s="705">
        <v>50.180712645</v>
      </c>
      <c r="AK13" s="705">
        <v>50.613301606999997</v>
      </c>
      <c r="AL13" s="705">
        <v>53.627992266</v>
      </c>
      <c r="AM13" s="705">
        <v>54.245726026</v>
      </c>
      <c r="AN13" s="705">
        <v>50.259899589</v>
      </c>
      <c r="AO13" s="705">
        <v>48.480796257000002</v>
      </c>
      <c r="AP13" s="705">
        <v>41.884420796999997</v>
      </c>
      <c r="AQ13" s="705">
        <v>45.056135441999999</v>
      </c>
      <c r="AR13" s="705">
        <v>54.596068309000003</v>
      </c>
      <c r="AS13" s="705">
        <v>64.425765196</v>
      </c>
      <c r="AT13" s="705">
        <v>60.277554289000001</v>
      </c>
      <c r="AU13" s="705">
        <v>49.750704220999999</v>
      </c>
      <c r="AV13" s="705">
        <v>48.178154051</v>
      </c>
      <c r="AW13" s="705">
        <v>47.738019573000003</v>
      </c>
      <c r="AX13" s="705">
        <v>53.859161301</v>
      </c>
      <c r="AY13" s="705">
        <v>57.430819999999997</v>
      </c>
      <c r="AZ13" s="705">
        <v>53.055669999999999</v>
      </c>
      <c r="BA13" s="706">
        <v>50.157049999999998</v>
      </c>
      <c r="BB13" s="706">
        <v>44.991390000000003</v>
      </c>
      <c r="BC13" s="706">
        <v>49.37397</v>
      </c>
      <c r="BD13" s="706">
        <v>56.644280000000002</v>
      </c>
      <c r="BE13" s="706">
        <v>63.444769999999998</v>
      </c>
      <c r="BF13" s="706">
        <v>60.730930000000001</v>
      </c>
      <c r="BG13" s="706">
        <v>51.371879999999997</v>
      </c>
      <c r="BH13" s="706">
        <v>49.100050000000003</v>
      </c>
      <c r="BI13" s="706">
        <v>48.587620000000001</v>
      </c>
      <c r="BJ13" s="706">
        <v>56.331420000000001</v>
      </c>
      <c r="BK13" s="706">
        <v>57.459009999999999</v>
      </c>
      <c r="BL13" s="706">
        <v>49.901139999999998</v>
      </c>
      <c r="BM13" s="706">
        <v>50.547620000000002</v>
      </c>
      <c r="BN13" s="706">
        <v>45.911879999999996</v>
      </c>
      <c r="BO13" s="706">
        <v>50.20337</v>
      </c>
      <c r="BP13" s="706">
        <v>57.73995</v>
      </c>
      <c r="BQ13" s="706">
        <v>64.650810000000007</v>
      </c>
      <c r="BR13" s="706">
        <v>61.858780000000003</v>
      </c>
      <c r="BS13" s="706">
        <v>52.302509999999998</v>
      </c>
      <c r="BT13" s="706">
        <v>49.966729999999998</v>
      </c>
      <c r="BU13" s="706">
        <v>49.378019999999999</v>
      </c>
      <c r="BV13" s="706">
        <v>57.16619</v>
      </c>
    </row>
    <row r="14" spans="1:74" ht="11.1" customHeight="1" x14ac:dyDescent="0.2">
      <c r="A14" s="520"/>
      <c r="B14" s="131" t="s">
        <v>1352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333"/>
      <c r="BB14" s="333"/>
      <c r="BC14" s="333"/>
      <c r="BD14" s="33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502" t="s">
        <v>1276</v>
      </c>
      <c r="B15" s="503" t="s">
        <v>84</v>
      </c>
      <c r="C15" s="705">
        <v>3.4642416630000001</v>
      </c>
      <c r="D15" s="705">
        <v>2.781799484</v>
      </c>
      <c r="E15" s="705">
        <v>3.545515226</v>
      </c>
      <c r="F15" s="705">
        <v>3.8771544709999999</v>
      </c>
      <c r="G15" s="705">
        <v>4.4268766900000003</v>
      </c>
      <c r="H15" s="705">
        <v>5.1378464350000002</v>
      </c>
      <c r="I15" s="705">
        <v>6.8873949049999998</v>
      </c>
      <c r="J15" s="705">
        <v>5.375317098</v>
      </c>
      <c r="K15" s="705">
        <v>4.1292010230000002</v>
      </c>
      <c r="L15" s="705">
        <v>3.4969036529999999</v>
      </c>
      <c r="M15" s="705">
        <v>2.9636113339999999</v>
      </c>
      <c r="N15" s="705">
        <v>4.2786363740000004</v>
      </c>
      <c r="O15" s="705">
        <v>4.0762577809999998</v>
      </c>
      <c r="P15" s="705">
        <v>4.174286296</v>
      </c>
      <c r="Q15" s="705">
        <v>3.948199292</v>
      </c>
      <c r="R15" s="705">
        <v>4.2962642359999998</v>
      </c>
      <c r="S15" s="705">
        <v>6.5820069569999999</v>
      </c>
      <c r="T15" s="705">
        <v>6.831932138</v>
      </c>
      <c r="U15" s="705">
        <v>8.1132640449999993</v>
      </c>
      <c r="V15" s="705">
        <v>6.9108349069999999</v>
      </c>
      <c r="W15" s="705">
        <v>5.7769125089999998</v>
      </c>
      <c r="X15" s="705">
        <v>4.7852534779999996</v>
      </c>
      <c r="Y15" s="705">
        <v>4.3836213839999996</v>
      </c>
      <c r="Z15" s="705">
        <v>3.736014682</v>
      </c>
      <c r="AA15" s="705">
        <v>5.0281928029999996</v>
      </c>
      <c r="AB15" s="705">
        <v>4.6976253159999999</v>
      </c>
      <c r="AC15" s="705">
        <v>4.6611139589999997</v>
      </c>
      <c r="AD15" s="705">
        <v>4.222034657</v>
      </c>
      <c r="AE15" s="705">
        <v>5.1636588420000002</v>
      </c>
      <c r="AF15" s="705">
        <v>6.6514421820000003</v>
      </c>
      <c r="AG15" s="705">
        <v>8.326550052</v>
      </c>
      <c r="AH15" s="705">
        <v>9.1018562779999996</v>
      </c>
      <c r="AI15" s="705">
        <v>6.8520639599999997</v>
      </c>
      <c r="AJ15" s="705">
        <v>4.936362516</v>
      </c>
      <c r="AK15" s="705">
        <v>4.2166787579999996</v>
      </c>
      <c r="AL15" s="705">
        <v>5.5767076370000002</v>
      </c>
      <c r="AM15" s="705">
        <v>6.2478565709999998</v>
      </c>
      <c r="AN15" s="705">
        <v>5.7242640690000002</v>
      </c>
      <c r="AO15" s="705">
        <v>5.5121783779999998</v>
      </c>
      <c r="AP15" s="705">
        <v>4.4874516519999998</v>
      </c>
      <c r="AQ15" s="705">
        <v>5.0491568620000002</v>
      </c>
      <c r="AR15" s="705">
        <v>6.7443585910000001</v>
      </c>
      <c r="AS15" s="705">
        <v>9.7129660779999991</v>
      </c>
      <c r="AT15" s="705">
        <v>8.2078510399999995</v>
      </c>
      <c r="AU15" s="705">
        <v>6.288901353</v>
      </c>
      <c r="AV15" s="705">
        <v>5.4113790460000004</v>
      </c>
      <c r="AW15" s="705">
        <v>3.7973660740000001</v>
      </c>
      <c r="AX15" s="705">
        <v>4.461841175</v>
      </c>
      <c r="AY15" s="705">
        <v>5.4320769999999996</v>
      </c>
      <c r="AZ15" s="705">
        <v>5.5244999999999997</v>
      </c>
      <c r="BA15" s="706">
        <v>4.7900210000000003</v>
      </c>
      <c r="BB15" s="706">
        <v>3.6923439999999998</v>
      </c>
      <c r="BC15" s="706">
        <v>4.165292</v>
      </c>
      <c r="BD15" s="706">
        <v>5.098541</v>
      </c>
      <c r="BE15" s="706">
        <v>7.7959829999999997</v>
      </c>
      <c r="BF15" s="706">
        <v>7.4983649999999997</v>
      </c>
      <c r="BG15" s="706">
        <v>5.63408</v>
      </c>
      <c r="BH15" s="706">
        <v>4.6946469999999998</v>
      </c>
      <c r="BI15" s="706">
        <v>4.3178419999999997</v>
      </c>
      <c r="BJ15" s="706">
        <v>5.4193980000000002</v>
      </c>
      <c r="BK15" s="706">
        <v>5.6377990000000002</v>
      </c>
      <c r="BL15" s="706">
        <v>5.1471520000000002</v>
      </c>
      <c r="BM15" s="706">
        <v>4.6139559999999999</v>
      </c>
      <c r="BN15" s="706">
        <v>3.469868</v>
      </c>
      <c r="BO15" s="706">
        <v>3.9506600000000001</v>
      </c>
      <c r="BP15" s="706">
        <v>5.1997879999999999</v>
      </c>
      <c r="BQ15" s="706">
        <v>8.378546</v>
      </c>
      <c r="BR15" s="706">
        <v>8.0209790000000005</v>
      </c>
      <c r="BS15" s="706">
        <v>6.2564250000000001</v>
      </c>
      <c r="BT15" s="706">
        <v>5.0790170000000003</v>
      </c>
      <c r="BU15" s="706">
        <v>4.2691039999999996</v>
      </c>
      <c r="BV15" s="706">
        <v>5.3806479999999999</v>
      </c>
    </row>
    <row r="16" spans="1:74" ht="11.1" customHeight="1" x14ac:dyDescent="0.2">
      <c r="A16" s="502" t="s">
        <v>1277</v>
      </c>
      <c r="B16" s="503" t="s">
        <v>83</v>
      </c>
      <c r="C16" s="705">
        <v>11.507872363000001</v>
      </c>
      <c r="D16" s="705">
        <v>8.6129886550000005</v>
      </c>
      <c r="E16" s="705">
        <v>8.4159833499999994</v>
      </c>
      <c r="F16" s="705">
        <v>6.2916242220000003</v>
      </c>
      <c r="G16" s="705">
        <v>7.5730387009999998</v>
      </c>
      <c r="H16" s="705">
        <v>10.653632353000001</v>
      </c>
      <c r="I16" s="705">
        <v>13.089709005</v>
      </c>
      <c r="J16" s="705">
        <v>12.583113904999999</v>
      </c>
      <c r="K16" s="705">
        <v>10.568908331999999</v>
      </c>
      <c r="L16" s="705">
        <v>7.8388102259999997</v>
      </c>
      <c r="M16" s="705">
        <v>8.8553502930000008</v>
      </c>
      <c r="N16" s="705">
        <v>10.291186894000001</v>
      </c>
      <c r="O16" s="705">
        <v>10.244258691000001</v>
      </c>
      <c r="P16" s="705">
        <v>8.2745124400000005</v>
      </c>
      <c r="Q16" s="705">
        <v>6.9458870570000002</v>
      </c>
      <c r="R16" s="705">
        <v>6.0962195000000001</v>
      </c>
      <c r="S16" s="705">
        <v>7.4554052280000001</v>
      </c>
      <c r="T16" s="705">
        <v>8.9400707849999996</v>
      </c>
      <c r="U16" s="705">
        <v>11.733870407</v>
      </c>
      <c r="V16" s="705">
        <v>11.004996709</v>
      </c>
      <c r="W16" s="705">
        <v>8.5764752519999998</v>
      </c>
      <c r="X16" s="705">
        <v>7.436443089</v>
      </c>
      <c r="Y16" s="705">
        <v>7.9955940730000004</v>
      </c>
      <c r="Z16" s="705">
        <v>9.6504304649999995</v>
      </c>
      <c r="AA16" s="705">
        <v>9.2105268809999998</v>
      </c>
      <c r="AB16" s="705">
        <v>8.1972200999999991</v>
      </c>
      <c r="AC16" s="705">
        <v>7.3062333480000001</v>
      </c>
      <c r="AD16" s="705">
        <v>4.5441884469999998</v>
      </c>
      <c r="AE16" s="705">
        <v>5.4673752340000004</v>
      </c>
      <c r="AF16" s="705">
        <v>7.1618014490000004</v>
      </c>
      <c r="AG16" s="705">
        <v>8.8848850749999997</v>
      </c>
      <c r="AH16" s="705">
        <v>8.5845008109999998</v>
      </c>
      <c r="AI16" s="705">
        <v>7.3912624759999996</v>
      </c>
      <c r="AJ16" s="705">
        <v>5.0974664519999999</v>
      </c>
      <c r="AK16" s="705">
        <v>6.1641563909999997</v>
      </c>
      <c r="AL16" s="705">
        <v>5.9212464960000002</v>
      </c>
      <c r="AM16" s="705">
        <v>6.5195912509999996</v>
      </c>
      <c r="AN16" s="705">
        <v>5.8205241839999999</v>
      </c>
      <c r="AO16" s="705">
        <v>4.6905778820000004</v>
      </c>
      <c r="AP16" s="705">
        <v>3.8477055889999998</v>
      </c>
      <c r="AQ16" s="705">
        <v>5.0304581840000004</v>
      </c>
      <c r="AR16" s="705">
        <v>6.8491932210000002</v>
      </c>
      <c r="AS16" s="705">
        <v>9.6706501990000007</v>
      </c>
      <c r="AT16" s="705">
        <v>10.090695586000001</v>
      </c>
      <c r="AU16" s="705">
        <v>6.8967414099999997</v>
      </c>
      <c r="AV16" s="705">
        <v>5.8385569200000003</v>
      </c>
      <c r="AW16" s="705">
        <v>5.7766788780000002</v>
      </c>
      <c r="AX16" s="705">
        <v>8.2060000409999994</v>
      </c>
      <c r="AY16" s="705">
        <v>7.5040170000000002</v>
      </c>
      <c r="AZ16" s="705">
        <v>8.4188880000000008</v>
      </c>
      <c r="BA16" s="706">
        <v>5.0945580000000001</v>
      </c>
      <c r="BB16" s="706">
        <v>4.4686440000000003</v>
      </c>
      <c r="BC16" s="706">
        <v>4.6718789999999997</v>
      </c>
      <c r="BD16" s="706">
        <v>5.6823300000000003</v>
      </c>
      <c r="BE16" s="706">
        <v>9.8920680000000001</v>
      </c>
      <c r="BF16" s="706">
        <v>9.9473479999999999</v>
      </c>
      <c r="BG16" s="706">
        <v>6.5216719999999997</v>
      </c>
      <c r="BH16" s="706">
        <v>4.1258559999999997</v>
      </c>
      <c r="BI16" s="706">
        <v>4.6852770000000001</v>
      </c>
      <c r="BJ16" s="706">
        <v>7.4561089999999997</v>
      </c>
      <c r="BK16" s="706">
        <v>7.8041130000000001</v>
      </c>
      <c r="BL16" s="706">
        <v>7.6196950000000001</v>
      </c>
      <c r="BM16" s="706">
        <v>5.3766119999999997</v>
      </c>
      <c r="BN16" s="706">
        <v>4.9130419999999999</v>
      </c>
      <c r="BO16" s="706">
        <v>5.4176900000000003</v>
      </c>
      <c r="BP16" s="706">
        <v>6.2808070000000003</v>
      </c>
      <c r="BQ16" s="706">
        <v>10.12926</v>
      </c>
      <c r="BR16" s="706">
        <v>10.39423</v>
      </c>
      <c r="BS16" s="706">
        <v>6.7230540000000003</v>
      </c>
      <c r="BT16" s="706">
        <v>5.5721239999999996</v>
      </c>
      <c r="BU16" s="706">
        <v>5.0726639999999996</v>
      </c>
      <c r="BV16" s="706">
        <v>8.2131290000000003</v>
      </c>
    </row>
    <row r="17" spans="1:74" ht="11.1" customHeight="1" x14ac:dyDescent="0.2">
      <c r="A17" s="502" t="s">
        <v>1278</v>
      </c>
      <c r="B17" s="505" t="s">
        <v>86</v>
      </c>
      <c r="C17" s="705">
        <v>1.5131509999999999</v>
      </c>
      <c r="D17" s="705">
        <v>1.359829</v>
      </c>
      <c r="E17" s="705">
        <v>1.5055099999999999</v>
      </c>
      <c r="F17" s="705">
        <v>1.4472210000000001</v>
      </c>
      <c r="G17" s="705">
        <v>1.456167</v>
      </c>
      <c r="H17" s="705">
        <v>1.4352320000000001</v>
      </c>
      <c r="I17" s="705">
        <v>1.458178</v>
      </c>
      <c r="J17" s="705">
        <v>1.4747749999999999</v>
      </c>
      <c r="K17" s="705">
        <v>1.440158</v>
      </c>
      <c r="L17" s="705">
        <v>1.5050950000000001</v>
      </c>
      <c r="M17" s="705">
        <v>1.451654</v>
      </c>
      <c r="N17" s="705">
        <v>1.513754</v>
      </c>
      <c r="O17" s="705">
        <v>1.513188</v>
      </c>
      <c r="P17" s="705">
        <v>1.343213</v>
      </c>
      <c r="Q17" s="705">
        <v>1.3459890000000001</v>
      </c>
      <c r="R17" s="705">
        <v>0.56742400000000004</v>
      </c>
      <c r="S17" s="705">
        <v>0.89510699999999999</v>
      </c>
      <c r="T17" s="705">
        <v>1.3240860000000001</v>
      </c>
      <c r="U17" s="705">
        <v>1.4608840000000001</v>
      </c>
      <c r="V17" s="705">
        <v>1.4626920000000001</v>
      </c>
      <c r="W17" s="705">
        <v>1.3556140000000001</v>
      </c>
      <c r="X17" s="705">
        <v>0.90893299999999999</v>
      </c>
      <c r="Y17" s="705">
        <v>1.1152260000000001</v>
      </c>
      <c r="Z17" s="705">
        <v>1.508073</v>
      </c>
      <c r="AA17" s="705">
        <v>1.511528</v>
      </c>
      <c r="AB17" s="705">
        <v>1.3598589999999999</v>
      </c>
      <c r="AC17" s="705">
        <v>1.5056719999999999</v>
      </c>
      <c r="AD17" s="705">
        <v>1.4533860000000001</v>
      </c>
      <c r="AE17" s="705">
        <v>1.495071</v>
      </c>
      <c r="AF17" s="705">
        <v>1.4326239999999999</v>
      </c>
      <c r="AG17" s="705">
        <v>1.467462</v>
      </c>
      <c r="AH17" s="705">
        <v>1.4716</v>
      </c>
      <c r="AI17" s="705">
        <v>1.1383030000000001</v>
      </c>
      <c r="AJ17" s="705">
        <v>0.59143800000000002</v>
      </c>
      <c r="AK17" s="705">
        <v>1.26033</v>
      </c>
      <c r="AL17" s="705">
        <v>1.5120610000000001</v>
      </c>
      <c r="AM17" s="705">
        <v>1.5105420000000001</v>
      </c>
      <c r="AN17" s="705">
        <v>1.3472139999999999</v>
      </c>
      <c r="AO17" s="705">
        <v>1.501199</v>
      </c>
      <c r="AP17" s="705">
        <v>1.4584410000000001</v>
      </c>
      <c r="AQ17" s="705">
        <v>1.495144</v>
      </c>
      <c r="AR17" s="705">
        <v>1.4299109999999999</v>
      </c>
      <c r="AS17" s="705">
        <v>1.4595100000000001</v>
      </c>
      <c r="AT17" s="705">
        <v>1.4489190000000001</v>
      </c>
      <c r="AU17" s="705">
        <v>1.2873030000000001</v>
      </c>
      <c r="AV17" s="705">
        <v>0.98178100000000001</v>
      </c>
      <c r="AW17" s="705">
        <v>1.361526</v>
      </c>
      <c r="AX17" s="705">
        <v>1.4895430000000001</v>
      </c>
      <c r="AY17" s="705">
        <v>1.5270300000000001</v>
      </c>
      <c r="AZ17" s="705">
        <v>1.37958</v>
      </c>
      <c r="BA17" s="706">
        <v>1.0895699999999999</v>
      </c>
      <c r="BB17" s="706">
        <v>0.55976999999999999</v>
      </c>
      <c r="BC17" s="706">
        <v>1.2964199999999999</v>
      </c>
      <c r="BD17" s="706">
        <v>1.4395899999999999</v>
      </c>
      <c r="BE17" s="706">
        <v>1.4875799999999999</v>
      </c>
      <c r="BF17" s="706">
        <v>1.4875799999999999</v>
      </c>
      <c r="BG17" s="706">
        <v>1.4395899999999999</v>
      </c>
      <c r="BH17" s="706">
        <v>1.4875799999999999</v>
      </c>
      <c r="BI17" s="706">
        <v>1.4395899999999999</v>
      </c>
      <c r="BJ17" s="706">
        <v>1.4875799999999999</v>
      </c>
      <c r="BK17" s="706">
        <v>1.4875799999999999</v>
      </c>
      <c r="BL17" s="706">
        <v>1.34362</v>
      </c>
      <c r="BM17" s="706">
        <v>1.4875799999999999</v>
      </c>
      <c r="BN17" s="706">
        <v>1.4395899999999999</v>
      </c>
      <c r="BO17" s="706">
        <v>1.4875799999999999</v>
      </c>
      <c r="BP17" s="706">
        <v>1.4395899999999999</v>
      </c>
      <c r="BQ17" s="706">
        <v>1.4875799999999999</v>
      </c>
      <c r="BR17" s="706">
        <v>1.4875799999999999</v>
      </c>
      <c r="BS17" s="706">
        <v>0.96999000000000002</v>
      </c>
      <c r="BT17" s="706">
        <v>6.4159999999999995E-2</v>
      </c>
      <c r="BU17" s="706">
        <v>1.2501500000000001</v>
      </c>
      <c r="BV17" s="706">
        <v>1.4875799999999999</v>
      </c>
    </row>
    <row r="18" spans="1:74" ht="11.1" customHeight="1" x14ac:dyDescent="0.2">
      <c r="A18" s="502" t="s">
        <v>1279</v>
      </c>
      <c r="B18" s="505" t="s">
        <v>1228</v>
      </c>
      <c r="C18" s="705">
        <v>1.012226847</v>
      </c>
      <c r="D18" s="705">
        <v>0.82221510900000006</v>
      </c>
      <c r="E18" s="705">
        <v>0.903104554</v>
      </c>
      <c r="F18" s="705">
        <v>1.3013417860000001</v>
      </c>
      <c r="G18" s="705">
        <v>1.72582912</v>
      </c>
      <c r="H18" s="705">
        <v>1.3588962360000001</v>
      </c>
      <c r="I18" s="705">
        <v>1.6344661650000001</v>
      </c>
      <c r="J18" s="705">
        <v>1.2481675860000001</v>
      </c>
      <c r="K18" s="705">
        <v>0.96353450100000004</v>
      </c>
      <c r="L18" s="705">
        <v>1.1945750040000001</v>
      </c>
      <c r="M18" s="705">
        <v>0.99023996000000003</v>
      </c>
      <c r="N18" s="705">
        <v>1.043240132</v>
      </c>
      <c r="O18" s="705">
        <v>1.124550918</v>
      </c>
      <c r="P18" s="705">
        <v>1.0475173069999999</v>
      </c>
      <c r="Q18" s="705">
        <v>1.1481134609999999</v>
      </c>
      <c r="R18" s="705">
        <v>1.318632676</v>
      </c>
      <c r="S18" s="705">
        <v>1.2301119469999999</v>
      </c>
      <c r="T18" s="705">
        <v>1.244902086</v>
      </c>
      <c r="U18" s="705">
        <v>1.7256559840000001</v>
      </c>
      <c r="V18" s="705">
        <v>0.95323878699999998</v>
      </c>
      <c r="W18" s="705">
        <v>1.0353101920000001</v>
      </c>
      <c r="X18" s="705">
        <v>1.583475177</v>
      </c>
      <c r="Y18" s="705">
        <v>1.5944000030000001</v>
      </c>
      <c r="Z18" s="705">
        <v>1.518873462</v>
      </c>
      <c r="AA18" s="705">
        <v>2.0846581139999998</v>
      </c>
      <c r="AB18" s="705">
        <v>1.8948305139999999</v>
      </c>
      <c r="AC18" s="705">
        <v>1.8421724159999999</v>
      </c>
      <c r="AD18" s="705">
        <v>2.218078014</v>
      </c>
      <c r="AE18" s="705">
        <v>2.573728317</v>
      </c>
      <c r="AF18" s="705">
        <v>1.9411821570000001</v>
      </c>
      <c r="AG18" s="705">
        <v>1.842510589</v>
      </c>
      <c r="AH18" s="705">
        <v>1.118697107</v>
      </c>
      <c r="AI18" s="705">
        <v>1.237283548</v>
      </c>
      <c r="AJ18" s="705">
        <v>1.2739121600000001</v>
      </c>
      <c r="AK18" s="705">
        <v>1.2394249740000001</v>
      </c>
      <c r="AL18" s="705">
        <v>1.2685640899999999</v>
      </c>
      <c r="AM18" s="705">
        <v>1.983911693</v>
      </c>
      <c r="AN18" s="705">
        <v>2.0649727530000002</v>
      </c>
      <c r="AO18" s="705">
        <v>1.8016274539999999</v>
      </c>
      <c r="AP18" s="705">
        <v>1.638636615</v>
      </c>
      <c r="AQ18" s="705">
        <v>2.2459231879999999</v>
      </c>
      <c r="AR18" s="705">
        <v>2.0839241190000002</v>
      </c>
      <c r="AS18" s="705">
        <v>2.0121524420000001</v>
      </c>
      <c r="AT18" s="705">
        <v>1.734184814</v>
      </c>
      <c r="AU18" s="705">
        <v>1.3903023990000001</v>
      </c>
      <c r="AV18" s="705">
        <v>1.3080503779999999</v>
      </c>
      <c r="AW18" s="705">
        <v>1.6750381539999999</v>
      </c>
      <c r="AX18" s="705">
        <v>1.8237068869999999</v>
      </c>
      <c r="AY18" s="705">
        <v>1.8612409999999999</v>
      </c>
      <c r="AZ18" s="705">
        <v>1.5173589999999999</v>
      </c>
      <c r="BA18" s="706">
        <v>1.516583</v>
      </c>
      <c r="BB18" s="706">
        <v>1.5942799999999999</v>
      </c>
      <c r="BC18" s="706">
        <v>1.72316</v>
      </c>
      <c r="BD18" s="706">
        <v>1.599715</v>
      </c>
      <c r="BE18" s="706">
        <v>1.613845</v>
      </c>
      <c r="BF18" s="706">
        <v>1.394225</v>
      </c>
      <c r="BG18" s="706">
        <v>1.236964</v>
      </c>
      <c r="BH18" s="706">
        <v>1.160752</v>
      </c>
      <c r="BI18" s="706">
        <v>1.0707580000000001</v>
      </c>
      <c r="BJ18" s="706">
        <v>1.0537000000000001</v>
      </c>
      <c r="BK18" s="706">
        <v>1.2754490000000001</v>
      </c>
      <c r="BL18" s="706">
        <v>1.1148370000000001</v>
      </c>
      <c r="BM18" s="706">
        <v>1.1775500000000001</v>
      </c>
      <c r="BN18" s="706">
        <v>1.3446769999999999</v>
      </c>
      <c r="BO18" s="706">
        <v>1.5269410000000001</v>
      </c>
      <c r="BP18" s="706">
        <v>1.455255</v>
      </c>
      <c r="BQ18" s="706">
        <v>1.5002819999999999</v>
      </c>
      <c r="BR18" s="706">
        <v>1.30783</v>
      </c>
      <c r="BS18" s="706">
        <v>1.1733579999999999</v>
      </c>
      <c r="BT18" s="706">
        <v>1.1107499999999999</v>
      </c>
      <c r="BU18" s="706">
        <v>1.033946</v>
      </c>
      <c r="BV18" s="706">
        <v>1.024761</v>
      </c>
    </row>
    <row r="19" spans="1:74" ht="11.1" customHeight="1" x14ac:dyDescent="0.2">
      <c r="A19" s="502" t="s">
        <v>1280</v>
      </c>
      <c r="B19" s="505" t="s">
        <v>1331</v>
      </c>
      <c r="C19" s="705">
        <v>4.626301862</v>
      </c>
      <c r="D19" s="705">
        <v>4.8809969329999996</v>
      </c>
      <c r="E19" s="705">
        <v>5.9702599620000001</v>
      </c>
      <c r="F19" s="705">
        <v>5.8940326650000001</v>
      </c>
      <c r="G19" s="705">
        <v>5.1660230499999997</v>
      </c>
      <c r="H19" s="705">
        <v>4.8625161710000002</v>
      </c>
      <c r="I19" s="705">
        <v>3.922526001</v>
      </c>
      <c r="J19" s="705">
        <v>2.938646592</v>
      </c>
      <c r="K19" s="705">
        <v>4.9045390619999996</v>
      </c>
      <c r="L19" s="705">
        <v>6.3130097850000002</v>
      </c>
      <c r="M19" s="705">
        <v>5.5057711610000002</v>
      </c>
      <c r="N19" s="705">
        <v>5.9488138350000002</v>
      </c>
      <c r="O19" s="705">
        <v>6.745442229</v>
      </c>
      <c r="P19" s="705">
        <v>5.81795683</v>
      </c>
      <c r="Q19" s="705">
        <v>6.9864754930000004</v>
      </c>
      <c r="R19" s="705">
        <v>6.9298936649999998</v>
      </c>
      <c r="S19" s="705">
        <v>5.8173230120000001</v>
      </c>
      <c r="T19" s="705">
        <v>6.7530980190000003</v>
      </c>
      <c r="U19" s="705">
        <v>3.4762889459999999</v>
      </c>
      <c r="V19" s="705">
        <v>5.0912779050000001</v>
      </c>
      <c r="W19" s="705">
        <v>5.1964522889999998</v>
      </c>
      <c r="X19" s="705">
        <v>5.2069986750000004</v>
      </c>
      <c r="Y19" s="705">
        <v>5.6154700829999999</v>
      </c>
      <c r="Z19" s="705">
        <v>6.5508466240000001</v>
      </c>
      <c r="AA19" s="705">
        <v>6.1735895379999999</v>
      </c>
      <c r="AB19" s="705">
        <v>5.4872398540000002</v>
      </c>
      <c r="AC19" s="705">
        <v>6.635895369</v>
      </c>
      <c r="AD19" s="705">
        <v>7.1868008879999996</v>
      </c>
      <c r="AE19" s="705">
        <v>6.190185091</v>
      </c>
      <c r="AF19" s="705">
        <v>5.4105458689999999</v>
      </c>
      <c r="AG19" s="705">
        <v>5.7925416099999998</v>
      </c>
      <c r="AH19" s="705">
        <v>5.1617661860000004</v>
      </c>
      <c r="AI19" s="705">
        <v>7.2108300830000003</v>
      </c>
      <c r="AJ19" s="705">
        <v>7.8967301440000002</v>
      </c>
      <c r="AK19" s="705">
        <v>6.9542563460000002</v>
      </c>
      <c r="AL19" s="705">
        <v>7.1220997070000003</v>
      </c>
      <c r="AM19" s="705">
        <v>6.7757190300000003</v>
      </c>
      <c r="AN19" s="705">
        <v>6.7512800820000001</v>
      </c>
      <c r="AO19" s="705">
        <v>6.822128105</v>
      </c>
      <c r="AP19" s="705">
        <v>7.0184065210000002</v>
      </c>
      <c r="AQ19" s="705">
        <v>6.4351766169999998</v>
      </c>
      <c r="AR19" s="705">
        <v>7.9540334020000003</v>
      </c>
      <c r="AS19" s="705">
        <v>5.397794148</v>
      </c>
      <c r="AT19" s="705">
        <v>5.6296239789999998</v>
      </c>
      <c r="AU19" s="705">
        <v>5.6591468530000002</v>
      </c>
      <c r="AV19" s="705">
        <v>6.8862741390000002</v>
      </c>
      <c r="AW19" s="705">
        <v>7.8365787989999998</v>
      </c>
      <c r="AX19" s="705">
        <v>7.4314041870000001</v>
      </c>
      <c r="AY19" s="705">
        <v>7.8176540000000001</v>
      </c>
      <c r="AZ19" s="705">
        <v>5.162045</v>
      </c>
      <c r="BA19" s="706">
        <v>8.4138660000000005</v>
      </c>
      <c r="BB19" s="706">
        <v>8.4851700000000001</v>
      </c>
      <c r="BC19" s="706">
        <v>7.7812000000000001</v>
      </c>
      <c r="BD19" s="706">
        <v>9.7056500000000003</v>
      </c>
      <c r="BE19" s="706">
        <v>6.757225</v>
      </c>
      <c r="BF19" s="706">
        <v>6.5915889999999999</v>
      </c>
      <c r="BG19" s="706">
        <v>7.1729700000000003</v>
      </c>
      <c r="BH19" s="706">
        <v>8.1381870000000003</v>
      </c>
      <c r="BI19" s="706">
        <v>9.3773339999999994</v>
      </c>
      <c r="BJ19" s="706">
        <v>8.8590509999999991</v>
      </c>
      <c r="BK19" s="706">
        <v>8.7701080000000005</v>
      </c>
      <c r="BL19" s="706">
        <v>5.9934029999999998</v>
      </c>
      <c r="BM19" s="706">
        <v>9.2743950000000002</v>
      </c>
      <c r="BN19" s="706">
        <v>8.9155189999999997</v>
      </c>
      <c r="BO19" s="706">
        <v>8.4951179999999997</v>
      </c>
      <c r="BP19" s="706">
        <v>10.831530000000001</v>
      </c>
      <c r="BQ19" s="706">
        <v>7.5585610000000001</v>
      </c>
      <c r="BR19" s="706">
        <v>7.1101400000000003</v>
      </c>
      <c r="BS19" s="706">
        <v>8.1599719999999998</v>
      </c>
      <c r="BT19" s="706">
        <v>8.8914939999999998</v>
      </c>
      <c r="BU19" s="706">
        <v>10.357430000000001</v>
      </c>
      <c r="BV19" s="706">
        <v>9.2450969999999995</v>
      </c>
    </row>
    <row r="20" spans="1:74" ht="11.1" customHeight="1" x14ac:dyDescent="0.2">
      <c r="A20" s="502" t="s">
        <v>1281</v>
      </c>
      <c r="B20" s="503" t="s">
        <v>1332</v>
      </c>
      <c r="C20" s="705">
        <v>5.7195859000000002E-2</v>
      </c>
      <c r="D20" s="705">
        <v>5.2606525000000001E-2</v>
      </c>
      <c r="E20" s="705">
        <v>5.6870606999999997E-2</v>
      </c>
      <c r="F20" s="705">
        <v>7.8516069999999993E-2</v>
      </c>
      <c r="G20" s="705">
        <v>8.2342256000000003E-2</v>
      </c>
      <c r="H20" s="705">
        <v>8.4969394000000004E-2</v>
      </c>
      <c r="I20" s="705">
        <v>6.2306597999999998E-2</v>
      </c>
      <c r="J20" s="705">
        <v>8.6534711E-2</v>
      </c>
      <c r="K20" s="705">
        <v>6.9515562000000003E-2</v>
      </c>
      <c r="L20" s="705">
        <v>5.4480020999999997E-2</v>
      </c>
      <c r="M20" s="705">
        <v>7.2487661999999994E-2</v>
      </c>
      <c r="N20" s="705">
        <v>6.9500824000000003E-2</v>
      </c>
      <c r="O20" s="705">
        <v>0.110729496</v>
      </c>
      <c r="P20" s="705">
        <v>0.10217140299999999</v>
      </c>
      <c r="Q20" s="705">
        <v>0.120102737</v>
      </c>
      <c r="R20" s="705">
        <v>9.8377395000000006E-2</v>
      </c>
      <c r="S20" s="705">
        <v>8.8584985000000005E-2</v>
      </c>
      <c r="T20" s="705">
        <v>7.7621273000000005E-2</v>
      </c>
      <c r="U20" s="705">
        <v>8.8343711000000005E-2</v>
      </c>
      <c r="V20" s="705">
        <v>8.6060532999999995E-2</v>
      </c>
      <c r="W20" s="705">
        <v>8.5921150000000002E-2</v>
      </c>
      <c r="X20" s="705">
        <v>0.122031294</v>
      </c>
      <c r="Y20" s="705">
        <v>9.8927823999999998E-2</v>
      </c>
      <c r="Z20" s="705">
        <v>0.107092334</v>
      </c>
      <c r="AA20" s="705">
        <v>0.14507715600000001</v>
      </c>
      <c r="AB20" s="705">
        <v>0.117119444</v>
      </c>
      <c r="AC20" s="705">
        <v>0.122020931</v>
      </c>
      <c r="AD20" s="705">
        <v>0.157682082</v>
      </c>
      <c r="AE20" s="705">
        <v>0.13974636600000001</v>
      </c>
      <c r="AF20" s="705">
        <v>0.15107095800000001</v>
      </c>
      <c r="AG20" s="705">
        <v>7.7954124E-2</v>
      </c>
      <c r="AH20" s="705">
        <v>8.2625122999999995E-2</v>
      </c>
      <c r="AI20" s="705">
        <v>7.6321862000000004E-2</v>
      </c>
      <c r="AJ20" s="705">
        <v>4.4507710999999998E-2</v>
      </c>
      <c r="AK20" s="705">
        <v>8.4889093999999998E-2</v>
      </c>
      <c r="AL20" s="705">
        <v>9.5195134000000001E-2</v>
      </c>
      <c r="AM20" s="705">
        <v>5.0603755E-2</v>
      </c>
      <c r="AN20" s="705">
        <v>5.3434701000000001E-2</v>
      </c>
      <c r="AO20" s="705">
        <v>3.9932471999999997E-2</v>
      </c>
      <c r="AP20" s="705">
        <v>3.4179036000000003E-2</v>
      </c>
      <c r="AQ20" s="705">
        <v>2.7338642E-2</v>
      </c>
      <c r="AR20" s="705">
        <v>3.3886033000000003E-2</v>
      </c>
      <c r="AS20" s="705">
        <v>3.1818209E-2</v>
      </c>
      <c r="AT20" s="705">
        <v>3.4239800000000001E-2</v>
      </c>
      <c r="AU20" s="705">
        <v>2.8216357000000001E-2</v>
      </c>
      <c r="AV20" s="705">
        <v>4.3063615E-2</v>
      </c>
      <c r="AW20" s="705">
        <v>5.8407753999999999E-2</v>
      </c>
      <c r="AX20" s="705">
        <v>5.0061467999999998E-2</v>
      </c>
      <c r="AY20" s="705">
        <v>5.2462599999999998E-2</v>
      </c>
      <c r="AZ20" s="705">
        <v>5.5667099999999997E-2</v>
      </c>
      <c r="BA20" s="706">
        <v>3.4825000000000002E-2</v>
      </c>
      <c r="BB20" s="706">
        <v>2.9078E-2</v>
      </c>
      <c r="BC20" s="706">
        <v>2.1642700000000001E-2</v>
      </c>
      <c r="BD20" s="706">
        <v>2.6884499999999999E-2</v>
      </c>
      <c r="BE20" s="706">
        <v>2.2013800000000002E-3</v>
      </c>
      <c r="BF20" s="706">
        <v>2.9941700000000002E-2</v>
      </c>
      <c r="BG20" s="706">
        <v>2.7826E-2</v>
      </c>
      <c r="BH20" s="706">
        <v>4.1238200000000003E-2</v>
      </c>
      <c r="BI20" s="706">
        <v>6.1702E-2</v>
      </c>
      <c r="BJ20" s="706">
        <v>5.2210800000000002E-2</v>
      </c>
      <c r="BK20" s="706">
        <v>5.2946800000000002E-2</v>
      </c>
      <c r="BL20" s="706">
        <v>5.3843799999999997E-2</v>
      </c>
      <c r="BM20" s="706">
        <v>4.0618899999999999E-2</v>
      </c>
      <c r="BN20" s="706">
        <v>3.2568600000000003E-2</v>
      </c>
      <c r="BO20" s="706">
        <v>3.0745000000000001E-2</v>
      </c>
      <c r="BP20" s="706">
        <v>2.9557799999999999E-2</v>
      </c>
      <c r="BQ20" s="706">
        <v>1.9663300000000001E-3</v>
      </c>
      <c r="BR20" s="706">
        <v>3.7130700000000003E-2</v>
      </c>
      <c r="BS20" s="706">
        <v>2.4619700000000001E-2</v>
      </c>
      <c r="BT20" s="706">
        <v>4.3704300000000001E-2</v>
      </c>
      <c r="BU20" s="706">
        <v>6.3348799999999997E-2</v>
      </c>
      <c r="BV20" s="706">
        <v>5.6178100000000002E-2</v>
      </c>
    </row>
    <row r="21" spans="1:74" ht="11.1" customHeight="1" x14ac:dyDescent="0.2">
      <c r="A21" s="502" t="s">
        <v>1282</v>
      </c>
      <c r="B21" s="503" t="s">
        <v>1232</v>
      </c>
      <c r="C21" s="705">
        <v>22.180989594</v>
      </c>
      <c r="D21" s="705">
        <v>18.510435705999999</v>
      </c>
      <c r="E21" s="705">
        <v>20.397243699000001</v>
      </c>
      <c r="F21" s="705">
        <v>18.889890214000001</v>
      </c>
      <c r="G21" s="705">
        <v>20.430276816999999</v>
      </c>
      <c r="H21" s="705">
        <v>23.533092588999999</v>
      </c>
      <c r="I21" s="705">
        <v>27.054580674</v>
      </c>
      <c r="J21" s="705">
        <v>23.706554892</v>
      </c>
      <c r="K21" s="705">
        <v>22.075856479999999</v>
      </c>
      <c r="L21" s="705">
        <v>20.402873689</v>
      </c>
      <c r="M21" s="705">
        <v>19.839114410000001</v>
      </c>
      <c r="N21" s="705">
        <v>23.145132059000002</v>
      </c>
      <c r="O21" s="705">
        <v>23.814427115000001</v>
      </c>
      <c r="P21" s="705">
        <v>20.759657275999999</v>
      </c>
      <c r="Q21" s="705">
        <v>20.494767039999999</v>
      </c>
      <c r="R21" s="705">
        <v>19.306811472</v>
      </c>
      <c r="S21" s="705">
        <v>22.068539129000001</v>
      </c>
      <c r="T21" s="705">
        <v>25.171710301000001</v>
      </c>
      <c r="U21" s="705">
        <v>26.598307092999999</v>
      </c>
      <c r="V21" s="705">
        <v>25.509100840999999</v>
      </c>
      <c r="W21" s="705">
        <v>22.026685392000001</v>
      </c>
      <c r="X21" s="705">
        <v>20.043134713000001</v>
      </c>
      <c r="Y21" s="705">
        <v>20.803239367</v>
      </c>
      <c r="Z21" s="705">
        <v>23.071330567</v>
      </c>
      <c r="AA21" s="705">
        <v>24.153572491999999</v>
      </c>
      <c r="AB21" s="705">
        <v>21.753894228</v>
      </c>
      <c r="AC21" s="705">
        <v>22.073108023</v>
      </c>
      <c r="AD21" s="705">
        <v>19.782170088000001</v>
      </c>
      <c r="AE21" s="705">
        <v>21.029764849999999</v>
      </c>
      <c r="AF21" s="705">
        <v>22.748666615000001</v>
      </c>
      <c r="AG21" s="705">
        <v>26.391903450000001</v>
      </c>
      <c r="AH21" s="705">
        <v>25.521045505</v>
      </c>
      <c r="AI21" s="705">
        <v>23.906064928999999</v>
      </c>
      <c r="AJ21" s="705">
        <v>19.840416983000001</v>
      </c>
      <c r="AK21" s="705">
        <v>19.919735563</v>
      </c>
      <c r="AL21" s="705">
        <v>21.495874063999999</v>
      </c>
      <c r="AM21" s="705">
        <v>23.0882243</v>
      </c>
      <c r="AN21" s="705">
        <v>21.761689788999998</v>
      </c>
      <c r="AO21" s="705">
        <v>20.367643291</v>
      </c>
      <c r="AP21" s="705">
        <v>18.484820413000001</v>
      </c>
      <c r="AQ21" s="705">
        <v>20.283197492999999</v>
      </c>
      <c r="AR21" s="705">
        <v>25.095306365999999</v>
      </c>
      <c r="AS21" s="705">
        <v>28.284891076000001</v>
      </c>
      <c r="AT21" s="705">
        <v>27.145514218999999</v>
      </c>
      <c r="AU21" s="705">
        <v>21.550611371999999</v>
      </c>
      <c r="AV21" s="705">
        <v>20.469105098</v>
      </c>
      <c r="AW21" s="705">
        <v>20.505595659000001</v>
      </c>
      <c r="AX21" s="705">
        <v>23.462556758000002</v>
      </c>
      <c r="AY21" s="705">
        <v>24.194479999999999</v>
      </c>
      <c r="AZ21" s="705">
        <v>22.058039999999998</v>
      </c>
      <c r="BA21" s="706">
        <v>20.939419999999998</v>
      </c>
      <c r="BB21" s="706">
        <v>18.82929</v>
      </c>
      <c r="BC21" s="706">
        <v>19.659590000000001</v>
      </c>
      <c r="BD21" s="706">
        <v>23.552710000000001</v>
      </c>
      <c r="BE21" s="706">
        <v>27.5489</v>
      </c>
      <c r="BF21" s="706">
        <v>26.94905</v>
      </c>
      <c r="BG21" s="706">
        <v>22.033100000000001</v>
      </c>
      <c r="BH21" s="706">
        <v>19.648260000000001</v>
      </c>
      <c r="BI21" s="706">
        <v>20.952500000000001</v>
      </c>
      <c r="BJ21" s="706">
        <v>24.328050000000001</v>
      </c>
      <c r="BK21" s="706">
        <v>25.027999999999999</v>
      </c>
      <c r="BL21" s="706">
        <v>21.272549999999999</v>
      </c>
      <c r="BM21" s="706">
        <v>21.97071</v>
      </c>
      <c r="BN21" s="706">
        <v>20.115259999999999</v>
      </c>
      <c r="BO21" s="706">
        <v>20.908729999999998</v>
      </c>
      <c r="BP21" s="706">
        <v>25.236519999999999</v>
      </c>
      <c r="BQ21" s="706">
        <v>29.056190000000001</v>
      </c>
      <c r="BR21" s="706">
        <v>28.357890000000001</v>
      </c>
      <c r="BS21" s="706">
        <v>23.30742</v>
      </c>
      <c r="BT21" s="706">
        <v>20.76125</v>
      </c>
      <c r="BU21" s="706">
        <v>22.04664</v>
      </c>
      <c r="BV21" s="706">
        <v>25.407389999999999</v>
      </c>
    </row>
    <row r="22" spans="1:74" ht="11.1" customHeight="1" x14ac:dyDescent="0.2">
      <c r="A22" s="502" t="s">
        <v>1283</v>
      </c>
      <c r="B22" s="503" t="s">
        <v>1333</v>
      </c>
      <c r="C22" s="705">
        <v>22.442992700000001</v>
      </c>
      <c r="D22" s="705">
        <v>18.730174578</v>
      </c>
      <c r="E22" s="705">
        <v>20.142356192000001</v>
      </c>
      <c r="F22" s="705">
        <v>18.454056488999999</v>
      </c>
      <c r="G22" s="705">
        <v>20.226458393000001</v>
      </c>
      <c r="H22" s="705">
        <v>23.396733358999999</v>
      </c>
      <c r="I22" s="705">
        <v>26.805203443</v>
      </c>
      <c r="J22" s="705">
        <v>23.682525817999998</v>
      </c>
      <c r="K22" s="705">
        <v>21.526847425</v>
      </c>
      <c r="L22" s="705">
        <v>19.331788</v>
      </c>
      <c r="M22" s="705">
        <v>18.739426327</v>
      </c>
      <c r="N22" s="705">
        <v>21.465488249</v>
      </c>
      <c r="O22" s="705">
        <v>23.745493878000001</v>
      </c>
      <c r="P22" s="705">
        <v>20.569772669999999</v>
      </c>
      <c r="Q22" s="705">
        <v>20.038005636000001</v>
      </c>
      <c r="R22" s="705">
        <v>19.368294952999999</v>
      </c>
      <c r="S22" s="705">
        <v>22.315391599000002</v>
      </c>
      <c r="T22" s="705">
        <v>25.00808889</v>
      </c>
      <c r="U22" s="705">
        <v>27.132358060000001</v>
      </c>
      <c r="V22" s="705">
        <v>26.004106658000001</v>
      </c>
      <c r="W22" s="705">
        <v>21.435349272</v>
      </c>
      <c r="X22" s="705">
        <v>19.807549772000002</v>
      </c>
      <c r="Y22" s="705">
        <v>20.686768041000001</v>
      </c>
      <c r="Z22" s="705">
        <v>22.183831343000001</v>
      </c>
      <c r="AA22" s="705">
        <v>23.447964648999999</v>
      </c>
      <c r="AB22" s="705">
        <v>21.234127923999999</v>
      </c>
      <c r="AC22" s="705">
        <v>21.216771009999999</v>
      </c>
      <c r="AD22" s="705">
        <v>19.208825106999999</v>
      </c>
      <c r="AE22" s="705">
        <v>21.351823421999999</v>
      </c>
      <c r="AF22" s="705">
        <v>23.396654185999999</v>
      </c>
      <c r="AG22" s="705">
        <v>26.548813446</v>
      </c>
      <c r="AH22" s="705">
        <v>26.204069620999999</v>
      </c>
      <c r="AI22" s="705">
        <v>23.462918435999999</v>
      </c>
      <c r="AJ22" s="705">
        <v>19.870089149999998</v>
      </c>
      <c r="AK22" s="705">
        <v>20.419363371999999</v>
      </c>
      <c r="AL22" s="705">
        <v>21.880705466999999</v>
      </c>
      <c r="AM22" s="705">
        <v>22.415403171000001</v>
      </c>
      <c r="AN22" s="705">
        <v>20.770248645999999</v>
      </c>
      <c r="AO22" s="705">
        <v>19.392463661000001</v>
      </c>
      <c r="AP22" s="705">
        <v>18.100049906999999</v>
      </c>
      <c r="AQ22" s="705">
        <v>20.031703787000001</v>
      </c>
      <c r="AR22" s="705">
        <v>25.492366213</v>
      </c>
      <c r="AS22" s="705">
        <v>27.809023114999999</v>
      </c>
      <c r="AT22" s="705">
        <v>26.457352873000001</v>
      </c>
      <c r="AU22" s="705">
        <v>20.637311284999999</v>
      </c>
      <c r="AV22" s="705">
        <v>20.047552017000001</v>
      </c>
      <c r="AW22" s="705">
        <v>18.728759115999999</v>
      </c>
      <c r="AX22" s="705">
        <v>21.882650000000002</v>
      </c>
      <c r="AY22" s="705">
        <v>23.138179999999998</v>
      </c>
      <c r="AZ22" s="705">
        <v>20.796099999999999</v>
      </c>
      <c r="BA22" s="706">
        <v>19.705850000000002</v>
      </c>
      <c r="BB22" s="706">
        <v>18.130479999999999</v>
      </c>
      <c r="BC22" s="706">
        <v>19.049469999999999</v>
      </c>
      <c r="BD22" s="706">
        <v>23.288810000000002</v>
      </c>
      <c r="BE22" s="706">
        <v>26.860479999999999</v>
      </c>
      <c r="BF22" s="706">
        <v>26.113990000000001</v>
      </c>
      <c r="BG22" s="706">
        <v>20.851279999999999</v>
      </c>
      <c r="BH22" s="706">
        <v>18.8201</v>
      </c>
      <c r="BI22" s="706">
        <v>19.009180000000001</v>
      </c>
      <c r="BJ22" s="706">
        <v>22.7164</v>
      </c>
      <c r="BK22" s="706">
        <v>23.738710000000001</v>
      </c>
      <c r="BL22" s="706">
        <v>20.847840000000001</v>
      </c>
      <c r="BM22" s="706">
        <v>20.406189999999999</v>
      </c>
      <c r="BN22" s="706">
        <v>19.302689999999998</v>
      </c>
      <c r="BO22" s="706">
        <v>20.137149999999998</v>
      </c>
      <c r="BP22" s="706">
        <v>24.793209999999998</v>
      </c>
      <c r="BQ22" s="706">
        <v>28.375019999999999</v>
      </c>
      <c r="BR22" s="706">
        <v>27.532139999999998</v>
      </c>
      <c r="BS22" s="706">
        <v>21.986499999999999</v>
      </c>
      <c r="BT22" s="706">
        <v>19.711980000000001</v>
      </c>
      <c r="BU22" s="706">
        <v>19.86422</v>
      </c>
      <c r="BV22" s="706">
        <v>23.511659999999999</v>
      </c>
    </row>
    <row r="23" spans="1:74" ht="11.1" customHeight="1" x14ac:dyDescent="0.2">
      <c r="A23" s="520"/>
      <c r="B23" s="131" t="s">
        <v>1336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333"/>
      <c r="BB23" s="333"/>
      <c r="BC23" s="333"/>
      <c r="BD23" s="33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502" t="s">
        <v>1284</v>
      </c>
      <c r="B24" s="503" t="s">
        <v>84</v>
      </c>
      <c r="C24" s="705">
        <v>8.1007372669999995</v>
      </c>
      <c r="D24" s="705">
        <v>7.2311945809999996</v>
      </c>
      <c r="E24" s="705">
        <v>8.9717860189999996</v>
      </c>
      <c r="F24" s="705">
        <v>8.7260016040000004</v>
      </c>
      <c r="G24" s="705">
        <v>10.53015583</v>
      </c>
      <c r="H24" s="705">
        <v>15.185772160000001</v>
      </c>
      <c r="I24" s="705">
        <v>19.377884156</v>
      </c>
      <c r="J24" s="705">
        <v>18.234258376</v>
      </c>
      <c r="K24" s="705">
        <v>13.292079806</v>
      </c>
      <c r="L24" s="705">
        <v>10.750955014000001</v>
      </c>
      <c r="M24" s="705">
        <v>8.1137963759999998</v>
      </c>
      <c r="N24" s="705">
        <v>11.153471573999999</v>
      </c>
      <c r="O24" s="705">
        <v>12.129506449000001</v>
      </c>
      <c r="P24" s="705">
        <v>10.827260427000001</v>
      </c>
      <c r="Q24" s="705">
        <v>10.824433433999999</v>
      </c>
      <c r="R24" s="705">
        <v>10.138260428000001</v>
      </c>
      <c r="S24" s="705">
        <v>14.841272871999999</v>
      </c>
      <c r="T24" s="705">
        <v>16.525182287</v>
      </c>
      <c r="U24" s="705">
        <v>21.372707546000001</v>
      </c>
      <c r="V24" s="705">
        <v>19.728400293</v>
      </c>
      <c r="W24" s="705">
        <v>15.909548552</v>
      </c>
      <c r="X24" s="705">
        <v>12.331094848999999</v>
      </c>
      <c r="Y24" s="705">
        <v>10.219806204999999</v>
      </c>
      <c r="Z24" s="705">
        <v>11.927301854</v>
      </c>
      <c r="AA24" s="705">
        <v>13.217144187000001</v>
      </c>
      <c r="AB24" s="705">
        <v>10.247560302</v>
      </c>
      <c r="AC24" s="705">
        <v>11.487813322999999</v>
      </c>
      <c r="AD24" s="705">
        <v>10.81202667</v>
      </c>
      <c r="AE24" s="705">
        <v>14.829761499</v>
      </c>
      <c r="AF24" s="705">
        <v>17.724638408000001</v>
      </c>
      <c r="AG24" s="705">
        <v>20.639015374</v>
      </c>
      <c r="AH24" s="705">
        <v>23.322893069999999</v>
      </c>
      <c r="AI24" s="705">
        <v>19.789741634999999</v>
      </c>
      <c r="AJ24" s="705">
        <v>14.100623533</v>
      </c>
      <c r="AK24" s="705">
        <v>12.128745172</v>
      </c>
      <c r="AL24" s="705">
        <v>13.441653422</v>
      </c>
      <c r="AM24" s="705">
        <v>12.620015526</v>
      </c>
      <c r="AN24" s="705">
        <v>12.432481492999999</v>
      </c>
      <c r="AO24" s="705">
        <v>12.184992295000001</v>
      </c>
      <c r="AP24" s="705">
        <v>11.161572909</v>
      </c>
      <c r="AQ24" s="705">
        <v>14.209602027000001</v>
      </c>
      <c r="AR24" s="705">
        <v>16.709440099999998</v>
      </c>
      <c r="AS24" s="705">
        <v>21.311728612</v>
      </c>
      <c r="AT24" s="705">
        <v>20.998866030999999</v>
      </c>
      <c r="AU24" s="705">
        <v>16.974653089</v>
      </c>
      <c r="AV24" s="705">
        <v>14.456942621</v>
      </c>
      <c r="AW24" s="705">
        <v>10.249808205000001</v>
      </c>
      <c r="AX24" s="705">
        <v>11.245751491</v>
      </c>
      <c r="AY24" s="705">
        <v>12.389110000000001</v>
      </c>
      <c r="AZ24" s="705">
        <v>13.4734</v>
      </c>
      <c r="BA24" s="706">
        <v>8.2248979999999996</v>
      </c>
      <c r="BB24" s="706">
        <v>9.1694630000000004</v>
      </c>
      <c r="BC24" s="706">
        <v>12.09703</v>
      </c>
      <c r="BD24" s="706">
        <v>13.32231</v>
      </c>
      <c r="BE24" s="706">
        <v>16.496179999999999</v>
      </c>
      <c r="BF24" s="706">
        <v>16.3521</v>
      </c>
      <c r="BG24" s="706">
        <v>13.65696</v>
      </c>
      <c r="BH24" s="706">
        <v>10.28637</v>
      </c>
      <c r="BI24" s="706">
        <v>8.9457760000000004</v>
      </c>
      <c r="BJ24" s="706">
        <v>9.8089440000000003</v>
      </c>
      <c r="BK24" s="706">
        <v>9.4326840000000001</v>
      </c>
      <c r="BL24" s="706">
        <v>7.670102</v>
      </c>
      <c r="BM24" s="706">
        <v>6.3791659999999997</v>
      </c>
      <c r="BN24" s="706">
        <v>6.7527080000000002</v>
      </c>
      <c r="BO24" s="706">
        <v>8.4913519999999991</v>
      </c>
      <c r="BP24" s="706">
        <v>11.271660000000001</v>
      </c>
      <c r="BQ24" s="706">
        <v>13.54956</v>
      </c>
      <c r="BR24" s="706">
        <v>14.17783</v>
      </c>
      <c r="BS24" s="706">
        <v>12.11065</v>
      </c>
      <c r="BT24" s="706">
        <v>8.2738600000000009</v>
      </c>
      <c r="BU24" s="706">
        <v>7.1421200000000002</v>
      </c>
      <c r="BV24" s="706">
        <v>8.1177910000000004</v>
      </c>
    </row>
    <row r="25" spans="1:74" ht="11.1" customHeight="1" x14ac:dyDescent="0.2">
      <c r="A25" s="502" t="s">
        <v>1285</v>
      </c>
      <c r="B25" s="503" t="s">
        <v>83</v>
      </c>
      <c r="C25" s="705">
        <v>9.5854840649999993</v>
      </c>
      <c r="D25" s="705">
        <v>6.8699275059999998</v>
      </c>
      <c r="E25" s="705">
        <v>7.0599018210000004</v>
      </c>
      <c r="F25" s="705">
        <v>8.7294702449999999</v>
      </c>
      <c r="G25" s="705">
        <v>9.7714721739999995</v>
      </c>
      <c r="H25" s="705">
        <v>10.588542476000001</v>
      </c>
      <c r="I25" s="705">
        <v>11.368415361</v>
      </c>
      <c r="J25" s="705">
        <v>10.931801458000001</v>
      </c>
      <c r="K25" s="705">
        <v>10.562481379999999</v>
      </c>
      <c r="L25" s="705">
        <v>9.4070835049999992</v>
      </c>
      <c r="M25" s="705">
        <v>9.2351229519999993</v>
      </c>
      <c r="N25" s="705">
        <v>9.2701194269999991</v>
      </c>
      <c r="O25" s="705">
        <v>8.3336572370000006</v>
      </c>
      <c r="P25" s="705">
        <v>5.417560613</v>
      </c>
      <c r="Q25" s="705">
        <v>4.6060952220000004</v>
      </c>
      <c r="R25" s="705">
        <v>5.8405297709999999</v>
      </c>
      <c r="S25" s="705">
        <v>7.3144201740000003</v>
      </c>
      <c r="T25" s="705">
        <v>8.2110279629999994</v>
      </c>
      <c r="U25" s="705">
        <v>8.7253489599999998</v>
      </c>
      <c r="V25" s="705">
        <v>8.880167664</v>
      </c>
      <c r="W25" s="705">
        <v>8.1698972550000004</v>
      </c>
      <c r="X25" s="705">
        <v>7.5863785200000002</v>
      </c>
      <c r="Y25" s="705">
        <v>7.3564077320000001</v>
      </c>
      <c r="Z25" s="705">
        <v>6.9514068790000003</v>
      </c>
      <c r="AA25" s="705">
        <v>6.2022458049999996</v>
      </c>
      <c r="AB25" s="705">
        <v>5.733474556</v>
      </c>
      <c r="AC25" s="705">
        <v>5.6305125450000002</v>
      </c>
      <c r="AD25" s="705">
        <v>4.8782187209999996</v>
      </c>
      <c r="AE25" s="705">
        <v>6.2087459269999998</v>
      </c>
      <c r="AF25" s="705">
        <v>6.6644000590000001</v>
      </c>
      <c r="AG25" s="705">
        <v>7.2204106880000003</v>
      </c>
      <c r="AH25" s="705">
        <v>6.8850594960000002</v>
      </c>
      <c r="AI25" s="705">
        <v>6.8122827880000001</v>
      </c>
      <c r="AJ25" s="705">
        <v>5.9943344139999999</v>
      </c>
      <c r="AK25" s="705">
        <v>5.4558301079999998</v>
      </c>
      <c r="AL25" s="705">
        <v>5.1476972280000002</v>
      </c>
      <c r="AM25" s="705">
        <v>4.5846502710000001</v>
      </c>
      <c r="AN25" s="705">
        <v>4.1376341209999996</v>
      </c>
      <c r="AO25" s="705">
        <v>4.3943095210000003</v>
      </c>
      <c r="AP25" s="705">
        <v>5.0645647770000002</v>
      </c>
      <c r="AQ25" s="705">
        <v>5.0921147739999997</v>
      </c>
      <c r="AR25" s="705">
        <v>5.6894726200000001</v>
      </c>
      <c r="AS25" s="705">
        <v>6.5572568929999999</v>
      </c>
      <c r="AT25" s="705">
        <v>7.2227044979999997</v>
      </c>
      <c r="AU25" s="705">
        <v>6.5388102220000004</v>
      </c>
      <c r="AV25" s="705">
        <v>5.9777199960000003</v>
      </c>
      <c r="AW25" s="705">
        <v>5.4697820589999999</v>
      </c>
      <c r="AX25" s="705">
        <v>6.4311338109999996</v>
      </c>
      <c r="AY25" s="705">
        <v>6.6966729999999997</v>
      </c>
      <c r="AZ25" s="705">
        <v>6.268351</v>
      </c>
      <c r="BA25" s="706">
        <v>5.141839</v>
      </c>
      <c r="BB25" s="706">
        <v>6.0395079999999997</v>
      </c>
      <c r="BC25" s="706">
        <v>6.4614549999999999</v>
      </c>
      <c r="BD25" s="706">
        <v>8.0017329999999998</v>
      </c>
      <c r="BE25" s="706">
        <v>8.4880379999999995</v>
      </c>
      <c r="BF25" s="706">
        <v>9.4809509999999992</v>
      </c>
      <c r="BG25" s="706">
        <v>8.7628489999999992</v>
      </c>
      <c r="BH25" s="706">
        <v>7.1717149999999998</v>
      </c>
      <c r="BI25" s="706">
        <v>4.4956810000000003</v>
      </c>
      <c r="BJ25" s="706">
        <v>6.5333769999999998</v>
      </c>
      <c r="BK25" s="706">
        <v>6.0320770000000001</v>
      </c>
      <c r="BL25" s="706">
        <v>5.4891500000000004</v>
      </c>
      <c r="BM25" s="706">
        <v>5.6834280000000001</v>
      </c>
      <c r="BN25" s="706">
        <v>5.8387659999999997</v>
      </c>
      <c r="BO25" s="706">
        <v>7.1029429999999998</v>
      </c>
      <c r="BP25" s="706">
        <v>7.5390839999999999</v>
      </c>
      <c r="BQ25" s="706">
        <v>8.8281220000000005</v>
      </c>
      <c r="BR25" s="706">
        <v>9.2294850000000004</v>
      </c>
      <c r="BS25" s="706">
        <v>7.8190119999999999</v>
      </c>
      <c r="BT25" s="706">
        <v>7.3161329999999998</v>
      </c>
      <c r="BU25" s="706">
        <v>4.4448730000000003</v>
      </c>
      <c r="BV25" s="706">
        <v>7.2550290000000004</v>
      </c>
    </row>
    <row r="26" spans="1:74" ht="11.1" customHeight="1" x14ac:dyDescent="0.2">
      <c r="A26" s="502" t="s">
        <v>1286</v>
      </c>
      <c r="B26" s="505" t="s">
        <v>86</v>
      </c>
      <c r="C26" s="705">
        <v>3.8144209999999998</v>
      </c>
      <c r="D26" s="705">
        <v>3.4328650000000001</v>
      </c>
      <c r="E26" s="705">
        <v>3.2878240000000001</v>
      </c>
      <c r="F26" s="705">
        <v>1.85107</v>
      </c>
      <c r="G26" s="705">
        <v>3.5526369999999998</v>
      </c>
      <c r="H26" s="705">
        <v>2.8256199999999998</v>
      </c>
      <c r="I26" s="705">
        <v>2.8213979999999999</v>
      </c>
      <c r="J26" s="705">
        <v>3.361116</v>
      </c>
      <c r="K26" s="705">
        <v>3.5037219999999998</v>
      </c>
      <c r="L26" s="705">
        <v>3.0472939999999999</v>
      </c>
      <c r="M26" s="705">
        <v>3.293498</v>
      </c>
      <c r="N26" s="705">
        <v>3.789936</v>
      </c>
      <c r="O26" s="705">
        <v>3.8085140000000002</v>
      </c>
      <c r="P26" s="705">
        <v>3.432375</v>
      </c>
      <c r="Q26" s="705">
        <v>3.5376690000000002</v>
      </c>
      <c r="R26" s="705">
        <v>2.7913800000000002</v>
      </c>
      <c r="S26" s="705">
        <v>3.7569159999999999</v>
      </c>
      <c r="T26" s="705">
        <v>3.6040100000000002</v>
      </c>
      <c r="U26" s="705">
        <v>3.7046139999999999</v>
      </c>
      <c r="V26" s="705">
        <v>3.6559360000000001</v>
      </c>
      <c r="W26" s="705">
        <v>3.5876730000000001</v>
      </c>
      <c r="X26" s="705">
        <v>2.90266</v>
      </c>
      <c r="Y26" s="705">
        <v>3.2945500000000001</v>
      </c>
      <c r="Z26" s="705">
        <v>3.109442</v>
      </c>
      <c r="AA26" s="705">
        <v>3.2286229999999998</v>
      </c>
      <c r="AB26" s="705">
        <v>3.4301110000000001</v>
      </c>
      <c r="AC26" s="705">
        <v>3.7206229999999998</v>
      </c>
      <c r="AD26" s="705">
        <v>3.2512400000000001</v>
      </c>
      <c r="AE26" s="705">
        <v>2.933249</v>
      </c>
      <c r="AF26" s="705">
        <v>3.600193</v>
      </c>
      <c r="AG26" s="705">
        <v>3.7037710000000001</v>
      </c>
      <c r="AH26" s="705">
        <v>3.6901869999999999</v>
      </c>
      <c r="AI26" s="705">
        <v>3.581048</v>
      </c>
      <c r="AJ26" s="705">
        <v>2.8721549999999998</v>
      </c>
      <c r="AK26" s="705">
        <v>3.497306</v>
      </c>
      <c r="AL26" s="705">
        <v>3.789501</v>
      </c>
      <c r="AM26" s="705">
        <v>3.7118679999999999</v>
      </c>
      <c r="AN26" s="705">
        <v>3.5480139999999998</v>
      </c>
      <c r="AO26" s="705">
        <v>3.1865260000000002</v>
      </c>
      <c r="AP26" s="705">
        <v>2.6729599999999998</v>
      </c>
      <c r="AQ26" s="705">
        <v>3.3859940000000002</v>
      </c>
      <c r="AR26" s="705">
        <v>3.6130110000000002</v>
      </c>
      <c r="AS26" s="705">
        <v>3.7159200000000001</v>
      </c>
      <c r="AT26" s="705">
        <v>3.6970000000000001</v>
      </c>
      <c r="AU26" s="705">
        <v>3.6033080000000002</v>
      </c>
      <c r="AV26" s="705">
        <v>3.1025360000000002</v>
      </c>
      <c r="AW26" s="705">
        <v>3.4002919999999999</v>
      </c>
      <c r="AX26" s="705">
        <v>3.8012760000000001</v>
      </c>
      <c r="AY26" s="705">
        <v>3.8106300000000002</v>
      </c>
      <c r="AZ26" s="705">
        <v>3.3370000000000002</v>
      </c>
      <c r="BA26" s="706">
        <v>3.6967599999999998</v>
      </c>
      <c r="BB26" s="706">
        <v>2.7312400000000001</v>
      </c>
      <c r="BC26" s="706">
        <v>3.5421399999999998</v>
      </c>
      <c r="BD26" s="706">
        <v>3.5775100000000002</v>
      </c>
      <c r="BE26" s="706">
        <v>3.6967599999999998</v>
      </c>
      <c r="BF26" s="706">
        <v>3.6967599999999998</v>
      </c>
      <c r="BG26" s="706">
        <v>2.9265300000000001</v>
      </c>
      <c r="BH26" s="706">
        <v>2.6433800000000001</v>
      </c>
      <c r="BI26" s="706">
        <v>3.21726</v>
      </c>
      <c r="BJ26" s="706">
        <v>3.6967599999999998</v>
      </c>
      <c r="BK26" s="706">
        <v>3.6967599999999998</v>
      </c>
      <c r="BL26" s="706">
        <v>3.33901</v>
      </c>
      <c r="BM26" s="706">
        <v>3.6967599999999998</v>
      </c>
      <c r="BN26" s="706">
        <v>2.9204599999999998</v>
      </c>
      <c r="BO26" s="706">
        <v>3.5007899999999998</v>
      </c>
      <c r="BP26" s="706">
        <v>3.5775100000000002</v>
      </c>
      <c r="BQ26" s="706">
        <v>3.6967599999999998</v>
      </c>
      <c r="BR26" s="706">
        <v>3.6967599999999998</v>
      </c>
      <c r="BS26" s="706">
        <v>3.5775100000000002</v>
      </c>
      <c r="BT26" s="706">
        <v>2.8179400000000001</v>
      </c>
      <c r="BU26" s="706">
        <v>3.46157</v>
      </c>
      <c r="BV26" s="706">
        <v>3.6967599999999998</v>
      </c>
    </row>
    <row r="27" spans="1:74" ht="11.1" customHeight="1" x14ac:dyDescent="0.2">
      <c r="A27" s="502" t="s">
        <v>1287</v>
      </c>
      <c r="B27" s="505" t="s">
        <v>1228</v>
      </c>
      <c r="C27" s="705">
        <v>7.3927754999999998E-2</v>
      </c>
      <c r="D27" s="705">
        <v>6.9500775000000001E-2</v>
      </c>
      <c r="E27" s="705">
        <v>6.7014406999999998E-2</v>
      </c>
      <c r="F27" s="705">
        <v>5.3897896000000001E-2</v>
      </c>
      <c r="G27" s="705">
        <v>6.2060175000000002E-2</v>
      </c>
      <c r="H27" s="705">
        <v>7.0949612999999995E-2</v>
      </c>
      <c r="I27" s="705">
        <v>8.2220473000000002E-2</v>
      </c>
      <c r="J27" s="705">
        <v>6.2182614999999997E-2</v>
      </c>
      <c r="K27" s="705">
        <v>8.8684519000000003E-2</v>
      </c>
      <c r="L27" s="705">
        <v>7.2961193999999993E-2</v>
      </c>
      <c r="M27" s="705">
        <v>6.3604964999999999E-2</v>
      </c>
      <c r="N27" s="705">
        <v>7.0950612999999996E-2</v>
      </c>
      <c r="O27" s="705">
        <v>7.3217634000000004E-2</v>
      </c>
      <c r="P27" s="705">
        <v>7.2152162000000006E-2</v>
      </c>
      <c r="Q27" s="705">
        <v>7.3193202999999998E-2</v>
      </c>
      <c r="R27" s="705">
        <v>7.7740136000000001E-2</v>
      </c>
      <c r="S27" s="705">
        <v>8.7064186000000002E-2</v>
      </c>
      <c r="T27" s="705">
        <v>7.9056879999999996E-2</v>
      </c>
      <c r="U27" s="705">
        <v>6.8212685999999995E-2</v>
      </c>
      <c r="V27" s="705">
        <v>6.0174445E-2</v>
      </c>
      <c r="W27" s="705">
        <v>5.1038485000000001E-2</v>
      </c>
      <c r="X27" s="705">
        <v>4.8326088000000003E-2</v>
      </c>
      <c r="Y27" s="705">
        <v>5.6574008000000002E-2</v>
      </c>
      <c r="Z27" s="705">
        <v>6.1211086999999997E-2</v>
      </c>
      <c r="AA27" s="705">
        <v>7.9355413E-2</v>
      </c>
      <c r="AB27" s="705">
        <v>0.12574712499999999</v>
      </c>
      <c r="AC27" s="705">
        <v>5.0425216000000002E-2</v>
      </c>
      <c r="AD27" s="705">
        <v>9.2701317000000005E-2</v>
      </c>
      <c r="AE27" s="705">
        <v>0.107377139</v>
      </c>
      <c r="AF27" s="705">
        <v>6.5425364E-2</v>
      </c>
      <c r="AG27" s="705">
        <v>0.10296158</v>
      </c>
      <c r="AH27" s="705">
        <v>4.7683756000000001E-2</v>
      </c>
      <c r="AI27" s="705">
        <v>5.0468671999999999E-2</v>
      </c>
      <c r="AJ27" s="705">
        <v>4.75912E-2</v>
      </c>
      <c r="AK27" s="705">
        <v>4.4301047000000003E-2</v>
      </c>
      <c r="AL27" s="705">
        <v>3.6501170999999999E-2</v>
      </c>
      <c r="AM27" s="705">
        <v>0.105046765</v>
      </c>
      <c r="AN27" s="705">
        <v>0.11965580300000001</v>
      </c>
      <c r="AO27" s="705">
        <v>0.120262313</v>
      </c>
      <c r="AP27" s="705">
        <v>0.108019326</v>
      </c>
      <c r="AQ27" s="705">
        <v>0.10718000900000001</v>
      </c>
      <c r="AR27" s="705">
        <v>8.8335255000000001E-2</v>
      </c>
      <c r="AS27" s="705">
        <v>9.1215820000000003E-2</v>
      </c>
      <c r="AT27" s="705">
        <v>9.7934591000000001E-2</v>
      </c>
      <c r="AU27" s="705">
        <v>6.6708324999999999E-2</v>
      </c>
      <c r="AV27" s="705">
        <v>4.2099504000000003E-2</v>
      </c>
      <c r="AW27" s="705">
        <v>7.8427486000000005E-2</v>
      </c>
      <c r="AX27" s="705">
        <v>8.7403535000000004E-2</v>
      </c>
      <c r="AY27" s="705">
        <v>8.6398699999999995E-2</v>
      </c>
      <c r="AZ27" s="705">
        <v>6.5844E-2</v>
      </c>
      <c r="BA27" s="706">
        <v>7.5178599999999998E-2</v>
      </c>
      <c r="BB27" s="706">
        <v>8.3314600000000003E-2</v>
      </c>
      <c r="BC27" s="706">
        <v>7.7612799999999996E-2</v>
      </c>
      <c r="BD27" s="706">
        <v>7.1091600000000005E-2</v>
      </c>
      <c r="BE27" s="706">
        <v>5.8563900000000002E-2</v>
      </c>
      <c r="BF27" s="706">
        <v>5.1574299999999997E-2</v>
      </c>
      <c r="BG27" s="706">
        <v>4.8734600000000003E-2</v>
      </c>
      <c r="BH27" s="706">
        <v>3.6647300000000001E-2</v>
      </c>
      <c r="BI27" s="706">
        <v>3.6991599999999999E-2</v>
      </c>
      <c r="BJ27" s="706">
        <v>3.5744499999999998E-2</v>
      </c>
      <c r="BK27" s="706">
        <v>5.7862799999999999E-2</v>
      </c>
      <c r="BL27" s="706">
        <v>5.0444900000000001E-2</v>
      </c>
      <c r="BM27" s="706">
        <v>6.5534499999999996E-2</v>
      </c>
      <c r="BN27" s="706">
        <v>7.8035199999999999E-2</v>
      </c>
      <c r="BO27" s="706">
        <v>7.4526899999999993E-2</v>
      </c>
      <c r="BP27" s="706">
        <v>6.9402199999999997E-2</v>
      </c>
      <c r="BQ27" s="706">
        <v>5.75764E-2</v>
      </c>
      <c r="BR27" s="706">
        <v>5.10158E-2</v>
      </c>
      <c r="BS27" s="706">
        <v>4.8428800000000001E-2</v>
      </c>
      <c r="BT27" s="706">
        <v>3.6468599999999997E-2</v>
      </c>
      <c r="BU27" s="706">
        <v>3.6893700000000001E-2</v>
      </c>
      <c r="BV27" s="706">
        <v>3.5687299999999998E-2</v>
      </c>
    </row>
    <row r="28" spans="1:74" ht="11.1" customHeight="1" x14ac:dyDescent="0.2">
      <c r="A28" s="502" t="s">
        <v>1288</v>
      </c>
      <c r="B28" s="505" t="s">
        <v>1331</v>
      </c>
      <c r="C28" s="705">
        <v>5.3675252200000001</v>
      </c>
      <c r="D28" s="705">
        <v>5.2939626640000004</v>
      </c>
      <c r="E28" s="705">
        <v>6.5535879819999998</v>
      </c>
      <c r="F28" s="705">
        <v>6.4729860009999998</v>
      </c>
      <c r="G28" s="705">
        <v>6.0344368739999998</v>
      </c>
      <c r="H28" s="705">
        <v>4.6991769269999999</v>
      </c>
      <c r="I28" s="705">
        <v>4.4174432560000003</v>
      </c>
      <c r="J28" s="705">
        <v>3.634341279</v>
      </c>
      <c r="K28" s="705">
        <v>4.6213813850000003</v>
      </c>
      <c r="L28" s="705">
        <v>5.9115046649999998</v>
      </c>
      <c r="M28" s="705">
        <v>5.8278387040000004</v>
      </c>
      <c r="N28" s="705">
        <v>5.3565990369999996</v>
      </c>
      <c r="O28" s="705">
        <v>6.1285282820000004</v>
      </c>
      <c r="P28" s="705">
        <v>5.605183448</v>
      </c>
      <c r="Q28" s="705">
        <v>6.7022015650000002</v>
      </c>
      <c r="R28" s="705">
        <v>6.9590571959999998</v>
      </c>
      <c r="S28" s="705">
        <v>7.2160151130000001</v>
      </c>
      <c r="T28" s="705">
        <v>7.3010971290000004</v>
      </c>
      <c r="U28" s="705">
        <v>4.5823967650000004</v>
      </c>
      <c r="V28" s="705">
        <v>5.7547630789999999</v>
      </c>
      <c r="W28" s="705">
        <v>3.9442990039999999</v>
      </c>
      <c r="X28" s="705">
        <v>5.2137726820000001</v>
      </c>
      <c r="Y28" s="705">
        <v>5.6371666759999997</v>
      </c>
      <c r="Z28" s="705">
        <v>6.0730032510000003</v>
      </c>
      <c r="AA28" s="705">
        <v>6.4247097569999996</v>
      </c>
      <c r="AB28" s="705">
        <v>6.1434013580000002</v>
      </c>
      <c r="AC28" s="705">
        <v>6.3279869350000002</v>
      </c>
      <c r="AD28" s="705">
        <v>7.4615323939999998</v>
      </c>
      <c r="AE28" s="705">
        <v>7.4318298240000003</v>
      </c>
      <c r="AF28" s="705">
        <v>6.1140384399999999</v>
      </c>
      <c r="AG28" s="705">
        <v>6.4712001450000001</v>
      </c>
      <c r="AH28" s="705">
        <v>6.3011474840000004</v>
      </c>
      <c r="AI28" s="705">
        <v>6.124456704</v>
      </c>
      <c r="AJ28" s="705">
        <v>6.9225711199999997</v>
      </c>
      <c r="AK28" s="705">
        <v>6.4288574360000004</v>
      </c>
      <c r="AL28" s="705">
        <v>6.7428912319999998</v>
      </c>
      <c r="AM28" s="705">
        <v>7.6845715449999998</v>
      </c>
      <c r="AN28" s="705">
        <v>7.4366613089999998</v>
      </c>
      <c r="AO28" s="705">
        <v>7.4536048409999998</v>
      </c>
      <c r="AP28" s="705">
        <v>7.6714460149999999</v>
      </c>
      <c r="AQ28" s="705">
        <v>8.3480537019999996</v>
      </c>
      <c r="AR28" s="705">
        <v>8.8101643480000007</v>
      </c>
      <c r="AS28" s="705">
        <v>7.6578573099999998</v>
      </c>
      <c r="AT28" s="705">
        <v>7.1974749060000001</v>
      </c>
      <c r="AU28" s="705">
        <v>5.9940741759999998</v>
      </c>
      <c r="AV28" s="705">
        <v>7.8403012460000001</v>
      </c>
      <c r="AW28" s="705">
        <v>8.0353470869999999</v>
      </c>
      <c r="AX28" s="705">
        <v>8.4928942939999992</v>
      </c>
      <c r="AY28" s="705">
        <v>8.6307469999999995</v>
      </c>
      <c r="AZ28" s="705">
        <v>6.4715920000000002</v>
      </c>
      <c r="BA28" s="706">
        <v>9.6791970000000003</v>
      </c>
      <c r="BB28" s="706">
        <v>9.8459179999999993</v>
      </c>
      <c r="BC28" s="706">
        <v>10.63198</v>
      </c>
      <c r="BD28" s="706">
        <v>11.006640000000001</v>
      </c>
      <c r="BE28" s="706">
        <v>10.610340000000001</v>
      </c>
      <c r="BF28" s="706">
        <v>9.6903989999999993</v>
      </c>
      <c r="BG28" s="706">
        <v>8.2482939999999996</v>
      </c>
      <c r="BH28" s="706">
        <v>10.131130000000001</v>
      </c>
      <c r="BI28" s="706">
        <v>10.180199999999999</v>
      </c>
      <c r="BJ28" s="706">
        <v>10.48494</v>
      </c>
      <c r="BK28" s="706">
        <v>10.577780000000001</v>
      </c>
      <c r="BL28" s="706">
        <v>10.356199999999999</v>
      </c>
      <c r="BM28" s="706">
        <v>11.68309</v>
      </c>
      <c r="BN28" s="706">
        <v>11.96968</v>
      </c>
      <c r="BO28" s="706">
        <v>12.86159</v>
      </c>
      <c r="BP28" s="706">
        <v>13.2477</v>
      </c>
      <c r="BQ28" s="706">
        <v>13.00361</v>
      </c>
      <c r="BR28" s="706">
        <v>11.83958</v>
      </c>
      <c r="BS28" s="706">
        <v>9.7495999999999992</v>
      </c>
      <c r="BT28" s="706">
        <v>11.470459999999999</v>
      </c>
      <c r="BU28" s="706">
        <v>11.43267</v>
      </c>
      <c r="BV28" s="706">
        <v>11.129580000000001</v>
      </c>
    </row>
    <row r="29" spans="1:74" ht="11.1" customHeight="1" x14ac:dyDescent="0.2">
      <c r="A29" s="502" t="s">
        <v>1289</v>
      </c>
      <c r="B29" s="503" t="s">
        <v>1332</v>
      </c>
      <c r="C29" s="705">
        <v>0.10670033199999999</v>
      </c>
      <c r="D29" s="705">
        <v>0.102855082</v>
      </c>
      <c r="E29" s="705">
        <v>0.116322963</v>
      </c>
      <c r="F29" s="705">
        <v>0.113655535</v>
      </c>
      <c r="G29" s="705">
        <v>0.11708948800000001</v>
      </c>
      <c r="H29" s="705">
        <v>0.11270287900000001</v>
      </c>
      <c r="I29" s="705">
        <v>0.12908797299999999</v>
      </c>
      <c r="J29" s="705">
        <v>0.113605047</v>
      </c>
      <c r="K29" s="705">
        <v>0.12314383700000001</v>
      </c>
      <c r="L29" s="705">
        <v>0.13414220099999999</v>
      </c>
      <c r="M29" s="705">
        <v>0.123433785</v>
      </c>
      <c r="N29" s="705">
        <v>0.12221726500000001</v>
      </c>
      <c r="O29" s="705">
        <v>0.101199287</v>
      </c>
      <c r="P29" s="705">
        <v>0.100539066</v>
      </c>
      <c r="Q29" s="705">
        <v>0.101519163</v>
      </c>
      <c r="R29" s="705">
        <v>0.12849954</v>
      </c>
      <c r="S29" s="705">
        <v>0.13537152</v>
      </c>
      <c r="T29" s="705">
        <v>0.106338691</v>
      </c>
      <c r="U29" s="705">
        <v>0.12996112400000001</v>
      </c>
      <c r="V29" s="705">
        <v>0.114098279</v>
      </c>
      <c r="W29" s="705">
        <v>8.2141875000000003E-2</v>
      </c>
      <c r="X29" s="705">
        <v>9.7016979000000003E-2</v>
      </c>
      <c r="Y29" s="705">
        <v>0.113922315</v>
      </c>
      <c r="Z29" s="705">
        <v>0.114417487</v>
      </c>
      <c r="AA29" s="705">
        <v>0.14233694099999999</v>
      </c>
      <c r="AB29" s="705">
        <v>0.13946989100000001</v>
      </c>
      <c r="AC29" s="705">
        <v>0.14589618900000001</v>
      </c>
      <c r="AD29" s="705">
        <v>0.155302776</v>
      </c>
      <c r="AE29" s="705">
        <v>0.118178133</v>
      </c>
      <c r="AF29" s="705">
        <v>0.11246611300000001</v>
      </c>
      <c r="AG29" s="705">
        <v>0.136843775</v>
      </c>
      <c r="AH29" s="705">
        <v>0.14555903100000001</v>
      </c>
      <c r="AI29" s="705">
        <v>0.130201761</v>
      </c>
      <c r="AJ29" s="705">
        <v>0.123746944</v>
      </c>
      <c r="AK29" s="705">
        <v>0.132321779</v>
      </c>
      <c r="AL29" s="705">
        <v>0.14394602200000001</v>
      </c>
      <c r="AM29" s="705">
        <v>0.13680403799999999</v>
      </c>
      <c r="AN29" s="705">
        <v>0.141636453</v>
      </c>
      <c r="AO29" s="705">
        <v>0.124523858</v>
      </c>
      <c r="AP29" s="705">
        <v>0.10406480999999999</v>
      </c>
      <c r="AQ29" s="705">
        <v>0.11831852599999999</v>
      </c>
      <c r="AR29" s="705">
        <v>0.107563926</v>
      </c>
      <c r="AS29" s="705">
        <v>0.11911293000000001</v>
      </c>
      <c r="AT29" s="705">
        <v>0.14574401000000001</v>
      </c>
      <c r="AU29" s="705">
        <v>0.115000541</v>
      </c>
      <c r="AV29" s="705">
        <v>0.11902707999999999</v>
      </c>
      <c r="AW29" s="705">
        <v>0.155982542</v>
      </c>
      <c r="AX29" s="705">
        <v>0.14928873400000001</v>
      </c>
      <c r="AY29" s="705">
        <v>0.15046599999999999</v>
      </c>
      <c r="AZ29" s="705">
        <v>0.15147099999999999</v>
      </c>
      <c r="BA29" s="706">
        <v>0.12197959999999999</v>
      </c>
      <c r="BB29" s="706">
        <v>0.1083553</v>
      </c>
      <c r="BC29" s="706">
        <v>0.1245738</v>
      </c>
      <c r="BD29" s="706">
        <v>0.1110506</v>
      </c>
      <c r="BE29" s="706">
        <v>0.1189279</v>
      </c>
      <c r="BF29" s="706">
        <v>0.1445467</v>
      </c>
      <c r="BG29" s="706">
        <v>0.1160315</v>
      </c>
      <c r="BH29" s="706">
        <v>0.11391220000000001</v>
      </c>
      <c r="BI29" s="706">
        <v>0.15337329999999999</v>
      </c>
      <c r="BJ29" s="706">
        <v>0.1512636</v>
      </c>
      <c r="BK29" s="706">
        <v>0.1409087</v>
      </c>
      <c r="BL29" s="706">
        <v>0.13701749999999999</v>
      </c>
      <c r="BM29" s="706">
        <v>0.12456299999999999</v>
      </c>
      <c r="BN29" s="706">
        <v>0.106432</v>
      </c>
      <c r="BO29" s="706">
        <v>0.1215064</v>
      </c>
      <c r="BP29" s="706">
        <v>0.10987089999999999</v>
      </c>
      <c r="BQ29" s="706">
        <v>0.11816599999999999</v>
      </c>
      <c r="BR29" s="706">
        <v>0.1429058</v>
      </c>
      <c r="BS29" s="706">
        <v>0.11396199999999999</v>
      </c>
      <c r="BT29" s="706">
        <v>0.11248130000000001</v>
      </c>
      <c r="BU29" s="706">
        <v>0.15110989999999999</v>
      </c>
      <c r="BV29" s="706">
        <v>0.1493401</v>
      </c>
    </row>
    <row r="30" spans="1:74" ht="11.1" customHeight="1" x14ac:dyDescent="0.2">
      <c r="A30" s="502" t="s">
        <v>1290</v>
      </c>
      <c r="B30" s="503" t="s">
        <v>1232</v>
      </c>
      <c r="C30" s="705">
        <v>27.048795639000002</v>
      </c>
      <c r="D30" s="705">
        <v>23.000305608000001</v>
      </c>
      <c r="E30" s="705">
        <v>26.056437192000001</v>
      </c>
      <c r="F30" s="705">
        <v>25.947081280999999</v>
      </c>
      <c r="G30" s="705">
        <v>30.067851541</v>
      </c>
      <c r="H30" s="705">
        <v>33.482764054999997</v>
      </c>
      <c r="I30" s="705">
        <v>38.196449219000002</v>
      </c>
      <c r="J30" s="705">
        <v>36.337304775</v>
      </c>
      <c r="K30" s="705">
        <v>32.191492926999999</v>
      </c>
      <c r="L30" s="705">
        <v>29.323940578999999</v>
      </c>
      <c r="M30" s="705">
        <v>26.657294782000001</v>
      </c>
      <c r="N30" s="705">
        <v>29.763293915999999</v>
      </c>
      <c r="O30" s="705">
        <v>30.574622889</v>
      </c>
      <c r="P30" s="705">
        <v>25.455070716000002</v>
      </c>
      <c r="Q30" s="705">
        <v>25.845111587000002</v>
      </c>
      <c r="R30" s="705">
        <v>25.935467071000001</v>
      </c>
      <c r="S30" s="705">
        <v>33.351059865000003</v>
      </c>
      <c r="T30" s="705">
        <v>35.826712950000001</v>
      </c>
      <c r="U30" s="705">
        <v>38.583241080999997</v>
      </c>
      <c r="V30" s="705">
        <v>38.19353976</v>
      </c>
      <c r="W30" s="705">
        <v>31.744598171</v>
      </c>
      <c r="X30" s="705">
        <v>28.179249118000001</v>
      </c>
      <c r="Y30" s="705">
        <v>26.678426936000001</v>
      </c>
      <c r="Z30" s="705">
        <v>28.236782558000002</v>
      </c>
      <c r="AA30" s="705">
        <v>29.294415102999999</v>
      </c>
      <c r="AB30" s="705">
        <v>25.819764232000001</v>
      </c>
      <c r="AC30" s="705">
        <v>27.363257208</v>
      </c>
      <c r="AD30" s="705">
        <v>26.651021878000002</v>
      </c>
      <c r="AE30" s="705">
        <v>31.629141522000001</v>
      </c>
      <c r="AF30" s="705">
        <v>34.281161384000001</v>
      </c>
      <c r="AG30" s="705">
        <v>38.274202561999999</v>
      </c>
      <c r="AH30" s="705">
        <v>40.392529836999998</v>
      </c>
      <c r="AI30" s="705">
        <v>36.488199559999998</v>
      </c>
      <c r="AJ30" s="705">
        <v>30.061022211000001</v>
      </c>
      <c r="AK30" s="705">
        <v>27.687361542000001</v>
      </c>
      <c r="AL30" s="705">
        <v>29.302190074999999</v>
      </c>
      <c r="AM30" s="705">
        <v>28.842956144999999</v>
      </c>
      <c r="AN30" s="705">
        <v>27.816083179</v>
      </c>
      <c r="AO30" s="705">
        <v>27.464218828</v>
      </c>
      <c r="AP30" s="705">
        <v>26.782627837</v>
      </c>
      <c r="AQ30" s="705">
        <v>31.261263037999999</v>
      </c>
      <c r="AR30" s="705">
        <v>35.017987249000001</v>
      </c>
      <c r="AS30" s="705">
        <v>39.453091565000001</v>
      </c>
      <c r="AT30" s="705">
        <v>39.359724036000003</v>
      </c>
      <c r="AU30" s="705">
        <v>33.292554353</v>
      </c>
      <c r="AV30" s="705">
        <v>31.538626446999999</v>
      </c>
      <c r="AW30" s="705">
        <v>27.389639378999998</v>
      </c>
      <c r="AX30" s="705">
        <v>30.207747865000002</v>
      </c>
      <c r="AY30" s="705">
        <v>31.764019999999999</v>
      </c>
      <c r="AZ30" s="705">
        <v>29.767659999999999</v>
      </c>
      <c r="BA30" s="706">
        <v>26.93985</v>
      </c>
      <c r="BB30" s="706">
        <v>27.977799999999998</v>
      </c>
      <c r="BC30" s="706">
        <v>32.93479</v>
      </c>
      <c r="BD30" s="706">
        <v>36.090330000000002</v>
      </c>
      <c r="BE30" s="706">
        <v>39.468820000000001</v>
      </c>
      <c r="BF30" s="706">
        <v>39.416330000000002</v>
      </c>
      <c r="BG30" s="706">
        <v>33.759399999999999</v>
      </c>
      <c r="BH30" s="706">
        <v>30.38316</v>
      </c>
      <c r="BI30" s="706">
        <v>27.02929</v>
      </c>
      <c r="BJ30" s="706">
        <v>30.711030000000001</v>
      </c>
      <c r="BK30" s="706">
        <v>29.93807</v>
      </c>
      <c r="BL30" s="706">
        <v>27.041930000000001</v>
      </c>
      <c r="BM30" s="706">
        <v>27.632539999999999</v>
      </c>
      <c r="BN30" s="706">
        <v>27.666080000000001</v>
      </c>
      <c r="BO30" s="706">
        <v>32.152700000000003</v>
      </c>
      <c r="BP30" s="706">
        <v>35.81523</v>
      </c>
      <c r="BQ30" s="706">
        <v>39.253790000000002</v>
      </c>
      <c r="BR30" s="706">
        <v>39.13758</v>
      </c>
      <c r="BS30" s="706">
        <v>33.419159999999998</v>
      </c>
      <c r="BT30" s="706">
        <v>30.027339999999999</v>
      </c>
      <c r="BU30" s="706">
        <v>26.669239999999999</v>
      </c>
      <c r="BV30" s="706">
        <v>30.38419</v>
      </c>
    </row>
    <row r="31" spans="1:74" ht="11.1" customHeight="1" x14ac:dyDescent="0.2">
      <c r="A31" s="502" t="s">
        <v>1291</v>
      </c>
      <c r="B31" s="503" t="s">
        <v>1333</v>
      </c>
      <c r="C31" s="705">
        <v>27.048795639000002</v>
      </c>
      <c r="D31" s="705">
        <v>23.000305608000001</v>
      </c>
      <c r="E31" s="705">
        <v>26.056437192000001</v>
      </c>
      <c r="F31" s="705">
        <v>25.947081280999999</v>
      </c>
      <c r="G31" s="705">
        <v>30.067851541</v>
      </c>
      <c r="H31" s="705">
        <v>33.482764054999997</v>
      </c>
      <c r="I31" s="705">
        <v>38.196449219000002</v>
      </c>
      <c r="J31" s="705">
        <v>36.337304775</v>
      </c>
      <c r="K31" s="705">
        <v>32.191492926999999</v>
      </c>
      <c r="L31" s="705">
        <v>29.323940578999999</v>
      </c>
      <c r="M31" s="705">
        <v>26.657294782000001</v>
      </c>
      <c r="N31" s="705">
        <v>29.763293915999999</v>
      </c>
      <c r="O31" s="705">
        <v>30.574622889</v>
      </c>
      <c r="P31" s="705">
        <v>25.455070716000002</v>
      </c>
      <c r="Q31" s="705">
        <v>25.845111587000002</v>
      </c>
      <c r="R31" s="705">
        <v>25.935467071000001</v>
      </c>
      <c r="S31" s="705">
        <v>33.351059865000003</v>
      </c>
      <c r="T31" s="705">
        <v>35.826712950000001</v>
      </c>
      <c r="U31" s="705">
        <v>38.583241080999997</v>
      </c>
      <c r="V31" s="705">
        <v>38.19353976</v>
      </c>
      <c r="W31" s="705">
        <v>31.744598171</v>
      </c>
      <c r="X31" s="705">
        <v>28.179249118000001</v>
      </c>
      <c r="Y31" s="705">
        <v>26.678426936000001</v>
      </c>
      <c r="Z31" s="705">
        <v>28.236782558000002</v>
      </c>
      <c r="AA31" s="705">
        <v>29.294415102999999</v>
      </c>
      <c r="AB31" s="705">
        <v>25.819764232000001</v>
      </c>
      <c r="AC31" s="705">
        <v>27.363257208</v>
      </c>
      <c r="AD31" s="705">
        <v>26.651021878000002</v>
      </c>
      <c r="AE31" s="705">
        <v>31.629141522000001</v>
      </c>
      <c r="AF31" s="705">
        <v>34.281161384000001</v>
      </c>
      <c r="AG31" s="705">
        <v>38.274202561999999</v>
      </c>
      <c r="AH31" s="705">
        <v>40.392529836999998</v>
      </c>
      <c r="AI31" s="705">
        <v>36.488199559999998</v>
      </c>
      <c r="AJ31" s="705">
        <v>30.061022211000001</v>
      </c>
      <c r="AK31" s="705">
        <v>27.687361542000001</v>
      </c>
      <c r="AL31" s="705">
        <v>29.302190074999999</v>
      </c>
      <c r="AM31" s="705">
        <v>28.842956144999999</v>
      </c>
      <c r="AN31" s="705">
        <v>27.816083179</v>
      </c>
      <c r="AO31" s="705">
        <v>27.464218828</v>
      </c>
      <c r="AP31" s="705">
        <v>26.782627837</v>
      </c>
      <c r="AQ31" s="705">
        <v>31.261263037999999</v>
      </c>
      <c r="AR31" s="705">
        <v>35.017987249000001</v>
      </c>
      <c r="AS31" s="705">
        <v>39.453091565000001</v>
      </c>
      <c r="AT31" s="705">
        <v>39.359724036000003</v>
      </c>
      <c r="AU31" s="705">
        <v>33.292554353</v>
      </c>
      <c r="AV31" s="705">
        <v>31.538626446999999</v>
      </c>
      <c r="AW31" s="705">
        <v>27.389639378999998</v>
      </c>
      <c r="AX31" s="705">
        <v>30.207747865000002</v>
      </c>
      <c r="AY31" s="705">
        <v>31.764019999999999</v>
      </c>
      <c r="AZ31" s="705">
        <v>29.767659999999999</v>
      </c>
      <c r="BA31" s="706">
        <v>26.93985</v>
      </c>
      <c r="BB31" s="706">
        <v>27.977799999999998</v>
      </c>
      <c r="BC31" s="706">
        <v>32.93479</v>
      </c>
      <c r="BD31" s="706">
        <v>36.090330000000002</v>
      </c>
      <c r="BE31" s="706">
        <v>39.468820000000001</v>
      </c>
      <c r="BF31" s="706">
        <v>39.416330000000002</v>
      </c>
      <c r="BG31" s="706">
        <v>33.759399999999999</v>
      </c>
      <c r="BH31" s="706">
        <v>30.38316</v>
      </c>
      <c r="BI31" s="706">
        <v>27.02929</v>
      </c>
      <c r="BJ31" s="706">
        <v>30.711030000000001</v>
      </c>
      <c r="BK31" s="706">
        <v>29.93807</v>
      </c>
      <c r="BL31" s="706">
        <v>27.041930000000001</v>
      </c>
      <c r="BM31" s="706">
        <v>27.632539999999999</v>
      </c>
      <c r="BN31" s="706">
        <v>27.666080000000001</v>
      </c>
      <c r="BO31" s="706">
        <v>32.152700000000003</v>
      </c>
      <c r="BP31" s="706">
        <v>35.81523</v>
      </c>
      <c r="BQ31" s="706">
        <v>39.253790000000002</v>
      </c>
      <c r="BR31" s="706">
        <v>39.13758</v>
      </c>
      <c r="BS31" s="706">
        <v>33.419159999999998</v>
      </c>
      <c r="BT31" s="706">
        <v>30.027339999999999</v>
      </c>
      <c r="BU31" s="706">
        <v>26.669239999999999</v>
      </c>
      <c r="BV31" s="706">
        <v>30.38419</v>
      </c>
    </row>
    <row r="32" spans="1:74" ht="11.1" customHeight="1" x14ac:dyDescent="0.2">
      <c r="A32" s="520"/>
      <c r="B32" s="131" t="s">
        <v>1353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333"/>
      <c r="BB32" s="333"/>
      <c r="BC32" s="333"/>
      <c r="BD32" s="33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502" t="s">
        <v>1292</v>
      </c>
      <c r="B33" s="503" t="s">
        <v>84</v>
      </c>
      <c r="C33" s="705">
        <v>7.6310404680000001</v>
      </c>
      <c r="D33" s="705">
        <v>4.6759540959999999</v>
      </c>
      <c r="E33" s="705">
        <v>3.3910988550000001</v>
      </c>
      <c r="F33" s="705">
        <v>3.3140928870000002</v>
      </c>
      <c r="G33" s="705">
        <v>3.5775309489999998</v>
      </c>
      <c r="H33" s="705">
        <v>4.6983737769999996</v>
      </c>
      <c r="I33" s="705">
        <v>8.5647145869999992</v>
      </c>
      <c r="J33" s="705">
        <v>9.2702213130000004</v>
      </c>
      <c r="K33" s="705">
        <v>7.2028645520000003</v>
      </c>
      <c r="L33" s="705">
        <v>6.5856887110000004</v>
      </c>
      <c r="M33" s="705">
        <v>6.0483553409999997</v>
      </c>
      <c r="N33" s="705">
        <v>7.6331565020000003</v>
      </c>
      <c r="O33" s="705">
        <v>6.4390753939999996</v>
      </c>
      <c r="P33" s="705">
        <v>5.3679650990000001</v>
      </c>
      <c r="Q33" s="705">
        <v>6.0035999320000002</v>
      </c>
      <c r="R33" s="705">
        <v>4.7552858100000002</v>
      </c>
      <c r="S33" s="705">
        <v>4.7092808640000001</v>
      </c>
      <c r="T33" s="705">
        <v>6.2565567399999997</v>
      </c>
      <c r="U33" s="705">
        <v>10.378365046000001</v>
      </c>
      <c r="V33" s="705">
        <v>10.176178804999999</v>
      </c>
      <c r="W33" s="705">
        <v>9.0496515330000005</v>
      </c>
      <c r="X33" s="705">
        <v>6.8053741490000004</v>
      </c>
      <c r="Y33" s="705">
        <v>6.1737094590000003</v>
      </c>
      <c r="Z33" s="705">
        <v>7.052231473</v>
      </c>
      <c r="AA33" s="705">
        <v>7.98085413</v>
      </c>
      <c r="AB33" s="705">
        <v>6.8854015909999999</v>
      </c>
      <c r="AC33" s="705">
        <v>7.0198669369999998</v>
      </c>
      <c r="AD33" s="705">
        <v>5.4641559429999997</v>
      </c>
      <c r="AE33" s="705">
        <v>4.411171102</v>
      </c>
      <c r="AF33" s="705">
        <v>6.9576507840000001</v>
      </c>
      <c r="AG33" s="705">
        <v>10.435376519</v>
      </c>
      <c r="AH33" s="705">
        <v>10.854307188</v>
      </c>
      <c r="AI33" s="705">
        <v>8.9005845469999993</v>
      </c>
      <c r="AJ33" s="705">
        <v>7.1371313150000004</v>
      </c>
      <c r="AK33" s="705">
        <v>7.6816376000000002</v>
      </c>
      <c r="AL33" s="705">
        <v>9.1258755669999996</v>
      </c>
      <c r="AM33" s="705">
        <v>8.3615540999999993</v>
      </c>
      <c r="AN33" s="705">
        <v>7.3685544189999996</v>
      </c>
      <c r="AO33" s="705">
        <v>7.9224206019999999</v>
      </c>
      <c r="AP33" s="705">
        <v>6.5853147329999997</v>
      </c>
      <c r="AQ33" s="705">
        <v>4.7013353609999999</v>
      </c>
      <c r="AR33" s="705">
        <v>5.8278656519999998</v>
      </c>
      <c r="AS33" s="705">
        <v>8.6349216949999992</v>
      </c>
      <c r="AT33" s="705">
        <v>9.8467311899999999</v>
      </c>
      <c r="AU33" s="705">
        <v>8.8307145489999996</v>
      </c>
      <c r="AV33" s="705">
        <v>7.7341516700000001</v>
      </c>
      <c r="AW33" s="705">
        <v>6.1008545439999997</v>
      </c>
      <c r="AX33" s="705">
        <v>7.7312803370000003</v>
      </c>
      <c r="AY33" s="705">
        <v>8.8332879999999996</v>
      </c>
      <c r="AZ33" s="705">
        <v>6.8641300000000003</v>
      </c>
      <c r="BA33" s="706">
        <v>4.8127779999999998</v>
      </c>
      <c r="BB33" s="706">
        <v>5.4024830000000001</v>
      </c>
      <c r="BC33" s="706">
        <v>3.7173829999999999</v>
      </c>
      <c r="BD33" s="706">
        <v>5.8292849999999996</v>
      </c>
      <c r="BE33" s="706">
        <v>10.745469999999999</v>
      </c>
      <c r="BF33" s="706">
        <v>8.7487030000000008</v>
      </c>
      <c r="BG33" s="706">
        <v>8.9490820000000006</v>
      </c>
      <c r="BH33" s="706">
        <v>8.2381829999999994</v>
      </c>
      <c r="BI33" s="706">
        <v>5.9967480000000002</v>
      </c>
      <c r="BJ33" s="706">
        <v>6.879086</v>
      </c>
      <c r="BK33" s="706">
        <v>7.2294999999999998</v>
      </c>
      <c r="BL33" s="706">
        <v>5.7985100000000003</v>
      </c>
      <c r="BM33" s="706">
        <v>4.2158569999999997</v>
      </c>
      <c r="BN33" s="706">
        <v>4.6331290000000003</v>
      </c>
      <c r="BO33" s="706">
        <v>3.20926</v>
      </c>
      <c r="BP33" s="706">
        <v>4.3247200000000001</v>
      </c>
      <c r="BQ33" s="706">
        <v>10.129519999999999</v>
      </c>
      <c r="BR33" s="706">
        <v>8.7234210000000001</v>
      </c>
      <c r="BS33" s="706">
        <v>8.2728590000000004</v>
      </c>
      <c r="BT33" s="706">
        <v>8.1419149999999991</v>
      </c>
      <c r="BU33" s="706">
        <v>5.5901050000000003</v>
      </c>
      <c r="BV33" s="706">
        <v>6.8526300000000004</v>
      </c>
    </row>
    <row r="34" spans="1:74" ht="11.1" customHeight="1" x14ac:dyDescent="0.2">
      <c r="A34" s="502" t="s">
        <v>1293</v>
      </c>
      <c r="B34" s="503" t="s">
        <v>83</v>
      </c>
      <c r="C34" s="705">
        <v>10.938000907999999</v>
      </c>
      <c r="D34" s="705">
        <v>8.813834495</v>
      </c>
      <c r="E34" s="705">
        <v>7.5227450090000003</v>
      </c>
      <c r="F34" s="705">
        <v>6.0032591890000004</v>
      </c>
      <c r="G34" s="705">
        <v>6.9077745510000002</v>
      </c>
      <c r="H34" s="705">
        <v>8.097990437</v>
      </c>
      <c r="I34" s="705">
        <v>11.257835291999999</v>
      </c>
      <c r="J34" s="705">
        <v>11.498287839</v>
      </c>
      <c r="K34" s="705">
        <v>10.300913332</v>
      </c>
      <c r="L34" s="705">
        <v>9.3435287900000006</v>
      </c>
      <c r="M34" s="705">
        <v>9.52002317</v>
      </c>
      <c r="N34" s="705">
        <v>10.269740766</v>
      </c>
      <c r="O34" s="705">
        <v>10.69974294</v>
      </c>
      <c r="P34" s="705">
        <v>8.3791269820000007</v>
      </c>
      <c r="Q34" s="705">
        <v>8.7159472390000001</v>
      </c>
      <c r="R34" s="705">
        <v>6.9846350470000003</v>
      </c>
      <c r="S34" s="705">
        <v>6.6285387809999996</v>
      </c>
      <c r="T34" s="705">
        <v>8.3916515159999996</v>
      </c>
      <c r="U34" s="705">
        <v>11.374095242999999</v>
      </c>
      <c r="V34" s="705">
        <v>11.67999936</v>
      </c>
      <c r="W34" s="705">
        <v>10.612312381000001</v>
      </c>
      <c r="X34" s="705">
        <v>10.204865891000001</v>
      </c>
      <c r="Y34" s="705">
        <v>10.623527428999999</v>
      </c>
      <c r="Z34" s="705">
        <v>11.955885293</v>
      </c>
      <c r="AA34" s="705">
        <v>11.961520329000001</v>
      </c>
      <c r="AB34" s="705">
        <v>10.59970094</v>
      </c>
      <c r="AC34" s="705">
        <v>9.777790371</v>
      </c>
      <c r="AD34" s="705">
        <v>6.8249814579999999</v>
      </c>
      <c r="AE34" s="705">
        <v>5.8526963470000002</v>
      </c>
      <c r="AF34" s="705">
        <v>7.4026632709999998</v>
      </c>
      <c r="AG34" s="705">
        <v>10.435923988000001</v>
      </c>
      <c r="AH34" s="705">
        <v>11.360206093</v>
      </c>
      <c r="AI34" s="705">
        <v>10.090100529000001</v>
      </c>
      <c r="AJ34" s="705">
        <v>9.5213554980000001</v>
      </c>
      <c r="AK34" s="705">
        <v>9.8893469710000002</v>
      </c>
      <c r="AL34" s="705">
        <v>11.180659915</v>
      </c>
      <c r="AM34" s="705">
        <v>8.4455537280000001</v>
      </c>
      <c r="AN34" s="705">
        <v>6.9021318159999998</v>
      </c>
      <c r="AO34" s="705">
        <v>6.9052107180000002</v>
      </c>
      <c r="AP34" s="705">
        <v>5.6389677029999996</v>
      </c>
      <c r="AQ34" s="705">
        <v>4.8594443170000003</v>
      </c>
      <c r="AR34" s="705">
        <v>5.6338967980000003</v>
      </c>
      <c r="AS34" s="705">
        <v>7.8146397590000003</v>
      </c>
      <c r="AT34" s="705">
        <v>8.951361511</v>
      </c>
      <c r="AU34" s="705">
        <v>7.7702838950000004</v>
      </c>
      <c r="AV34" s="705">
        <v>7.418091907</v>
      </c>
      <c r="AW34" s="705">
        <v>7.4929252489999998</v>
      </c>
      <c r="AX34" s="705">
        <v>8.2993457950000007</v>
      </c>
      <c r="AY34" s="705">
        <v>8.8812739999999994</v>
      </c>
      <c r="AZ34" s="705">
        <v>7.4683460000000004</v>
      </c>
      <c r="BA34" s="706">
        <v>7.3813610000000001</v>
      </c>
      <c r="BB34" s="706">
        <v>5.6748909999999997</v>
      </c>
      <c r="BC34" s="706">
        <v>5.7623889999999998</v>
      </c>
      <c r="BD34" s="706">
        <v>6.3241420000000002</v>
      </c>
      <c r="BE34" s="706">
        <v>9.1165489999999991</v>
      </c>
      <c r="BF34" s="706">
        <v>9.0867979999999999</v>
      </c>
      <c r="BG34" s="706">
        <v>6.276967</v>
      </c>
      <c r="BH34" s="706">
        <v>6.5254849999999998</v>
      </c>
      <c r="BI34" s="706">
        <v>5.7110620000000001</v>
      </c>
      <c r="BJ34" s="706">
        <v>10.96247</v>
      </c>
      <c r="BK34" s="706">
        <v>9.6527270000000005</v>
      </c>
      <c r="BL34" s="706">
        <v>6.9718400000000003</v>
      </c>
      <c r="BM34" s="706">
        <v>7.9309979999999998</v>
      </c>
      <c r="BN34" s="706">
        <v>6.483447</v>
      </c>
      <c r="BO34" s="706">
        <v>5.7275049999999998</v>
      </c>
      <c r="BP34" s="706">
        <v>6.787566</v>
      </c>
      <c r="BQ34" s="706">
        <v>9.4349380000000007</v>
      </c>
      <c r="BR34" s="706">
        <v>8.7324900000000003</v>
      </c>
      <c r="BS34" s="706">
        <v>7.0619889999999996</v>
      </c>
      <c r="BT34" s="706">
        <v>7.169009</v>
      </c>
      <c r="BU34" s="706">
        <v>5.8593019999999996</v>
      </c>
      <c r="BV34" s="706">
        <v>10.58032</v>
      </c>
    </row>
    <row r="35" spans="1:74" ht="11.1" customHeight="1" x14ac:dyDescent="0.2">
      <c r="A35" s="502" t="s">
        <v>1294</v>
      </c>
      <c r="B35" s="505" t="s">
        <v>86</v>
      </c>
      <c r="C35" s="705">
        <v>0.84062700000000001</v>
      </c>
      <c r="D35" s="705">
        <v>0.75684300000000004</v>
      </c>
      <c r="E35" s="705">
        <v>0.79163899999999998</v>
      </c>
      <c r="F35" s="705">
        <v>0.55125000000000002</v>
      </c>
      <c r="G35" s="705">
        <v>0.223028</v>
      </c>
      <c r="H35" s="705">
        <v>0.26971699999999998</v>
      </c>
      <c r="I35" s="705">
        <v>0.85583399999999998</v>
      </c>
      <c r="J35" s="705">
        <v>0.53701900000000002</v>
      </c>
      <c r="K35" s="705">
        <v>0.73565000000000003</v>
      </c>
      <c r="L35" s="705">
        <v>0.85805200000000004</v>
      </c>
      <c r="M35" s="705">
        <v>0.84159700000000004</v>
      </c>
      <c r="N35" s="705">
        <v>0.86700299999999997</v>
      </c>
      <c r="O35" s="705">
        <v>0.86232799999999998</v>
      </c>
      <c r="P35" s="705">
        <v>0.78793899999999994</v>
      </c>
      <c r="Q35" s="705">
        <v>0.86643700000000001</v>
      </c>
      <c r="R35" s="705">
        <v>0.82247899999999996</v>
      </c>
      <c r="S35" s="705">
        <v>0.60275299999999998</v>
      </c>
      <c r="T35" s="705">
        <v>0.72396000000000005</v>
      </c>
      <c r="U35" s="705">
        <v>0.84852099999999997</v>
      </c>
      <c r="V35" s="705">
        <v>0.84925499999999998</v>
      </c>
      <c r="W35" s="705">
        <v>0.82927700000000004</v>
      </c>
      <c r="X35" s="705">
        <v>0.86246199999999995</v>
      </c>
      <c r="Y35" s="705">
        <v>0.84036100000000002</v>
      </c>
      <c r="Z35" s="705">
        <v>0.81266899999999997</v>
      </c>
      <c r="AA35" s="705">
        <v>0.84955700000000001</v>
      </c>
      <c r="AB35" s="705">
        <v>0.77974600000000005</v>
      </c>
      <c r="AC35" s="705">
        <v>0.86134900000000003</v>
      </c>
      <c r="AD35" s="705">
        <v>0.81644000000000005</v>
      </c>
      <c r="AE35" s="705">
        <v>0.243895</v>
      </c>
      <c r="AF35" s="705">
        <v>0.244696</v>
      </c>
      <c r="AG35" s="705">
        <v>0.83834200000000003</v>
      </c>
      <c r="AH35" s="705">
        <v>0.84835400000000005</v>
      </c>
      <c r="AI35" s="705">
        <v>0.82288499999999998</v>
      </c>
      <c r="AJ35" s="705">
        <v>0.86165899999999995</v>
      </c>
      <c r="AK35" s="705">
        <v>0.83929500000000001</v>
      </c>
      <c r="AL35" s="705">
        <v>0.86028099999999996</v>
      </c>
      <c r="AM35" s="705">
        <v>0.86132399999999998</v>
      </c>
      <c r="AN35" s="705">
        <v>0.72480299999999998</v>
      </c>
      <c r="AO35" s="705">
        <v>0.85381799999999997</v>
      </c>
      <c r="AP35" s="705">
        <v>0.83510099999999998</v>
      </c>
      <c r="AQ35" s="705">
        <v>0.78814099999999998</v>
      </c>
      <c r="AR35" s="705">
        <v>0.42041600000000001</v>
      </c>
      <c r="AS35" s="705">
        <v>0.76592099999999996</v>
      </c>
      <c r="AT35" s="705">
        <v>0.84852399999999994</v>
      </c>
      <c r="AU35" s="705">
        <v>0.81708599999999998</v>
      </c>
      <c r="AV35" s="705">
        <v>0.85855599999999999</v>
      </c>
      <c r="AW35" s="705">
        <v>0.79508800000000002</v>
      </c>
      <c r="AX35" s="705">
        <v>0.85827200000000003</v>
      </c>
      <c r="AY35" s="705">
        <v>0.89354</v>
      </c>
      <c r="AZ35" s="705">
        <v>0.79584999999999995</v>
      </c>
      <c r="BA35" s="706">
        <v>0.82116999999999996</v>
      </c>
      <c r="BB35" s="706">
        <v>0.79468000000000005</v>
      </c>
      <c r="BC35" s="706">
        <v>0.17388000000000001</v>
      </c>
      <c r="BD35" s="706">
        <v>0.22633</v>
      </c>
      <c r="BE35" s="706">
        <v>0.82116999999999996</v>
      </c>
      <c r="BF35" s="706">
        <v>0.82116999999999996</v>
      </c>
      <c r="BG35" s="706">
        <v>0.79468000000000005</v>
      </c>
      <c r="BH35" s="706">
        <v>0.82116999999999996</v>
      </c>
      <c r="BI35" s="706">
        <v>0.79468000000000005</v>
      </c>
      <c r="BJ35" s="706">
        <v>0.82116999999999996</v>
      </c>
      <c r="BK35" s="706">
        <v>0.82116999999999996</v>
      </c>
      <c r="BL35" s="706">
        <v>0.74170000000000003</v>
      </c>
      <c r="BM35" s="706">
        <v>0.82116999999999996</v>
      </c>
      <c r="BN35" s="706">
        <v>0.79468000000000005</v>
      </c>
      <c r="BO35" s="706">
        <v>0.82116999999999996</v>
      </c>
      <c r="BP35" s="706">
        <v>0.79468000000000005</v>
      </c>
      <c r="BQ35" s="706">
        <v>0.82116999999999996</v>
      </c>
      <c r="BR35" s="706">
        <v>0.82116999999999996</v>
      </c>
      <c r="BS35" s="706">
        <v>0.79468000000000005</v>
      </c>
      <c r="BT35" s="706">
        <v>0.82116999999999996</v>
      </c>
      <c r="BU35" s="706">
        <v>0.79468000000000005</v>
      </c>
      <c r="BV35" s="706">
        <v>0.82116999999999996</v>
      </c>
    </row>
    <row r="36" spans="1:74" ht="11.1" customHeight="1" x14ac:dyDescent="0.2">
      <c r="A36" s="502" t="s">
        <v>1295</v>
      </c>
      <c r="B36" s="505" t="s">
        <v>1228</v>
      </c>
      <c r="C36" s="705">
        <v>13.618834769999999</v>
      </c>
      <c r="D36" s="705">
        <v>12.200355081</v>
      </c>
      <c r="E36" s="705">
        <v>15.498305705</v>
      </c>
      <c r="F36" s="705">
        <v>15.049445560000001</v>
      </c>
      <c r="G36" s="705">
        <v>15.826954220999999</v>
      </c>
      <c r="H36" s="705">
        <v>15.834026234</v>
      </c>
      <c r="I36" s="705">
        <v>12.083445595000001</v>
      </c>
      <c r="J36" s="705">
        <v>9.0835369690000007</v>
      </c>
      <c r="K36" s="705">
        <v>8.7679309809999992</v>
      </c>
      <c r="L36" s="705">
        <v>7.9360543789999998</v>
      </c>
      <c r="M36" s="705">
        <v>9.3578202229999992</v>
      </c>
      <c r="N36" s="705">
        <v>11.803306702</v>
      </c>
      <c r="O36" s="705">
        <v>13.873814731</v>
      </c>
      <c r="P36" s="705">
        <v>13.994692903000001</v>
      </c>
      <c r="Q36" s="705">
        <v>13.611366035</v>
      </c>
      <c r="R36" s="705">
        <v>13.842006808000001</v>
      </c>
      <c r="S36" s="705">
        <v>16.062231679</v>
      </c>
      <c r="T36" s="705">
        <v>14.637867297</v>
      </c>
      <c r="U36" s="705">
        <v>11.757271901999999</v>
      </c>
      <c r="V36" s="705">
        <v>9.7706735410000007</v>
      </c>
      <c r="W36" s="705">
        <v>7.9713199450000003</v>
      </c>
      <c r="X36" s="705">
        <v>8.064607466</v>
      </c>
      <c r="Y36" s="705">
        <v>9.6700349479999996</v>
      </c>
      <c r="Z36" s="705">
        <v>9.6683600950000006</v>
      </c>
      <c r="AA36" s="705">
        <v>10.385723687</v>
      </c>
      <c r="AB36" s="705">
        <v>9.7063216329999999</v>
      </c>
      <c r="AC36" s="705">
        <v>10.365712204999999</v>
      </c>
      <c r="AD36" s="705">
        <v>11.004657756</v>
      </c>
      <c r="AE36" s="705">
        <v>14.116726622</v>
      </c>
      <c r="AF36" s="705">
        <v>11.977093279</v>
      </c>
      <c r="AG36" s="705">
        <v>9.9989144129999996</v>
      </c>
      <c r="AH36" s="705">
        <v>9.6610923819999996</v>
      </c>
      <c r="AI36" s="705">
        <v>7.4330947539999999</v>
      </c>
      <c r="AJ36" s="705">
        <v>7.6395099880000004</v>
      </c>
      <c r="AK36" s="705">
        <v>9.3968034639999996</v>
      </c>
      <c r="AL36" s="705">
        <v>9.1489141709999995</v>
      </c>
      <c r="AM36" s="705">
        <v>11.700228229</v>
      </c>
      <c r="AN36" s="705">
        <v>13.083998822</v>
      </c>
      <c r="AO36" s="705">
        <v>10.249161078</v>
      </c>
      <c r="AP36" s="705">
        <v>8.5437510999999997</v>
      </c>
      <c r="AQ36" s="705">
        <v>15.007633983</v>
      </c>
      <c r="AR36" s="705">
        <v>15.120597452</v>
      </c>
      <c r="AS36" s="705">
        <v>13.653156032</v>
      </c>
      <c r="AT36" s="705">
        <v>10.591585769</v>
      </c>
      <c r="AU36" s="705">
        <v>8.1534202439999994</v>
      </c>
      <c r="AV36" s="705">
        <v>8.2640077959999996</v>
      </c>
      <c r="AW36" s="705">
        <v>10.551444993</v>
      </c>
      <c r="AX36" s="705">
        <v>11.072247664000001</v>
      </c>
      <c r="AY36" s="705">
        <v>13.42</v>
      </c>
      <c r="AZ36" s="705">
        <v>11.41</v>
      </c>
      <c r="BA36" s="706">
        <v>12.018610000000001</v>
      </c>
      <c r="BB36" s="706">
        <v>12.20332</v>
      </c>
      <c r="BC36" s="706">
        <v>15.189</v>
      </c>
      <c r="BD36" s="706">
        <v>15.51544</v>
      </c>
      <c r="BE36" s="706">
        <v>13.211930000000001</v>
      </c>
      <c r="BF36" s="706">
        <v>10.061769999999999</v>
      </c>
      <c r="BG36" s="706">
        <v>8.1397539999999999</v>
      </c>
      <c r="BH36" s="706">
        <v>8.0993110000000001</v>
      </c>
      <c r="BI36" s="706">
        <v>9.6106510000000007</v>
      </c>
      <c r="BJ36" s="706">
        <v>10.34318</v>
      </c>
      <c r="BK36" s="706">
        <v>11.64382</v>
      </c>
      <c r="BL36" s="706">
        <v>10.4321</v>
      </c>
      <c r="BM36" s="706">
        <v>12.077120000000001</v>
      </c>
      <c r="BN36" s="706">
        <v>12.13424</v>
      </c>
      <c r="BO36" s="706">
        <v>14.97987</v>
      </c>
      <c r="BP36" s="706">
        <v>15.474690000000001</v>
      </c>
      <c r="BQ36" s="706">
        <v>13.32892</v>
      </c>
      <c r="BR36" s="706">
        <v>10.088190000000001</v>
      </c>
      <c r="BS36" s="706">
        <v>8.075882</v>
      </c>
      <c r="BT36" s="706">
        <v>8.0656560000000006</v>
      </c>
      <c r="BU36" s="706">
        <v>9.6042570000000005</v>
      </c>
      <c r="BV36" s="706">
        <v>10.529769999999999</v>
      </c>
    </row>
    <row r="37" spans="1:74" ht="11.1" customHeight="1" x14ac:dyDescent="0.2">
      <c r="A37" s="502" t="s">
        <v>1296</v>
      </c>
      <c r="B37" s="505" t="s">
        <v>1331</v>
      </c>
      <c r="C37" s="705">
        <v>2.80288658</v>
      </c>
      <c r="D37" s="705">
        <v>3.1831470359999998</v>
      </c>
      <c r="E37" s="705">
        <v>3.9612113779999998</v>
      </c>
      <c r="F37" s="705">
        <v>4.3689187389999997</v>
      </c>
      <c r="G37" s="705">
        <v>3.648011001</v>
      </c>
      <c r="H37" s="705">
        <v>3.758458836</v>
      </c>
      <c r="I37" s="705">
        <v>3.7112454370000001</v>
      </c>
      <c r="J37" s="705">
        <v>3.2967127519999999</v>
      </c>
      <c r="K37" s="705">
        <v>3.1598894930000001</v>
      </c>
      <c r="L37" s="705">
        <v>4.2770562610000002</v>
      </c>
      <c r="M37" s="705">
        <v>3.6817450919999999</v>
      </c>
      <c r="N37" s="705">
        <v>3.5962724050000001</v>
      </c>
      <c r="O37" s="705">
        <v>3.2260324800000002</v>
      </c>
      <c r="P37" s="705">
        <v>3.9394863949999999</v>
      </c>
      <c r="Q37" s="705">
        <v>4.265538362</v>
      </c>
      <c r="R37" s="705">
        <v>4.5164876310000004</v>
      </c>
      <c r="S37" s="705">
        <v>4.1115987890000003</v>
      </c>
      <c r="T37" s="705">
        <v>4.5315225410000002</v>
      </c>
      <c r="U37" s="705">
        <v>4.0960611010000001</v>
      </c>
      <c r="V37" s="705">
        <v>4.204084055</v>
      </c>
      <c r="W37" s="705">
        <v>3.5785432460000002</v>
      </c>
      <c r="X37" s="705">
        <v>3.1146699990000002</v>
      </c>
      <c r="Y37" s="705">
        <v>3.3750614149999998</v>
      </c>
      <c r="Z37" s="705">
        <v>3.4902458840000001</v>
      </c>
      <c r="AA37" s="705">
        <v>3.1507209860000001</v>
      </c>
      <c r="AB37" s="705">
        <v>3.133044709</v>
      </c>
      <c r="AC37" s="705">
        <v>3.450879526</v>
      </c>
      <c r="AD37" s="705">
        <v>4.3702460829999996</v>
      </c>
      <c r="AE37" s="705">
        <v>4.1970845949999998</v>
      </c>
      <c r="AF37" s="705">
        <v>4.5631128619999997</v>
      </c>
      <c r="AG37" s="705">
        <v>4.6037991979999999</v>
      </c>
      <c r="AH37" s="705">
        <v>4.1776993239999998</v>
      </c>
      <c r="AI37" s="705">
        <v>4.3426729350000004</v>
      </c>
      <c r="AJ37" s="705">
        <v>3.8718354060000002</v>
      </c>
      <c r="AK37" s="705">
        <v>3.2484780359999998</v>
      </c>
      <c r="AL37" s="705">
        <v>2.9500654759999998</v>
      </c>
      <c r="AM37" s="705">
        <v>4.4966762469999999</v>
      </c>
      <c r="AN37" s="705">
        <v>4.8136581500000002</v>
      </c>
      <c r="AO37" s="705">
        <v>4.613368232</v>
      </c>
      <c r="AP37" s="705">
        <v>4.7524777499999997</v>
      </c>
      <c r="AQ37" s="705">
        <v>4.8121036970000004</v>
      </c>
      <c r="AR37" s="705">
        <v>4.6267832760000003</v>
      </c>
      <c r="AS37" s="705">
        <v>4.3856393950000001</v>
      </c>
      <c r="AT37" s="705">
        <v>4.2449691749999996</v>
      </c>
      <c r="AU37" s="705">
        <v>3.9713123719999999</v>
      </c>
      <c r="AV37" s="705">
        <v>4.6478842399999998</v>
      </c>
      <c r="AW37" s="705">
        <v>5.0922902910000003</v>
      </c>
      <c r="AX37" s="705">
        <v>5.1475104610000004</v>
      </c>
      <c r="AY37" s="705">
        <v>5.1204020000000003</v>
      </c>
      <c r="AZ37" s="705">
        <v>5.671564</v>
      </c>
      <c r="BA37" s="706">
        <v>5.583736</v>
      </c>
      <c r="BB37" s="706">
        <v>5.4791090000000002</v>
      </c>
      <c r="BC37" s="706">
        <v>5.5779430000000003</v>
      </c>
      <c r="BD37" s="706">
        <v>5.3964829999999999</v>
      </c>
      <c r="BE37" s="706">
        <v>5.0527290000000002</v>
      </c>
      <c r="BF37" s="706">
        <v>4.8229259999999998</v>
      </c>
      <c r="BG37" s="706">
        <v>4.6273239999999998</v>
      </c>
      <c r="BH37" s="706">
        <v>5.5481470000000002</v>
      </c>
      <c r="BI37" s="706">
        <v>5.6954219999999998</v>
      </c>
      <c r="BJ37" s="706">
        <v>5.9599549999999999</v>
      </c>
      <c r="BK37" s="706">
        <v>6.44747</v>
      </c>
      <c r="BL37" s="706">
        <v>5.855219</v>
      </c>
      <c r="BM37" s="706">
        <v>6.2771140000000001</v>
      </c>
      <c r="BN37" s="706">
        <v>6.0388809999999999</v>
      </c>
      <c r="BO37" s="706">
        <v>6.2176220000000004</v>
      </c>
      <c r="BP37" s="706">
        <v>6.0274590000000003</v>
      </c>
      <c r="BQ37" s="706">
        <v>5.6211370000000001</v>
      </c>
      <c r="BR37" s="706">
        <v>5.2030159999999999</v>
      </c>
      <c r="BS37" s="706">
        <v>5.1024969999999996</v>
      </c>
      <c r="BT37" s="706">
        <v>5.8607579999999997</v>
      </c>
      <c r="BU37" s="706">
        <v>6.0894769999999996</v>
      </c>
      <c r="BV37" s="706">
        <v>6.4666779999999999</v>
      </c>
    </row>
    <row r="38" spans="1:74" ht="11.1" customHeight="1" x14ac:dyDescent="0.2">
      <c r="A38" s="502" t="s">
        <v>1297</v>
      </c>
      <c r="B38" s="503" t="s">
        <v>1332</v>
      </c>
      <c r="C38" s="705">
        <v>7.8400754000000003E-2</v>
      </c>
      <c r="D38" s="705">
        <v>5.8525517999999999E-2</v>
      </c>
      <c r="E38" s="705">
        <v>6.2666385000000005E-2</v>
      </c>
      <c r="F38" s="705">
        <v>5.8468461999999999E-2</v>
      </c>
      <c r="G38" s="705">
        <v>6.1638198999999998E-2</v>
      </c>
      <c r="H38" s="705">
        <v>5.7942481999999997E-2</v>
      </c>
      <c r="I38" s="705">
        <v>7.0167095999999998E-2</v>
      </c>
      <c r="J38" s="705">
        <v>7.4483239000000007E-2</v>
      </c>
      <c r="K38" s="705">
        <v>7.6430712999999997E-2</v>
      </c>
      <c r="L38" s="705">
        <v>6.8434493999999998E-2</v>
      </c>
      <c r="M38" s="705">
        <v>6.0154209E-2</v>
      </c>
      <c r="N38" s="705">
        <v>7.4461068000000005E-2</v>
      </c>
      <c r="O38" s="705">
        <v>7.5016843999999999E-2</v>
      </c>
      <c r="P38" s="705">
        <v>7.4201458999999997E-2</v>
      </c>
      <c r="Q38" s="705">
        <v>8.3901642999999998E-2</v>
      </c>
      <c r="R38" s="705">
        <v>7.1868103000000003E-2</v>
      </c>
      <c r="S38" s="705">
        <v>6.4547605999999993E-2</v>
      </c>
      <c r="T38" s="705">
        <v>4.5374493000000002E-2</v>
      </c>
      <c r="U38" s="705">
        <v>8.6593241000000001E-2</v>
      </c>
      <c r="V38" s="705">
        <v>9.2130055000000002E-2</v>
      </c>
      <c r="W38" s="705">
        <v>9.9517300000000003E-2</v>
      </c>
      <c r="X38" s="705">
        <v>9.1747222000000003E-2</v>
      </c>
      <c r="Y38" s="705">
        <v>8.3330975000000002E-2</v>
      </c>
      <c r="Z38" s="705">
        <v>7.2068572999999997E-2</v>
      </c>
      <c r="AA38" s="705">
        <v>4.3312497999999998E-2</v>
      </c>
      <c r="AB38" s="705">
        <v>4.5326399000000003E-2</v>
      </c>
      <c r="AC38" s="705">
        <v>5.3470402E-2</v>
      </c>
      <c r="AD38" s="705">
        <v>5.3703364000000003E-2</v>
      </c>
      <c r="AE38" s="705">
        <v>5.2089929E-2</v>
      </c>
      <c r="AF38" s="705">
        <v>4.3549669999999999E-2</v>
      </c>
      <c r="AG38" s="705">
        <v>5.1022652000000002E-2</v>
      </c>
      <c r="AH38" s="705">
        <v>5.2419335999999997E-2</v>
      </c>
      <c r="AI38" s="705">
        <v>4.2838308999999998E-2</v>
      </c>
      <c r="AJ38" s="705">
        <v>2.0978245999999999E-2</v>
      </c>
      <c r="AK38" s="705">
        <v>5.0622316000000001E-2</v>
      </c>
      <c r="AL38" s="705">
        <v>6.6841374999999995E-2</v>
      </c>
      <c r="AM38" s="705">
        <v>6.8435681999999998E-2</v>
      </c>
      <c r="AN38" s="705">
        <v>5.8852956999999997E-2</v>
      </c>
      <c r="AO38" s="705">
        <v>5.0006069E-2</v>
      </c>
      <c r="AP38" s="705">
        <v>4.8518751999999998E-2</v>
      </c>
      <c r="AQ38" s="705">
        <v>6.0166197999999997E-2</v>
      </c>
      <c r="AR38" s="705">
        <v>4.4147429000000002E-2</v>
      </c>
      <c r="AS38" s="705">
        <v>3.7881415000000002E-2</v>
      </c>
      <c r="AT38" s="705">
        <v>4.960966E-2</v>
      </c>
      <c r="AU38" s="705">
        <v>5.5505288999999999E-2</v>
      </c>
      <c r="AV38" s="705">
        <v>6.2031812999999998E-2</v>
      </c>
      <c r="AW38" s="705">
        <v>5.1621399999999998E-2</v>
      </c>
      <c r="AX38" s="705">
        <v>4.4625606999999998E-2</v>
      </c>
      <c r="AY38" s="705">
        <v>6.6110500000000003E-2</v>
      </c>
      <c r="AZ38" s="705">
        <v>2.5328199999999999E-2</v>
      </c>
      <c r="BA38" s="706">
        <v>3.4832399999999999E-2</v>
      </c>
      <c r="BB38" s="706">
        <v>4.63579E-2</v>
      </c>
      <c r="BC38" s="706">
        <v>6.9099400000000005E-2</v>
      </c>
      <c r="BD38" s="706">
        <v>3.2298100000000003E-2</v>
      </c>
      <c r="BE38" s="706">
        <v>2.4890700000000002E-2</v>
      </c>
      <c r="BF38" s="706">
        <v>5.2728299999999999E-2</v>
      </c>
      <c r="BG38" s="706">
        <v>5.2095299999999997E-2</v>
      </c>
      <c r="BH38" s="706">
        <v>6.5330200000000005E-2</v>
      </c>
      <c r="BI38" s="706">
        <v>3.9006800000000001E-2</v>
      </c>
      <c r="BJ38" s="706">
        <v>4.3116799999999997E-2</v>
      </c>
      <c r="BK38" s="706">
        <v>6.8437499999999998E-2</v>
      </c>
      <c r="BL38" s="706">
        <v>5.7420600000000002E-3</v>
      </c>
      <c r="BM38" s="706">
        <v>1.17597E-2</v>
      </c>
      <c r="BN38" s="706">
        <v>2.9390699999999999E-2</v>
      </c>
      <c r="BO38" s="706">
        <v>5.7352899999999998E-2</v>
      </c>
      <c r="BP38" s="706">
        <v>2.5876199999999999E-2</v>
      </c>
      <c r="BQ38" s="706">
        <v>2.7541800000000002E-2</v>
      </c>
      <c r="BR38" s="706">
        <v>4.7012900000000003E-2</v>
      </c>
      <c r="BS38" s="706">
        <v>4.7834300000000003E-2</v>
      </c>
      <c r="BT38" s="706">
        <v>6.5960400000000002E-2</v>
      </c>
      <c r="BU38" s="706">
        <v>7.8058799999999998E-2</v>
      </c>
      <c r="BV38" s="706">
        <v>3.7940700000000001E-2</v>
      </c>
    </row>
    <row r="39" spans="1:74" ht="11.1" customHeight="1" x14ac:dyDescent="0.2">
      <c r="A39" s="502" t="s">
        <v>1298</v>
      </c>
      <c r="B39" s="503" t="s">
        <v>1232</v>
      </c>
      <c r="C39" s="705">
        <v>35.909790479999998</v>
      </c>
      <c r="D39" s="705">
        <v>29.688659225999999</v>
      </c>
      <c r="E39" s="705">
        <v>31.227666331999998</v>
      </c>
      <c r="F39" s="705">
        <v>29.345434836999999</v>
      </c>
      <c r="G39" s="705">
        <v>30.244936921000001</v>
      </c>
      <c r="H39" s="705">
        <v>32.716508765999997</v>
      </c>
      <c r="I39" s="705">
        <v>36.543242007000003</v>
      </c>
      <c r="J39" s="705">
        <v>33.760261112000002</v>
      </c>
      <c r="K39" s="705">
        <v>30.243679070999999</v>
      </c>
      <c r="L39" s="705">
        <v>29.068814634999999</v>
      </c>
      <c r="M39" s="705">
        <v>29.509695035</v>
      </c>
      <c r="N39" s="705">
        <v>34.243940443</v>
      </c>
      <c r="O39" s="705">
        <v>35.176010388999998</v>
      </c>
      <c r="P39" s="705">
        <v>32.543411837999997</v>
      </c>
      <c r="Q39" s="705">
        <v>33.546790211000001</v>
      </c>
      <c r="R39" s="705">
        <v>30.992762399</v>
      </c>
      <c r="S39" s="705">
        <v>32.178950718999999</v>
      </c>
      <c r="T39" s="705">
        <v>34.586932587</v>
      </c>
      <c r="U39" s="705">
        <v>38.540907533000002</v>
      </c>
      <c r="V39" s="705">
        <v>36.772320815999997</v>
      </c>
      <c r="W39" s="705">
        <v>32.140621404999997</v>
      </c>
      <c r="X39" s="705">
        <v>29.143726727000001</v>
      </c>
      <c r="Y39" s="705">
        <v>30.766025226</v>
      </c>
      <c r="Z39" s="705">
        <v>33.051460317999997</v>
      </c>
      <c r="AA39" s="705">
        <v>34.371688630000001</v>
      </c>
      <c r="AB39" s="705">
        <v>31.149541272</v>
      </c>
      <c r="AC39" s="705">
        <v>31.529068441</v>
      </c>
      <c r="AD39" s="705">
        <v>28.534184604</v>
      </c>
      <c r="AE39" s="705">
        <v>28.873663595</v>
      </c>
      <c r="AF39" s="705">
        <v>31.188765866000001</v>
      </c>
      <c r="AG39" s="705">
        <v>36.363378769999997</v>
      </c>
      <c r="AH39" s="705">
        <v>36.954078322999997</v>
      </c>
      <c r="AI39" s="705">
        <v>31.632176074</v>
      </c>
      <c r="AJ39" s="705">
        <v>29.052469453</v>
      </c>
      <c r="AK39" s="705">
        <v>31.106183387000002</v>
      </c>
      <c r="AL39" s="705">
        <v>33.332637503999997</v>
      </c>
      <c r="AM39" s="705">
        <v>33.933771985999996</v>
      </c>
      <c r="AN39" s="705">
        <v>32.951999164</v>
      </c>
      <c r="AO39" s="705">
        <v>30.593984699</v>
      </c>
      <c r="AP39" s="705">
        <v>26.404131037999999</v>
      </c>
      <c r="AQ39" s="705">
        <v>30.228824555999999</v>
      </c>
      <c r="AR39" s="705">
        <v>31.673706607</v>
      </c>
      <c r="AS39" s="705">
        <v>35.292159296000001</v>
      </c>
      <c r="AT39" s="705">
        <v>34.532781305</v>
      </c>
      <c r="AU39" s="705">
        <v>29.598322349</v>
      </c>
      <c r="AV39" s="705">
        <v>28.984723425999999</v>
      </c>
      <c r="AW39" s="705">
        <v>30.084224476999999</v>
      </c>
      <c r="AX39" s="705">
        <v>33.153281864</v>
      </c>
      <c r="AY39" s="705">
        <v>37.214619999999996</v>
      </c>
      <c r="AZ39" s="705">
        <v>32.235219999999998</v>
      </c>
      <c r="BA39" s="706">
        <v>30.65249</v>
      </c>
      <c r="BB39" s="706">
        <v>29.600840000000002</v>
      </c>
      <c r="BC39" s="706">
        <v>30.48969</v>
      </c>
      <c r="BD39" s="706">
        <v>33.323979999999999</v>
      </c>
      <c r="BE39" s="706">
        <v>38.972740000000002</v>
      </c>
      <c r="BF39" s="706">
        <v>33.594099999999997</v>
      </c>
      <c r="BG39" s="706">
        <v>28.8399</v>
      </c>
      <c r="BH39" s="706">
        <v>29.297630000000002</v>
      </c>
      <c r="BI39" s="706">
        <v>27.847570000000001</v>
      </c>
      <c r="BJ39" s="706">
        <v>35.008980000000001</v>
      </c>
      <c r="BK39" s="706">
        <v>35.863120000000002</v>
      </c>
      <c r="BL39" s="706">
        <v>29.805109999999999</v>
      </c>
      <c r="BM39" s="706">
        <v>31.334019999999999</v>
      </c>
      <c r="BN39" s="706">
        <v>30.113769999999999</v>
      </c>
      <c r="BO39" s="706">
        <v>31.012779999999999</v>
      </c>
      <c r="BP39" s="706">
        <v>33.434989999999999</v>
      </c>
      <c r="BQ39" s="706">
        <v>39.363230000000001</v>
      </c>
      <c r="BR39" s="706">
        <v>33.615299999999998</v>
      </c>
      <c r="BS39" s="706">
        <v>29.355740000000001</v>
      </c>
      <c r="BT39" s="706">
        <v>30.124469999999999</v>
      </c>
      <c r="BU39" s="706">
        <v>28.015879999999999</v>
      </c>
      <c r="BV39" s="706">
        <v>35.288510000000002</v>
      </c>
    </row>
    <row r="40" spans="1:74" ht="11.1" customHeight="1" x14ac:dyDescent="0.2">
      <c r="A40" s="502" t="s">
        <v>1299</v>
      </c>
      <c r="B40" s="503" t="s">
        <v>1333</v>
      </c>
      <c r="C40" s="705">
        <v>33.468597893000002</v>
      </c>
      <c r="D40" s="705">
        <v>27.104836252999998</v>
      </c>
      <c r="E40" s="705">
        <v>26.499372268999998</v>
      </c>
      <c r="F40" s="705">
        <v>25.637260281</v>
      </c>
      <c r="G40" s="705">
        <v>26.955166091999999</v>
      </c>
      <c r="H40" s="705">
        <v>29.485019586</v>
      </c>
      <c r="I40" s="705">
        <v>33.357565082000001</v>
      </c>
      <c r="J40" s="705">
        <v>31.900463849000001</v>
      </c>
      <c r="K40" s="705">
        <v>26.984751597999999</v>
      </c>
      <c r="L40" s="705">
        <v>26.450127948999999</v>
      </c>
      <c r="M40" s="705">
        <v>26.747978372999999</v>
      </c>
      <c r="N40" s="705">
        <v>31.017969509</v>
      </c>
      <c r="O40" s="705">
        <v>30.841958515000002</v>
      </c>
      <c r="P40" s="705">
        <v>28.461280678000001</v>
      </c>
      <c r="Q40" s="705">
        <v>29.531316010000001</v>
      </c>
      <c r="R40" s="705">
        <v>27.112537492000001</v>
      </c>
      <c r="S40" s="705">
        <v>28.071493683</v>
      </c>
      <c r="T40" s="705">
        <v>30.401614170999999</v>
      </c>
      <c r="U40" s="705">
        <v>34.466896151</v>
      </c>
      <c r="V40" s="705">
        <v>32.684747522999999</v>
      </c>
      <c r="W40" s="705">
        <v>28.601846349999999</v>
      </c>
      <c r="X40" s="705">
        <v>28.917436370000001</v>
      </c>
      <c r="Y40" s="705">
        <v>30.083317463</v>
      </c>
      <c r="Z40" s="705">
        <v>32.735969130999997</v>
      </c>
      <c r="AA40" s="705">
        <v>32.707210000000003</v>
      </c>
      <c r="AB40" s="705">
        <v>31.387910000000002</v>
      </c>
      <c r="AC40" s="705">
        <v>31.512119999999999</v>
      </c>
      <c r="AD40" s="705">
        <v>27.608180000000001</v>
      </c>
      <c r="AE40" s="705">
        <v>28.172319999999999</v>
      </c>
      <c r="AF40" s="705">
        <v>30.146899999999999</v>
      </c>
      <c r="AG40" s="705">
        <v>34.900419999999997</v>
      </c>
      <c r="AH40" s="705">
        <v>35.186120000000003</v>
      </c>
      <c r="AI40" s="705">
        <v>29.631779999999999</v>
      </c>
      <c r="AJ40" s="705">
        <v>29.092009999999998</v>
      </c>
      <c r="AK40" s="705">
        <v>29.68805</v>
      </c>
      <c r="AL40" s="705">
        <v>32.096429999999998</v>
      </c>
      <c r="AM40" s="705">
        <v>32.00647</v>
      </c>
      <c r="AN40" s="705">
        <v>29.976430000000001</v>
      </c>
      <c r="AO40" s="705">
        <v>29.043970000000002</v>
      </c>
      <c r="AP40" s="705">
        <v>24.936229999999998</v>
      </c>
      <c r="AQ40" s="705">
        <v>27.40701</v>
      </c>
      <c r="AR40" s="705">
        <v>29.75291</v>
      </c>
      <c r="AS40" s="705">
        <v>32.976019999999998</v>
      </c>
      <c r="AT40" s="705">
        <v>32.190280000000001</v>
      </c>
      <c r="AU40" s="705">
        <v>27.3613</v>
      </c>
      <c r="AV40" s="705">
        <v>27.563749999999999</v>
      </c>
      <c r="AW40" s="705">
        <v>28.505320000000001</v>
      </c>
      <c r="AX40" s="705">
        <v>31.657399999999999</v>
      </c>
      <c r="AY40" s="705">
        <v>33.13017</v>
      </c>
      <c r="AZ40" s="705">
        <v>29.222729999999999</v>
      </c>
      <c r="BA40" s="706">
        <v>28.825579999999999</v>
      </c>
      <c r="BB40" s="706">
        <v>26.148910000000001</v>
      </c>
      <c r="BC40" s="706">
        <v>27.841090000000001</v>
      </c>
      <c r="BD40" s="706">
        <v>30.52732</v>
      </c>
      <c r="BE40" s="706">
        <v>35.35971</v>
      </c>
      <c r="BF40" s="706">
        <v>31.805340000000001</v>
      </c>
      <c r="BG40" s="706">
        <v>27.425280000000001</v>
      </c>
      <c r="BH40" s="706">
        <v>28.218299999999999</v>
      </c>
      <c r="BI40" s="706">
        <v>27.34037</v>
      </c>
      <c r="BJ40" s="706">
        <v>33.754399999999997</v>
      </c>
      <c r="BK40" s="706">
        <v>32.876339999999999</v>
      </c>
      <c r="BL40" s="706">
        <v>28.164909999999999</v>
      </c>
      <c r="BM40" s="706">
        <v>29.342410000000001</v>
      </c>
      <c r="BN40" s="706">
        <v>26.322510000000001</v>
      </c>
      <c r="BO40" s="706">
        <v>28.094860000000001</v>
      </c>
      <c r="BP40" s="706">
        <v>30.779440000000001</v>
      </c>
      <c r="BQ40" s="706">
        <v>35.618949999999998</v>
      </c>
      <c r="BR40" s="706">
        <v>32.011690000000002</v>
      </c>
      <c r="BS40" s="706">
        <v>27.57611</v>
      </c>
      <c r="BT40" s="706">
        <v>28.364550000000001</v>
      </c>
      <c r="BU40" s="706">
        <v>27.477509999999999</v>
      </c>
      <c r="BV40" s="706">
        <v>33.923139999999997</v>
      </c>
    </row>
    <row r="41" spans="1:74" ht="11.1" customHeight="1" x14ac:dyDescent="0.2">
      <c r="A41" s="520"/>
      <c r="B41" s="131" t="s">
        <v>1300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333"/>
      <c r="BB41" s="333"/>
      <c r="BC41" s="333"/>
      <c r="BD41" s="33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502" t="s">
        <v>1301</v>
      </c>
      <c r="B42" s="503" t="s">
        <v>84</v>
      </c>
      <c r="C42" s="705">
        <v>1.7053876059999999</v>
      </c>
      <c r="D42" s="705">
        <v>1.0642680870000001</v>
      </c>
      <c r="E42" s="705">
        <v>1.3054246970000001</v>
      </c>
      <c r="F42" s="705">
        <v>2.2542027849999999</v>
      </c>
      <c r="G42" s="705">
        <v>3.1656024760000001</v>
      </c>
      <c r="H42" s="705">
        <v>4.3983111839999998</v>
      </c>
      <c r="I42" s="705">
        <v>5.3742274480000001</v>
      </c>
      <c r="J42" s="705">
        <v>4.9426186349999996</v>
      </c>
      <c r="K42" s="705">
        <v>4.0509174650000004</v>
      </c>
      <c r="L42" s="705">
        <v>3.431134884</v>
      </c>
      <c r="M42" s="705">
        <v>2.0490348219999999</v>
      </c>
      <c r="N42" s="705">
        <v>2.7663687590000001</v>
      </c>
      <c r="O42" s="705">
        <v>2.1459455300000001</v>
      </c>
      <c r="P42" s="705">
        <v>1.9622146439999999</v>
      </c>
      <c r="Q42" s="705">
        <v>2.0743502509999998</v>
      </c>
      <c r="R42" s="705">
        <v>2.9099626829999998</v>
      </c>
      <c r="S42" s="705">
        <v>3.4552790569999998</v>
      </c>
      <c r="T42" s="705">
        <v>4.4747618100000004</v>
      </c>
      <c r="U42" s="705">
        <v>5.9292395740000003</v>
      </c>
      <c r="V42" s="705">
        <v>6.2361172490000003</v>
      </c>
      <c r="W42" s="705">
        <v>5.7401245879999996</v>
      </c>
      <c r="X42" s="705">
        <v>4.7088064059999999</v>
      </c>
      <c r="Y42" s="705">
        <v>3.5622692269999998</v>
      </c>
      <c r="Z42" s="705">
        <v>3.8984326600000001</v>
      </c>
      <c r="AA42" s="705">
        <v>3.7136536530000002</v>
      </c>
      <c r="AB42" s="705">
        <v>3.336914444</v>
      </c>
      <c r="AC42" s="705">
        <v>3.3793589869999998</v>
      </c>
      <c r="AD42" s="705">
        <v>3.7678275769999998</v>
      </c>
      <c r="AE42" s="705">
        <v>3.7934420090000001</v>
      </c>
      <c r="AF42" s="705">
        <v>5.1345561970000002</v>
      </c>
      <c r="AG42" s="705">
        <v>6.4168073860000003</v>
      </c>
      <c r="AH42" s="705">
        <v>6.5977859739999998</v>
      </c>
      <c r="AI42" s="705">
        <v>5.8542297330000004</v>
      </c>
      <c r="AJ42" s="705">
        <v>5.1964041720000003</v>
      </c>
      <c r="AK42" s="705">
        <v>3.9399256889999998</v>
      </c>
      <c r="AL42" s="705">
        <v>5.0085879789999996</v>
      </c>
      <c r="AM42" s="705">
        <v>4.2393890330000001</v>
      </c>
      <c r="AN42" s="705">
        <v>4.002400282</v>
      </c>
      <c r="AO42" s="705">
        <v>3.5309089660000001</v>
      </c>
      <c r="AP42" s="705">
        <v>4.0440466800000001</v>
      </c>
      <c r="AQ42" s="705">
        <v>5.1460853020000004</v>
      </c>
      <c r="AR42" s="705">
        <v>5.5127518530000001</v>
      </c>
      <c r="AS42" s="705">
        <v>7.0203277240000004</v>
      </c>
      <c r="AT42" s="705">
        <v>7.1173611860000001</v>
      </c>
      <c r="AU42" s="705">
        <v>6.2576117870000001</v>
      </c>
      <c r="AV42" s="705">
        <v>5.5904840929999997</v>
      </c>
      <c r="AW42" s="705">
        <v>4.4113591430000003</v>
      </c>
      <c r="AX42" s="705">
        <v>4.7969687839999997</v>
      </c>
      <c r="AY42" s="705">
        <v>3.8289610000000001</v>
      </c>
      <c r="AZ42" s="705">
        <v>2.9900340000000001</v>
      </c>
      <c r="BA42" s="706">
        <v>2.8382640000000001</v>
      </c>
      <c r="BB42" s="706">
        <v>2.1981000000000002</v>
      </c>
      <c r="BC42" s="706">
        <v>3.8728859999999998</v>
      </c>
      <c r="BD42" s="706">
        <v>5.1073029999999999</v>
      </c>
      <c r="BE42" s="706">
        <v>7.2149929999999998</v>
      </c>
      <c r="BF42" s="706">
        <v>6.1578980000000003</v>
      </c>
      <c r="BG42" s="706">
        <v>6.4037509999999997</v>
      </c>
      <c r="BH42" s="706">
        <v>5.5407229999999998</v>
      </c>
      <c r="BI42" s="706">
        <v>3.3420800000000002</v>
      </c>
      <c r="BJ42" s="706">
        <v>3.406266</v>
      </c>
      <c r="BK42" s="706">
        <v>2.9540929999999999</v>
      </c>
      <c r="BL42" s="706">
        <v>3.180577</v>
      </c>
      <c r="BM42" s="706">
        <v>1.6675850000000001</v>
      </c>
      <c r="BN42" s="706">
        <v>1.2253210000000001</v>
      </c>
      <c r="BO42" s="706">
        <v>2.9116010000000001</v>
      </c>
      <c r="BP42" s="706">
        <v>4.6926129999999997</v>
      </c>
      <c r="BQ42" s="706">
        <v>7.1213309999999996</v>
      </c>
      <c r="BR42" s="706">
        <v>6.2471009999999998</v>
      </c>
      <c r="BS42" s="706">
        <v>5.8048909999999996</v>
      </c>
      <c r="BT42" s="706">
        <v>5.3329820000000003</v>
      </c>
      <c r="BU42" s="706">
        <v>2.7980839999999998</v>
      </c>
      <c r="BV42" s="706">
        <v>3.633623</v>
      </c>
    </row>
    <row r="43" spans="1:74" ht="11.1" customHeight="1" x14ac:dyDescent="0.2">
      <c r="A43" s="502" t="s">
        <v>1302</v>
      </c>
      <c r="B43" s="503" t="s">
        <v>83</v>
      </c>
      <c r="C43" s="705">
        <v>4.699195403</v>
      </c>
      <c r="D43" s="705">
        <v>3.7994969169999999</v>
      </c>
      <c r="E43" s="705">
        <v>3.8964121989999998</v>
      </c>
      <c r="F43" s="705">
        <v>3.2280968699999999</v>
      </c>
      <c r="G43" s="705">
        <v>3.3199084349999999</v>
      </c>
      <c r="H43" s="705">
        <v>4.0055087489999996</v>
      </c>
      <c r="I43" s="705">
        <v>4.8856146889999996</v>
      </c>
      <c r="J43" s="705">
        <v>5.1417944520000001</v>
      </c>
      <c r="K43" s="705">
        <v>4.0800545399999999</v>
      </c>
      <c r="L43" s="705">
        <v>3.9716142830000001</v>
      </c>
      <c r="M43" s="705">
        <v>4.131829808</v>
      </c>
      <c r="N43" s="705">
        <v>3.5524894109999998</v>
      </c>
      <c r="O43" s="705">
        <v>3.6645473800000001</v>
      </c>
      <c r="P43" s="705">
        <v>2.986494956</v>
      </c>
      <c r="Q43" s="705">
        <v>3.1816479869999998</v>
      </c>
      <c r="R43" s="705">
        <v>2.7661697219999999</v>
      </c>
      <c r="S43" s="705">
        <v>3.1135573750000001</v>
      </c>
      <c r="T43" s="705">
        <v>3.6397277290000001</v>
      </c>
      <c r="U43" s="705">
        <v>4.8569827800000001</v>
      </c>
      <c r="V43" s="705">
        <v>4.6447769320000001</v>
      </c>
      <c r="W43" s="705">
        <v>4.0983632940000003</v>
      </c>
      <c r="X43" s="705">
        <v>3.7986532149999999</v>
      </c>
      <c r="Y43" s="705">
        <v>4.141078351</v>
      </c>
      <c r="Z43" s="705">
        <v>4.4271465650000001</v>
      </c>
      <c r="AA43" s="705">
        <v>3.815376943</v>
      </c>
      <c r="AB43" s="705">
        <v>3.9071991559999999</v>
      </c>
      <c r="AC43" s="705">
        <v>2.4990189979999999</v>
      </c>
      <c r="AD43" s="705">
        <v>2.372024777</v>
      </c>
      <c r="AE43" s="705">
        <v>2.6821942449999998</v>
      </c>
      <c r="AF43" s="705">
        <v>3.4020818369999999</v>
      </c>
      <c r="AG43" s="705">
        <v>4.2909084010000003</v>
      </c>
      <c r="AH43" s="705">
        <v>4.4830725100000004</v>
      </c>
      <c r="AI43" s="705">
        <v>3.6542761170000002</v>
      </c>
      <c r="AJ43" s="705">
        <v>3.0156451419999999</v>
      </c>
      <c r="AK43" s="705">
        <v>2.6768115240000001</v>
      </c>
      <c r="AL43" s="705">
        <v>2.3146413539999999</v>
      </c>
      <c r="AM43" s="705">
        <v>2.3491298349999998</v>
      </c>
      <c r="AN43" s="705">
        <v>1.6028247950000001</v>
      </c>
      <c r="AO43" s="705">
        <v>1.315729615</v>
      </c>
      <c r="AP43" s="705">
        <v>1.2550656630000001</v>
      </c>
      <c r="AQ43" s="705">
        <v>1.7362489729999999</v>
      </c>
      <c r="AR43" s="705">
        <v>2.3418889360000001</v>
      </c>
      <c r="AS43" s="705">
        <v>2.7834664949999999</v>
      </c>
      <c r="AT43" s="705">
        <v>3.027339537</v>
      </c>
      <c r="AU43" s="705">
        <v>2.944337215</v>
      </c>
      <c r="AV43" s="705">
        <v>2.5300824689999999</v>
      </c>
      <c r="AW43" s="705">
        <v>1.776641243</v>
      </c>
      <c r="AX43" s="705">
        <v>2.2791190399999999</v>
      </c>
      <c r="AY43" s="705">
        <v>2.5404300000000002</v>
      </c>
      <c r="AZ43" s="705">
        <v>2.309409</v>
      </c>
      <c r="BA43" s="706">
        <v>1.6095489999999999</v>
      </c>
      <c r="BB43" s="706">
        <v>1.1999470000000001</v>
      </c>
      <c r="BC43" s="706">
        <v>1.79833</v>
      </c>
      <c r="BD43" s="706">
        <v>2.2376610000000001</v>
      </c>
      <c r="BE43" s="706">
        <v>2.9999380000000002</v>
      </c>
      <c r="BF43" s="706">
        <v>2.6354869999999999</v>
      </c>
      <c r="BG43" s="706">
        <v>2.2435559999999999</v>
      </c>
      <c r="BH43" s="706">
        <v>1.693924</v>
      </c>
      <c r="BI43" s="706">
        <v>1.608636</v>
      </c>
      <c r="BJ43" s="706">
        <v>3.3735590000000002</v>
      </c>
      <c r="BK43" s="706">
        <v>2.6157370000000002</v>
      </c>
      <c r="BL43" s="706">
        <v>1.623572</v>
      </c>
      <c r="BM43" s="706">
        <v>1.7495909999999999</v>
      </c>
      <c r="BN43" s="706">
        <v>1.5913550000000001</v>
      </c>
      <c r="BO43" s="706">
        <v>2.095793</v>
      </c>
      <c r="BP43" s="706">
        <v>2.1995179999999999</v>
      </c>
      <c r="BQ43" s="706">
        <v>2.6295099999999998</v>
      </c>
      <c r="BR43" s="706">
        <v>2.418193</v>
      </c>
      <c r="BS43" s="706">
        <v>2.1020639999999999</v>
      </c>
      <c r="BT43" s="706">
        <v>1.478969</v>
      </c>
      <c r="BU43" s="706">
        <v>1.47444</v>
      </c>
      <c r="BV43" s="706">
        <v>2.7883429999999998</v>
      </c>
    </row>
    <row r="44" spans="1:74" ht="11.1" customHeight="1" x14ac:dyDescent="0.2">
      <c r="A44" s="502" t="s">
        <v>1303</v>
      </c>
      <c r="B44" s="505" t="s">
        <v>86</v>
      </c>
      <c r="C44" s="705">
        <v>2.9800170000000001</v>
      </c>
      <c r="D44" s="705">
        <v>2.6837430000000002</v>
      </c>
      <c r="E44" s="705">
        <v>2.9690409999999998</v>
      </c>
      <c r="F44" s="705">
        <v>2.1221329999999998</v>
      </c>
      <c r="G44" s="705">
        <v>2.3508260000000001</v>
      </c>
      <c r="H44" s="705">
        <v>2.8133330000000001</v>
      </c>
      <c r="I44" s="705">
        <v>2.8534419999999998</v>
      </c>
      <c r="J44" s="705">
        <v>2.9345370000000002</v>
      </c>
      <c r="K44" s="705">
        <v>2.852833</v>
      </c>
      <c r="L44" s="705">
        <v>2.1625420000000002</v>
      </c>
      <c r="M44" s="705">
        <v>2.633429</v>
      </c>
      <c r="N44" s="705">
        <v>2.9842620000000002</v>
      </c>
      <c r="O44" s="705">
        <v>2.9840309999999999</v>
      </c>
      <c r="P44" s="705">
        <v>2.5560510000000001</v>
      </c>
      <c r="Q44" s="705">
        <v>2.9774259999999999</v>
      </c>
      <c r="R44" s="705">
        <v>1.9626060000000001</v>
      </c>
      <c r="S44" s="705">
        <v>2.6302530000000002</v>
      </c>
      <c r="T44" s="705">
        <v>2.750299</v>
      </c>
      <c r="U44" s="705">
        <v>2.7303090000000001</v>
      </c>
      <c r="V44" s="705">
        <v>2.923384</v>
      </c>
      <c r="W44" s="705">
        <v>2.8075549999999998</v>
      </c>
      <c r="X44" s="705">
        <v>2.1016370000000002</v>
      </c>
      <c r="Y44" s="705">
        <v>1.9041889999999999</v>
      </c>
      <c r="Z44" s="705">
        <v>2.7695189999999998</v>
      </c>
      <c r="AA44" s="705">
        <v>2.9782630000000001</v>
      </c>
      <c r="AB44" s="705">
        <v>2.6863440000000001</v>
      </c>
      <c r="AC44" s="705">
        <v>2.9667379999999999</v>
      </c>
      <c r="AD44" s="705">
        <v>2.0633629999999998</v>
      </c>
      <c r="AE44" s="705">
        <v>2.6435789999999999</v>
      </c>
      <c r="AF44" s="705">
        <v>2.8539889999999999</v>
      </c>
      <c r="AG44" s="705">
        <v>2.9360569999999999</v>
      </c>
      <c r="AH44" s="705">
        <v>2.7815319999999999</v>
      </c>
      <c r="AI44" s="705">
        <v>2.8387959999999999</v>
      </c>
      <c r="AJ44" s="705">
        <v>2.027695</v>
      </c>
      <c r="AK44" s="705">
        <v>2.1737320000000002</v>
      </c>
      <c r="AL44" s="705">
        <v>2.9702799999999998</v>
      </c>
      <c r="AM44" s="705">
        <v>2.975994</v>
      </c>
      <c r="AN44" s="705">
        <v>2.4916130000000001</v>
      </c>
      <c r="AO44" s="705">
        <v>2.7961839999999998</v>
      </c>
      <c r="AP44" s="705">
        <v>1.999298</v>
      </c>
      <c r="AQ44" s="705">
        <v>2.7692589999999999</v>
      </c>
      <c r="AR44" s="705">
        <v>2.851559</v>
      </c>
      <c r="AS44" s="705">
        <v>2.9290690000000001</v>
      </c>
      <c r="AT44" s="705">
        <v>2.921071</v>
      </c>
      <c r="AU44" s="705">
        <v>2.8463080000000001</v>
      </c>
      <c r="AV44" s="705">
        <v>2.243169</v>
      </c>
      <c r="AW44" s="705">
        <v>1.9156010000000001</v>
      </c>
      <c r="AX44" s="705">
        <v>2.8133080000000001</v>
      </c>
      <c r="AY44" s="705">
        <v>3.02468</v>
      </c>
      <c r="AZ44" s="705">
        <v>2.6039500000000002</v>
      </c>
      <c r="BA44" s="706">
        <v>2.9087299999999998</v>
      </c>
      <c r="BB44" s="706">
        <v>1.9960100000000001</v>
      </c>
      <c r="BC44" s="706">
        <v>2.7726500000000001</v>
      </c>
      <c r="BD44" s="706">
        <v>2.8149000000000002</v>
      </c>
      <c r="BE44" s="706">
        <v>2.9087299999999998</v>
      </c>
      <c r="BF44" s="706">
        <v>2.9087299999999998</v>
      </c>
      <c r="BG44" s="706">
        <v>2.8149000000000002</v>
      </c>
      <c r="BH44" s="706">
        <v>2.01681</v>
      </c>
      <c r="BI44" s="706">
        <v>2.7445200000000001</v>
      </c>
      <c r="BJ44" s="706">
        <v>2.9087299999999998</v>
      </c>
      <c r="BK44" s="706">
        <v>2.9087299999999998</v>
      </c>
      <c r="BL44" s="706">
        <v>2.62724</v>
      </c>
      <c r="BM44" s="706">
        <v>2.9087299999999998</v>
      </c>
      <c r="BN44" s="706">
        <v>2.1385399999999999</v>
      </c>
      <c r="BO44" s="706">
        <v>2.51037</v>
      </c>
      <c r="BP44" s="706">
        <v>2.8149000000000002</v>
      </c>
      <c r="BQ44" s="706">
        <v>2.9087299999999998</v>
      </c>
      <c r="BR44" s="706">
        <v>2.9087299999999998</v>
      </c>
      <c r="BS44" s="706">
        <v>2.8149000000000002</v>
      </c>
      <c r="BT44" s="706">
        <v>2.0583399999999998</v>
      </c>
      <c r="BU44" s="706">
        <v>2.71285</v>
      </c>
      <c r="BV44" s="706">
        <v>2.9087299999999998</v>
      </c>
    </row>
    <row r="45" spans="1:74" ht="11.1" customHeight="1" x14ac:dyDescent="0.2">
      <c r="A45" s="502" t="s">
        <v>1304</v>
      </c>
      <c r="B45" s="505" t="s">
        <v>1228</v>
      </c>
      <c r="C45" s="705">
        <v>1.2417831239999999</v>
      </c>
      <c r="D45" s="705">
        <v>1.269145119</v>
      </c>
      <c r="E45" s="705">
        <v>1.3888320869999999</v>
      </c>
      <c r="F45" s="705">
        <v>1.3969148339999999</v>
      </c>
      <c r="G45" s="705">
        <v>1.565012683</v>
      </c>
      <c r="H45" s="705">
        <v>1.5219336489999999</v>
      </c>
      <c r="I45" s="705">
        <v>1.520668385</v>
      </c>
      <c r="J45" s="705">
        <v>1.398767957</v>
      </c>
      <c r="K45" s="705">
        <v>1.1031900619999999</v>
      </c>
      <c r="L45" s="705">
        <v>0.96455202200000001</v>
      </c>
      <c r="M45" s="705">
        <v>0.91126113099999995</v>
      </c>
      <c r="N45" s="705">
        <v>0.92538494699999996</v>
      </c>
      <c r="O45" s="705">
        <v>0.88486158500000001</v>
      </c>
      <c r="P45" s="705">
        <v>0.93741867599999995</v>
      </c>
      <c r="Q45" s="705">
        <v>1.0514881869999999</v>
      </c>
      <c r="R45" s="705">
        <v>1.2174499350000001</v>
      </c>
      <c r="S45" s="705">
        <v>1.3970310180000001</v>
      </c>
      <c r="T45" s="705">
        <v>1.4263866460000001</v>
      </c>
      <c r="U45" s="705">
        <v>1.4386570809999999</v>
      </c>
      <c r="V45" s="705">
        <v>1.282922903</v>
      </c>
      <c r="W45" s="705">
        <v>1.018888303</v>
      </c>
      <c r="X45" s="705">
        <v>0.886647293</v>
      </c>
      <c r="Y45" s="705">
        <v>0.78643590200000002</v>
      </c>
      <c r="Z45" s="705">
        <v>0.73785547100000004</v>
      </c>
      <c r="AA45" s="705">
        <v>0.74226289000000001</v>
      </c>
      <c r="AB45" s="705">
        <v>0.837874224</v>
      </c>
      <c r="AC45" s="705">
        <v>1.424639604</v>
      </c>
      <c r="AD45" s="705">
        <v>1.494656414</v>
      </c>
      <c r="AE45" s="705">
        <v>1.344461669</v>
      </c>
      <c r="AF45" s="705">
        <v>1.5050696400000001</v>
      </c>
      <c r="AG45" s="705">
        <v>1.534626917</v>
      </c>
      <c r="AH45" s="705">
        <v>1.4360080740000001</v>
      </c>
      <c r="AI45" s="705">
        <v>1.081670103</v>
      </c>
      <c r="AJ45" s="705">
        <v>0.99591812199999996</v>
      </c>
      <c r="AK45" s="705">
        <v>0.82985009700000001</v>
      </c>
      <c r="AL45" s="705">
        <v>0.75086924600000005</v>
      </c>
      <c r="AM45" s="705">
        <v>0.83994335399999998</v>
      </c>
      <c r="AN45" s="705">
        <v>0.85582405299999997</v>
      </c>
      <c r="AO45" s="705">
        <v>0.96064517100000002</v>
      </c>
      <c r="AP45" s="705">
        <v>1.1438523089999999</v>
      </c>
      <c r="AQ45" s="705">
        <v>1.38587434</v>
      </c>
      <c r="AR45" s="705">
        <v>1.422930963</v>
      </c>
      <c r="AS45" s="705">
        <v>1.4299513939999999</v>
      </c>
      <c r="AT45" s="705">
        <v>1.3123565049999999</v>
      </c>
      <c r="AU45" s="705">
        <v>0.98984309699999995</v>
      </c>
      <c r="AV45" s="705">
        <v>0.89907466400000002</v>
      </c>
      <c r="AW45" s="705">
        <v>0.81207541000000005</v>
      </c>
      <c r="AX45" s="705">
        <v>0.742464389</v>
      </c>
      <c r="AY45" s="705">
        <v>0.81096089999999998</v>
      </c>
      <c r="AZ45" s="705">
        <v>0.78541110000000003</v>
      </c>
      <c r="BA45" s="706">
        <v>1.066748</v>
      </c>
      <c r="BB45" s="706">
        <v>1.1773359999999999</v>
      </c>
      <c r="BC45" s="706">
        <v>1.3053950000000001</v>
      </c>
      <c r="BD45" s="706">
        <v>1.4161189999999999</v>
      </c>
      <c r="BE45" s="706">
        <v>1.4896910000000001</v>
      </c>
      <c r="BF45" s="706">
        <v>1.33084</v>
      </c>
      <c r="BG45" s="706">
        <v>1.0168109999999999</v>
      </c>
      <c r="BH45" s="706">
        <v>0.87189159999999999</v>
      </c>
      <c r="BI45" s="706">
        <v>0.83787460000000002</v>
      </c>
      <c r="BJ45" s="706">
        <v>0.8551282</v>
      </c>
      <c r="BK45" s="706">
        <v>0.90697209999999995</v>
      </c>
      <c r="BL45" s="706">
        <v>0.85931299999999999</v>
      </c>
      <c r="BM45" s="706">
        <v>1.1364749999999999</v>
      </c>
      <c r="BN45" s="706">
        <v>1.2348399999999999</v>
      </c>
      <c r="BO45" s="706">
        <v>1.3560319999999999</v>
      </c>
      <c r="BP45" s="706">
        <v>1.4578800000000001</v>
      </c>
      <c r="BQ45" s="706">
        <v>1.5264660000000001</v>
      </c>
      <c r="BR45" s="706">
        <v>1.362179</v>
      </c>
      <c r="BS45" s="706">
        <v>1.042656</v>
      </c>
      <c r="BT45" s="706">
        <v>0.89465090000000003</v>
      </c>
      <c r="BU45" s="706">
        <v>0.85664419999999997</v>
      </c>
      <c r="BV45" s="706">
        <v>0.87165669999999995</v>
      </c>
    </row>
    <row r="46" spans="1:74" ht="11.1" customHeight="1" x14ac:dyDescent="0.2">
      <c r="A46" s="502" t="s">
        <v>1305</v>
      </c>
      <c r="B46" s="505" t="s">
        <v>1331</v>
      </c>
      <c r="C46" s="705">
        <v>0.356819357</v>
      </c>
      <c r="D46" s="705">
        <v>0.40896232599999999</v>
      </c>
      <c r="E46" s="705">
        <v>0.59085163699999999</v>
      </c>
      <c r="F46" s="705">
        <v>0.66879270400000002</v>
      </c>
      <c r="G46" s="705">
        <v>0.73187223599999995</v>
      </c>
      <c r="H46" s="705">
        <v>0.79442235900000002</v>
      </c>
      <c r="I46" s="705">
        <v>0.548796536</v>
      </c>
      <c r="J46" s="705">
        <v>0.595880831</v>
      </c>
      <c r="K46" s="705">
        <v>0.67411379699999996</v>
      </c>
      <c r="L46" s="705">
        <v>0.73961724299999998</v>
      </c>
      <c r="M46" s="705">
        <v>0.59565473599999996</v>
      </c>
      <c r="N46" s="705">
        <v>0.540712101</v>
      </c>
      <c r="O46" s="705">
        <v>0.59768081299999998</v>
      </c>
      <c r="P46" s="705">
        <v>0.64581951299999996</v>
      </c>
      <c r="Q46" s="705">
        <v>0.78138629599999998</v>
      </c>
      <c r="R46" s="705">
        <v>0.90556434200000002</v>
      </c>
      <c r="S46" s="705">
        <v>0.89868231799999998</v>
      </c>
      <c r="T46" s="705">
        <v>0.90830883900000003</v>
      </c>
      <c r="U46" s="705">
        <v>0.72261233199999997</v>
      </c>
      <c r="V46" s="705">
        <v>0.76804492700000004</v>
      </c>
      <c r="W46" s="705">
        <v>0.76774340200000002</v>
      </c>
      <c r="X46" s="705">
        <v>0.69462775099999996</v>
      </c>
      <c r="Y46" s="705">
        <v>0.71409350500000002</v>
      </c>
      <c r="Z46" s="705">
        <v>0.609699773</v>
      </c>
      <c r="AA46" s="705">
        <v>0.63984011100000004</v>
      </c>
      <c r="AB46" s="705">
        <v>0.67395385299999999</v>
      </c>
      <c r="AC46" s="705">
        <v>0.81050343499999999</v>
      </c>
      <c r="AD46" s="705">
        <v>0.91746971799999999</v>
      </c>
      <c r="AE46" s="705">
        <v>0.929173731</v>
      </c>
      <c r="AF46" s="705">
        <v>0.95730691700000003</v>
      </c>
      <c r="AG46" s="705">
        <v>0.88108428900000002</v>
      </c>
      <c r="AH46" s="705">
        <v>0.91191011</v>
      </c>
      <c r="AI46" s="705">
        <v>0.88153995500000004</v>
      </c>
      <c r="AJ46" s="705">
        <v>0.96046563900000004</v>
      </c>
      <c r="AK46" s="705">
        <v>0.77107637100000004</v>
      </c>
      <c r="AL46" s="705">
        <v>0.75549676399999999</v>
      </c>
      <c r="AM46" s="705">
        <v>0.79688885099999995</v>
      </c>
      <c r="AN46" s="705">
        <v>0.80169697100000004</v>
      </c>
      <c r="AO46" s="705">
        <v>0.92680919799999995</v>
      </c>
      <c r="AP46" s="705">
        <v>0.98711112499999998</v>
      </c>
      <c r="AQ46" s="705">
        <v>1.0484357580000001</v>
      </c>
      <c r="AR46" s="705">
        <v>1.091881442</v>
      </c>
      <c r="AS46" s="705">
        <v>0.89855507599999995</v>
      </c>
      <c r="AT46" s="705">
        <v>0.85835946799999996</v>
      </c>
      <c r="AU46" s="705">
        <v>0.78546066800000003</v>
      </c>
      <c r="AV46" s="705">
        <v>0.56908729199999997</v>
      </c>
      <c r="AW46" s="705">
        <v>0.83145111400000005</v>
      </c>
      <c r="AX46" s="705">
        <v>0.89279742399999995</v>
      </c>
      <c r="AY46" s="705">
        <v>0.9678329</v>
      </c>
      <c r="AZ46" s="705">
        <v>1.1561030000000001</v>
      </c>
      <c r="BA46" s="706">
        <v>1.2438670000000001</v>
      </c>
      <c r="BB46" s="706">
        <v>1.137751</v>
      </c>
      <c r="BC46" s="706">
        <v>1.2936190000000001</v>
      </c>
      <c r="BD46" s="706">
        <v>1.4071910000000001</v>
      </c>
      <c r="BE46" s="706">
        <v>1.0995060000000001</v>
      </c>
      <c r="BF46" s="706">
        <v>1.029342</v>
      </c>
      <c r="BG46" s="706">
        <v>1.024124</v>
      </c>
      <c r="BH46" s="706">
        <v>0.67318029999999995</v>
      </c>
      <c r="BI46" s="706">
        <v>1.245196</v>
      </c>
      <c r="BJ46" s="706">
        <v>1.414749</v>
      </c>
      <c r="BK46" s="706">
        <v>1.41004</v>
      </c>
      <c r="BL46" s="706">
        <v>1.3950100000000001</v>
      </c>
      <c r="BM46" s="706">
        <v>1.6054949999999999</v>
      </c>
      <c r="BN46" s="706">
        <v>1.3998459999999999</v>
      </c>
      <c r="BO46" s="706">
        <v>1.5952539999999999</v>
      </c>
      <c r="BP46" s="706">
        <v>1.826821</v>
      </c>
      <c r="BQ46" s="706">
        <v>1.399076</v>
      </c>
      <c r="BR46" s="706">
        <v>1.3421460000000001</v>
      </c>
      <c r="BS46" s="706">
        <v>1.4033150000000001</v>
      </c>
      <c r="BT46" s="706">
        <v>0.88611759999999995</v>
      </c>
      <c r="BU46" s="706">
        <v>1.720348</v>
      </c>
      <c r="BV46" s="706">
        <v>1.56297</v>
      </c>
    </row>
    <row r="47" spans="1:74" ht="11.1" customHeight="1" x14ac:dyDescent="0.2">
      <c r="A47" s="502" t="s">
        <v>1306</v>
      </c>
      <c r="B47" s="503" t="s">
        <v>1332</v>
      </c>
      <c r="C47" s="705">
        <v>-1.9561562000000001E-2</v>
      </c>
      <c r="D47" s="705">
        <v>-8.7187440000000005E-3</v>
      </c>
      <c r="E47" s="705">
        <v>-1.3750887E-2</v>
      </c>
      <c r="F47" s="705">
        <v>-1.2735888000000001E-2</v>
      </c>
      <c r="G47" s="705">
        <v>-3.7559899999999998E-3</v>
      </c>
      <c r="H47" s="705">
        <v>8.85204E-4</v>
      </c>
      <c r="I47" s="705">
        <v>1.9025144000000001E-2</v>
      </c>
      <c r="J47" s="705">
        <v>1.740566E-2</v>
      </c>
      <c r="K47" s="705">
        <v>6.1514209999999998E-3</v>
      </c>
      <c r="L47" s="705">
        <v>-8.059854E-3</v>
      </c>
      <c r="M47" s="705">
        <v>-1.4216571000000001E-2</v>
      </c>
      <c r="N47" s="705">
        <v>-1.8655728999999999E-2</v>
      </c>
      <c r="O47" s="705">
        <v>-2.103588E-2</v>
      </c>
      <c r="P47" s="705">
        <v>-8.5587969999999999E-3</v>
      </c>
      <c r="Q47" s="705">
        <v>-1.5425744E-2</v>
      </c>
      <c r="R47" s="705">
        <v>3.1951530000000001E-3</v>
      </c>
      <c r="S47" s="705">
        <v>1.4615390000000001E-2</v>
      </c>
      <c r="T47" s="705">
        <v>2.9652300999999999E-2</v>
      </c>
      <c r="U47" s="705">
        <v>2.8464146999999999E-2</v>
      </c>
      <c r="V47" s="705">
        <v>1.8255877E-2</v>
      </c>
      <c r="W47" s="705">
        <v>1.865298E-3</v>
      </c>
      <c r="X47" s="705">
        <v>-1.1164762999999999E-2</v>
      </c>
      <c r="Y47" s="705">
        <v>-1.3567304000000001E-2</v>
      </c>
      <c r="Z47" s="705">
        <v>-2.5084507999999998E-2</v>
      </c>
      <c r="AA47" s="705">
        <v>-6.1024590000000002E-3</v>
      </c>
      <c r="AB47" s="705">
        <v>-1.7413274999999999E-2</v>
      </c>
      <c r="AC47" s="705">
        <v>1.0970581E-2</v>
      </c>
      <c r="AD47" s="705">
        <v>1.6033035000000001E-2</v>
      </c>
      <c r="AE47" s="705">
        <v>2.9562395000000002E-2</v>
      </c>
      <c r="AF47" s="705">
        <v>1.8792982E-2</v>
      </c>
      <c r="AG47" s="705">
        <v>4.2944706999999999E-2</v>
      </c>
      <c r="AH47" s="705">
        <v>4.3978937000000003E-2</v>
      </c>
      <c r="AI47" s="705">
        <v>2.0686301000000001E-2</v>
      </c>
      <c r="AJ47" s="705">
        <v>8.1477430000000007E-3</v>
      </c>
      <c r="AK47" s="705">
        <v>-4.2271629999999999E-3</v>
      </c>
      <c r="AL47" s="705">
        <v>1.8887449000000001E-2</v>
      </c>
      <c r="AM47" s="705">
        <v>8.9271060000000006E-3</v>
      </c>
      <c r="AN47" s="705">
        <v>1.7334716E-2</v>
      </c>
      <c r="AO47" s="705">
        <v>9.4178209999999998E-3</v>
      </c>
      <c r="AP47" s="705">
        <v>2.1625696999999999E-2</v>
      </c>
      <c r="AQ47" s="705">
        <v>2.85147E-2</v>
      </c>
      <c r="AR47" s="705">
        <v>4.0386726999999997E-2</v>
      </c>
      <c r="AS47" s="705">
        <v>3.4976321999999997E-2</v>
      </c>
      <c r="AT47" s="705">
        <v>4.8363445999999997E-2</v>
      </c>
      <c r="AU47" s="705">
        <v>1.2329131E-2</v>
      </c>
      <c r="AV47" s="705">
        <v>5.7573809999999998E-3</v>
      </c>
      <c r="AW47" s="705">
        <v>4.0546640000000004E-3</v>
      </c>
      <c r="AX47" s="705">
        <v>-3.5568539999999999E-3</v>
      </c>
      <c r="AY47" s="705">
        <v>6.0349699999999997E-3</v>
      </c>
      <c r="AZ47" s="705">
        <v>1.1335599999999999E-2</v>
      </c>
      <c r="BA47" s="706">
        <v>5.07115E-3</v>
      </c>
      <c r="BB47" s="706">
        <v>1.44022E-2</v>
      </c>
      <c r="BC47" s="706">
        <v>2.5064300000000001E-2</v>
      </c>
      <c r="BD47" s="706">
        <v>3.9436499999999999E-2</v>
      </c>
      <c r="BE47" s="706">
        <v>3.6428099999999998E-2</v>
      </c>
      <c r="BF47" s="706">
        <v>4.5987599999999997E-2</v>
      </c>
      <c r="BG47" s="706">
        <v>1.14421E-2</v>
      </c>
      <c r="BH47" s="706">
        <v>3.7926100000000001E-3</v>
      </c>
      <c r="BI47" s="706">
        <v>2.2513199999999998E-3</v>
      </c>
      <c r="BJ47" s="706">
        <v>-4.43845E-3</v>
      </c>
      <c r="BK47" s="706">
        <v>1.0876500000000001E-2</v>
      </c>
      <c r="BL47" s="706">
        <v>5.2234200000000003E-3</v>
      </c>
      <c r="BM47" s="706">
        <v>2.7934000000000001E-3</v>
      </c>
      <c r="BN47" s="706">
        <v>1.1764800000000001E-2</v>
      </c>
      <c r="BO47" s="706">
        <v>2.2450999999999999E-2</v>
      </c>
      <c r="BP47" s="706">
        <v>3.96274E-2</v>
      </c>
      <c r="BQ47" s="706">
        <v>3.0836800000000001E-2</v>
      </c>
      <c r="BR47" s="706">
        <v>4.2829199999999998E-2</v>
      </c>
      <c r="BS47" s="706">
        <v>1.04127E-2</v>
      </c>
      <c r="BT47" s="706">
        <v>2.01739E-3</v>
      </c>
      <c r="BU47" s="706">
        <v>-2.3465500000000002E-3</v>
      </c>
      <c r="BV47" s="706">
        <v>-6.2509599999999998E-3</v>
      </c>
    </row>
    <row r="48" spans="1:74" ht="11.1" customHeight="1" x14ac:dyDescent="0.2">
      <c r="A48" s="502" t="s">
        <v>1307</v>
      </c>
      <c r="B48" s="503" t="s">
        <v>1232</v>
      </c>
      <c r="C48" s="705">
        <v>10.963640928</v>
      </c>
      <c r="D48" s="705">
        <v>9.2168967049999999</v>
      </c>
      <c r="E48" s="705">
        <v>10.136810733000001</v>
      </c>
      <c r="F48" s="705">
        <v>9.657404305</v>
      </c>
      <c r="G48" s="705">
        <v>11.12946584</v>
      </c>
      <c r="H48" s="705">
        <v>13.534394145</v>
      </c>
      <c r="I48" s="705">
        <v>15.201774201999999</v>
      </c>
      <c r="J48" s="705">
        <v>15.031004534999999</v>
      </c>
      <c r="K48" s="705">
        <v>12.767260285000001</v>
      </c>
      <c r="L48" s="705">
        <v>11.261400578</v>
      </c>
      <c r="M48" s="705">
        <v>10.306992925999999</v>
      </c>
      <c r="N48" s="705">
        <v>10.750561489000001</v>
      </c>
      <c r="O48" s="705">
        <v>10.256030428000001</v>
      </c>
      <c r="P48" s="705">
        <v>9.0794399919999993</v>
      </c>
      <c r="Q48" s="705">
        <v>10.050872976999999</v>
      </c>
      <c r="R48" s="705">
        <v>9.7649478349999992</v>
      </c>
      <c r="S48" s="705">
        <v>11.509418158000001</v>
      </c>
      <c r="T48" s="705">
        <v>13.229136325000001</v>
      </c>
      <c r="U48" s="705">
        <v>15.706264914</v>
      </c>
      <c r="V48" s="705">
        <v>15.873501888</v>
      </c>
      <c r="W48" s="705">
        <v>14.434539885</v>
      </c>
      <c r="X48" s="705">
        <v>12.179206902000001</v>
      </c>
      <c r="Y48" s="705">
        <v>11.094498680999999</v>
      </c>
      <c r="Z48" s="705">
        <v>12.417568961000001</v>
      </c>
      <c r="AA48" s="705">
        <v>11.883294138</v>
      </c>
      <c r="AB48" s="705">
        <v>11.424872402</v>
      </c>
      <c r="AC48" s="705">
        <v>11.091229605000001</v>
      </c>
      <c r="AD48" s="705">
        <v>10.631374521</v>
      </c>
      <c r="AE48" s="705">
        <v>11.422413048999999</v>
      </c>
      <c r="AF48" s="705">
        <v>13.871796572999999</v>
      </c>
      <c r="AG48" s="705">
        <v>16.102428700000001</v>
      </c>
      <c r="AH48" s="705">
        <v>16.254287604999998</v>
      </c>
      <c r="AI48" s="705">
        <v>14.331198209</v>
      </c>
      <c r="AJ48" s="705">
        <v>12.204275817999999</v>
      </c>
      <c r="AK48" s="705">
        <v>10.387168517999999</v>
      </c>
      <c r="AL48" s="705">
        <v>11.818762791999999</v>
      </c>
      <c r="AM48" s="705">
        <v>11.210272179</v>
      </c>
      <c r="AN48" s="705">
        <v>9.7716938169999992</v>
      </c>
      <c r="AO48" s="705">
        <v>9.5396947710000006</v>
      </c>
      <c r="AP48" s="705">
        <v>9.4509994739999996</v>
      </c>
      <c r="AQ48" s="705">
        <v>12.114418073</v>
      </c>
      <c r="AR48" s="705">
        <v>13.261398921</v>
      </c>
      <c r="AS48" s="705">
        <v>15.096346011</v>
      </c>
      <c r="AT48" s="705">
        <v>15.284851142000001</v>
      </c>
      <c r="AU48" s="705">
        <v>13.835889898</v>
      </c>
      <c r="AV48" s="705">
        <v>11.837654899</v>
      </c>
      <c r="AW48" s="705">
        <v>9.7511825739999995</v>
      </c>
      <c r="AX48" s="705">
        <v>11.521100783</v>
      </c>
      <c r="AY48" s="705">
        <v>11.178900000000001</v>
      </c>
      <c r="AZ48" s="705">
        <v>9.8562429999999992</v>
      </c>
      <c r="BA48" s="706">
        <v>9.6722289999999997</v>
      </c>
      <c r="BB48" s="706">
        <v>7.7235469999999999</v>
      </c>
      <c r="BC48" s="706">
        <v>11.06794</v>
      </c>
      <c r="BD48" s="706">
        <v>13.02261</v>
      </c>
      <c r="BE48" s="706">
        <v>15.74929</v>
      </c>
      <c r="BF48" s="706">
        <v>14.108280000000001</v>
      </c>
      <c r="BG48" s="706">
        <v>13.51458</v>
      </c>
      <c r="BH48" s="706">
        <v>10.800319999999999</v>
      </c>
      <c r="BI48" s="706">
        <v>9.7805579999999992</v>
      </c>
      <c r="BJ48" s="706">
        <v>11.953989999999999</v>
      </c>
      <c r="BK48" s="706">
        <v>10.80645</v>
      </c>
      <c r="BL48" s="706">
        <v>9.6909349999999996</v>
      </c>
      <c r="BM48" s="706">
        <v>9.0706690000000005</v>
      </c>
      <c r="BN48" s="706">
        <v>7.601667</v>
      </c>
      <c r="BO48" s="706">
        <v>10.4915</v>
      </c>
      <c r="BP48" s="706">
        <v>13.031359999999999</v>
      </c>
      <c r="BQ48" s="706">
        <v>15.61595</v>
      </c>
      <c r="BR48" s="706">
        <v>14.32118</v>
      </c>
      <c r="BS48" s="706">
        <v>13.178240000000001</v>
      </c>
      <c r="BT48" s="706">
        <v>10.653079999999999</v>
      </c>
      <c r="BU48" s="706">
        <v>9.5600199999999997</v>
      </c>
      <c r="BV48" s="706">
        <v>11.759069999999999</v>
      </c>
    </row>
    <row r="49" spans="1:74" ht="11.1" customHeight="1" x14ac:dyDescent="0.2">
      <c r="A49" s="502" t="s">
        <v>1308</v>
      </c>
      <c r="B49" s="503" t="s">
        <v>1333</v>
      </c>
      <c r="C49" s="705">
        <v>8.0454647432000002</v>
      </c>
      <c r="D49" s="705">
        <v>6.5567621251999997</v>
      </c>
      <c r="E49" s="705">
        <v>7.9909904524000002</v>
      </c>
      <c r="F49" s="705">
        <v>7.6148539796000003</v>
      </c>
      <c r="G49" s="705">
        <v>8.8570147742999996</v>
      </c>
      <c r="H49" s="705">
        <v>10.974443623000001</v>
      </c>
      <c r="I49" s="705">
        <v>11.967736385</v>
      </c>
      <c r="J49" s="705">
        <v>11.575379508999999</v>
      </c>
      <c r="K49" s="705">
        <v>9.9432870962000006</v>
      </c>
      <c r="L49" s="705">
        <v>8.3307482047000008</v>
      </c>
      <c r="M49" s="705">
        <v>7.0995786444000002</v>
      </c>
      <c r="N49" s="705">
        <v>7.6614532189000002</v>
      </c>
      <c r="O49" s="705">
        <v>7.3312265641999996</v>
      </c>
      <c r="P49" s="705">
        <v>6.7374138685</v>
      </c>
      <c r="Q49" s="705">
        <v>7.2074671347999999</v>
      </c>
      <c r="R49" s="705">
        <v>7.6973781612999996</v>
      </c>
      <c r="S49" s="705">
        <v>9.0202083779999995</v>
      </c>
      <c r="T49" s="705">
        <v>10.481184914</v>
      </c>
      <c r="U49" s="705">
        <v>11.941121488</v>
      </c>
      <c r="V49" s="705">
        <v>11.671668428</v>
      </c>
      <c r="W49" s="705">
        <v>10.502524077</v>
      </c>
      <c r="X49" s="705">
        <v>5.8674928789000003</v>
      </c>
      <c r="Y49" s="705">
        <v>5.4690897399000002</v>
      </c>
      <c r="Z49" s="705">
        <v>5.9023129512999999</v>
      </c>
      <c r="AA49" s="705">
        <v>7.2782080000000002</v>
      </c>
      <c r="AB49" s="705">
        <v>6.6328420000000001</v>
      </c>
      <c r="AC49" s="705">
        <v>6.7325619999999997</v>
      </c>
      <c r="AD49" s="705">
        <v>6.8542389999999997</v>
      </c>
      <c r="AE49" s="705">
        <v>7.4128410000000002</v>
      </c>
      <c r="AF49" s="705">
        <v>9.4806519999999992</v>
      </c>
      <c r="AG49" s="705">
        <v>11.5166</v>
      </c>
      <c r="AH49" s="705">
        <v>11.72369</v>
      </c>
      <c r="AI49" s="705">
        <v>9.4664199999999994</v>
      </c>
      <c r="AJ49" s="705">
        <v>7.2759749999999999</v>
      </c>
      <c r="AK49" s="705">
        <v>6.4558109999999997</v>
      </c>
      <c r="AL49" s="705">
        <v>7.117032</v>
      </c>
      <c r="AM49" s="705">
        <v>6.9605680000000003</v>
      </c>
      <c r="AN49" s="705">
        <v>6.4559899999999999</v>
      </c>
      <c r="AO49" s="705">
        <v>6.3222100000000001</v>
      </c>
      <c r="AP49" s="705">
        <v>6.0861539999999996</v>
      </c>
      <c r="AQ49" s="705">
        <v>8.474888</v>
      </c>
      <c r="AR49" s="705">
        <v>9.2862570000000009</v>
      </c>
      <c r="AS49" s="705">
        <v>11.238189999999999</v>
      </c>
      <c r="AT49" s="705">
        <v>11.85979</v>
      </c>
      <c r="AU49" s="705">
        <v>9.3887479999999996</v>
      </c>
      <c r="AV49" s="705">
        <v>7.7826769999999996</v>
      </c>
      <c r="AW49" s="705">
        <v>6.3176880000000004</v>
      </c>
      <c r="AX49" s="705">
        <v>6.9870619999999999</v>
      </c>
      <c r="AY49" s="705">
        <v>7.13774</v>
      </c>
      <c r="AZ49" s="705">
        <v>6.0785859999999996</v>
      </c>
      <c r="BA49" s="706">
        <v>6.3491289999999996</v>
      </c>
      <c r="BB49" s="706">
        <v>6.383013</v>
      </c>
      <c r="BC49" s="706">
        <v>8.0976719999999993</v>
      </c>
      <c r="BD49" s="706">
        <v>9.6581630000000001</v>
      </c>
      <c r="BE49" s="706">
        <v>11.591760000000001</v>
      </c>
      <c r="BF49" s="706">
        <v>10.6927</v>
      </c>
      <c r="BG49" s="706">
        <v>9.0562199999999997</v>
      </c>
      <c r="BH49" s="706">
        <v>7.4992609999999997</v>
      </c>
      <c r="BI49" s="706">
        <v>6.0157059999999998</v>
      </c>
      <c r="BJ49" s="706">
        <v>7.2632709999999996</v>
      </c>
      <c r="BK49" s="706">
        <v>6.9675549999999999</v>
      </c>
      <c r="BL49" s="706">
        <v>5.9312399999999998</v>
      </c>
      <c r="BM49" s="706">
        <v>6.4830050000000004</v>
      </c>
      <c r="BN49" s="706">
        <v>6.4416760000000002</v>
      </c>
      <c r="BO49" s="706">
        <v>8.1512340000000005</v>
      </c>
      <c r="BP49" s="706">
        <v>9.7550670000000004</v>
      </c>
      <c r="BQ49" s="706">
        <v>11.709770000000001</v>
      </c>
      <c r="BR49" s="706">
        <v>10.793670000000001</v>
      </c>
      <c r="BS49" s="706">
        <v>9.1293220000000002</v>
      </c>
      <c r="BT49" s="706">
        <v>7.5502880000000001</v>
      </c>
      <c r="BU49" s="706">
        <v>6.0537470000000004</v>
      </c>
      <c r="BV49" s="706">
        <v>7.3103879999999997</v>
      </c>
    </row>
    <row r="50" spans="1:74" ht="11.1" customHeight="1" x14ac:dyDescent="0.2">
      <c r="A50" s="520"/>
      <c r="B50" s="131" t="s">
        <v>1309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333"/>
      <c r="BB50" s="333"/>
      <c r="BC50" s="333"/>
      <c r="BD50" s="33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502" t="s">
        <v>1310</v>
      </c>
      <c r="B51" s="503" t="s">
        <v>84</v>
      </c>
      <c r="C51" s="705">
        <v>6.8968970110000001</v>
      </c>
      <c r="D51" s="705">
        <v>4.8507354300000003</v>
      </c>
      <c r="E51" s="705">
        <v>3.8341736380000002</v>
      </c>
      <c r="F51" s="705">
        <v>3.377811796</v>
      </c>
      <c r="G51" s="705">
        <v>4.242918607</v>
      </c>
      <c r="H51" s="705">
        <v>6.1789663859999999</v>
      </c>
      <c r="I51" s="705">
        <v>8.6959030909999999</v>
      </c>
      <c r="J51" s="705">
        <v>10.112250144000001</v>
      </c>
      <c r="K51" s="705">
        <v>8.1418972099999998</v>
      </c>
      <c r="L51" s="705">
        <v>7.575569389</v>
      </c>
      <c r="M51" s="705">
        <v>6.2952036060000003</v>
      </c>
      <c r="N51" s="705">
        <v>6.756300081</v>
      </c>
      <c r="O51" s="705">
        <v>6.0815598150000003</v>
      </c>
      <c r="P51" s="705">
        <v>5.3935456970000004</v>
      </c>
      <c r="Q51" s="705">
        <v>5.6200947010000002</v>
      </c>
      <c r="R51" s="705">
        <v>3.9610822990000001</v>
      </c>
      <c r="S51" s="705">
        <v>3.427436948</v>
      </c>
      <c r="T51" s="705">
        <v>5.1852411490000003</v>
      </c>
      <c r="U51" s="705">
        <v>10.189409554999999</v>
      </c>
      <c r="V51" s="705">
        <v>9.2886759059999999</v>
      </c>
      <c r="W51" s="705">
        <v>7.0987406819999999</v>
      </c>
      <c r="X51" s="705">
        <v>7.8697281989999999</v>
      </c>
      <c r="Y51" s="705">
        <v>7.3497926720000004</v>
      </c>
      <c r="Z51" s="705">
        <v>7.1239194570000004</v>
      </c>
      <c r="AA51" s="705">
        <v>6.5820305399999999</v>
      </c>
      <c r="AB51" s="705">
        <v>6.1113363390000002</v>
      </c>
      <c r="AC51" s="705">
        <v>5.2708341570000004</v>
      </c>
      <c r="AD51" s="705">
        <v>3.3075615319999998</v>
      </c>
      <c r="AE51" s="705">
        <v>2.8056858610000002</v>
      </c>
      <c r="AF51" s="705">
        <v>4.067518636</v>
      </c>
      <c r="AG51" s="705">
        <v>7.1176731760000003</v>
      </c>
      <c r="AH51" s="705">
        <v>8.5961079869999999</v>
      </c>
      <c r="AI51" s="705">
        <v>7.4187724859999999</v>
      </c>
      <c r="AJ51" s="705">
        <v>7.6325164269999997</v>
      </c>
      <c r="AK51" s="705">
        <v>7.5109244459999998</v>
      </c>
      <c r="AL51" s="705">
        <v>7.6950330139999998</v>
      </c>
      <c r="AM51" s="705">
        <v>5.674219839</v>
      </c>
      <c r="AN51" s="705">
        <v>5.0646347130000002</v>
      </c>
      <c r="AO51" s="705">
        <v>5.9227250720000004</v>
      </c>
      <c r="AP51" s="705">
        <v>3.8481089260000001</v>
      </c>
      <c r="AQ51" s="705">
        <v>3.5132429520000001</v>
      </c>
      <c r="AR51" s="705">
        <v>5.2605885299999997</v>
      </c>
      <c r="AS51" s="705">
        <v>7.835447512</v>
      </c>
      <c r="AT51" s="705">
        <v>10.46616678</v>
      </c>
      <c r="AU51" s="705">
        <v>8.7149932949999993</v>
      </c>
      <c r="AV51" s="705">
        <v>9.2544466249999999</v>
      </c>
      <c r="AW51" s="705">
        <v>6.8407903650000002</v>
      </c>
      <c r="AX51" s="705">
        <v>7.5390455510000001</v>
      </c>
      <c r="AY51" s="705">
        <v>5.1453749999999996</v>
      </c>
      <c r="AZ51" s="705">
        <v>4.408569</v>
      </c>
      <c r="BA51" s="706">
        <v>5.3741890000000003</v>
      </c>
      <c r="BB51" s="706">
        <v>3.4647939999999999</v>
      </c>
      <c r="BC51" s="706">
        <v>3.4256690000000001</v>
      </c>
      <c r="BD51" s="706">
        <v>4.745641</v>
      </c>
      <c r="BE51" s="706">
        <v>7.0715060000000003</v>
      </c>
      <c r="BF51" s="706">
        <v>8.9094119999999997</v>
      </c>
      <c r="BG51" s="706">
        <v>7.4618250000000002</v>
      </c>
      <c r="BH51" s="706">
        <v>7.9722470000000003</v>
      </c>
      <c r="BI51" s="706">
        <v>6.1693090000000002</v>
      </c>
      <c r="BJ51" s="706">
        <v>6.978764</v>
      </c>
      <c r="BK51" s="706">
        <v>5.0894919999999999</v>
      </c>
      <c r="BL51" s="706">
        <v>4.387302</v>
      </c>
      <c r="BM51" s="706">
        <v>5.2846000000000002</v>
      </c>
      <c r="BN51" s="706">
        <v>3.4694639999999999</v>
      </c>
      <c r="BO51" s="706">
        <v>3.3560180000000002</v>
      </c>
      <c r="BP51" s="706">
        <v>4.576911</v>
      </c>
      <c r="BQ51" s="706">
        <v>6.8028529999999998</v>
      </c>
      <c r="BR51" s="706">
        <v>8.6051179999999992</v>
      </c>
      <c r="BS51" s="706">
        <v>7.3853850000000003</v>
      </c>
      <c r="BT51" s="706">
        <v>7.8664529999999999</v>
      </c>
      <c r="BU51" s="706">
        <v>6.067869</v>
      </c>
      <c r="BV51" s="706">
        <v>6.8940440000000001</v>
      </c>
    </row>
    <row r="52" spans="1:74" ht="11.1" customHeight="1" x14ac:dyDescent="0.2">
      <c r="A52" s="502" t="s">
        <v>1311</v>
      </c>
      <c r="B52" s="503" t="s">
        <v>83</v>
      </c>
      <c r="C52" s="705">
        <v>0.88766510300000001</v>
      </c>
      <c r="D52" s="705">
        <v>0.59924559600000005</v>
      </c>
      <c r="E52" s="705">
        <v>0.37899685700000002</v>
      </c>
      <c r="F52" s="705">
        <v>0.24665794499999999</v>
      </c>
      <c r="G52" s="705">
        <v>0.66632957800000003</v>
      </c>
      <c r="H52" s="705">
        <v>0.69120857199999997</v>
      </c>
      <c r="I52" s="705">
        <v>0.84763554500000005</v>
      </c>
      <c r="J52" s="705">
        <v>0.83916681699999995</v>
      </c>
      <c r="K52" s="705">
        <v>0.740778041</v>
      </c>
      <c r="L52" s="705">
        <v>0.86234926300000003</v>
      </c>
      <c r="M52" s="705">
        <v>0.80992788299999996</v>
      </c>
      <c r="N52" s="705">
        <v>0.82377995400000004</v>
      </c>
      <c r="O52" s="705">
        <v>0.725889173</v>
      </c>
      <c r="P52" s="705">
        <v>0.62641758299999994</v>
      </c>
      <c r="Q52" s="705">
        <v>0.53353550500000002</v>
      </c>
      <c r="R52" s="705">
        <v>0.221804639</v>
      </c>
      <c r="S52" s="705">
        <v>0.55738786399999996</v>
      </c>
      <c r="T52" s="705">
        <v>0.51905949500000004</v>
      </c>
      <c r="U52" s="705">
        <v>0.92765032000000003</v>
      </c>
      <c r="V52" s="705">
        <v>1.013139148</v>
      </c>
      <c r="W52" s="705">
        <v>0.59701249300000003</v>
      </c>
      <c r="X52" s="705">
        <v>0.70167818800000004</v>
      </c>
      <c r="Y52" s="705">
        <v>0.96322143800000004</v>
      </c>
      <c r="Z52" s="705">
        <v>1.0951550839999999</v>
      </c>
      <c r="AA52" s="705">
        <v>0.77109697499999996</v>
      </c>
      <c r="AB52" s="705">
        <v>0.81095215200000004</v>
      </c>
      <c r="AC52" s="705">
        <v>0.57208892499999997</v>
      </c>
      <c r="AD52" s="705">
        <v>0.19561948500000001</v>
      </c>
      <c r="AE52" s="705">
        <v>0.52635936000000005</v>
      </c>
      <c r="AF52" s="705">
        <v>0.51135507800000002</v>
      </c>
      <c r="AG52" s="705">
        <v>0.61886307699999998</v>
      </c>
      <c r="AH52" s="705">
        <v>0.66163189600000005</v>
      </c>
      <c r="AI52" s="705">
        <v>0.623199595</v>
      </c>
      <c r="AJ52" s="705">
        <v>0.60573158100000002</v>
      </c>
      <c r="AK52" s="705">
        <v>0.80218220200000001</v>
      </c>
      <c r="AL52" s="705">
        <v>0.84053186499999999</v>
      </c>
      <c r="AM52" s="705">
        <v>0.54027245999999995</v>
      </c>
      <c r="AN52" s="705">
        <v>0.46254534000000003</v>
      </c>
      <c r="AO52" s="705">
        <v>0.40926842099999999</v>
      </c>
      <c r="AP52" s="705">
        <v>0.289279652</v>
      </c>
      <c r="AQ52" s="705">
        <v>0.45602637899999998</v>
      </c>
      <c r="AR52" s="705">
        <v>0.47580077399999998</v>
      </c>
      <c r="AS52" s="705">
        <v>0.601764246</v>
      </c>
      <c r="AT52" s="705">
        <v>0.829657537</v>
      </c>
      <c r="AU52" s="705">
        <v>0.67043670399999999</v>
      </c>
      <c r="AV52" s="705">
        <v>0.72053160000000005</v>
      </c>
      <c r="AW52" s="705">
        <v>0.68511978799999995</v>
      </c>
      <c r="AX52" s="705">
        <v>0.60207715299999998</v>
      </c>
      <c r="AY52" s="705">
        <v>0.57368909999999995</v>
      </c>
      <c r="AZ52" s="705">
        <v>0.48931380000000002</v>
      </c>
      <c r="BA52" s="706">
        <v>0.433282</v>
      </c>
      <c r="BB52" s="706">
        <v>0.74447940000000001</v>
      </c>
      <c r="BC52" s="706">
        <v>0.41786139999999999</v>
      </c>
      <c r="BD52" s="706">
        <v>0.4651826</v>
      </c>
      <c r="BE52" s="706">
        <v>0.58375010000000005</v>
      </c>
      <c r="BF52" s="706">
        <v>0.85359779999999996</v>
      </c>
      <c r="BG52" s="706">
        <v>0.68950339999999999</v>
      </c>
      <c r="BH52" s="706">
        <v>0.71704639999999997</v>
      </c>
      <c r="BI52" s="706">
        <v>0.18445</v>
      </c>
      <c r="BJ52" s="706">
        <v>0.56733250000000002</v>
      </c>
      <c r="BK52" s="706">
        <v>0.5457109</v>
      </c>
      <c r="BL52" s="706">
        <v>0.43636059999999999</v>
      </c>
      <c r="BM52" s="706">
        <v>0.37586589999999998</v>
      </c>
      <c r="BN52" s="706">
        <v>0.71465420000000002</v>
      </c>
      <c r="BO52" s="706">
        <v>0.35423500000000002</v>
      </c>
      <c r="BP52" s="706">
        <v>0.43610450000000001</v>
      </c>
      <c r="BQ52" s="706">
        <v>0.58113930000000003</v>
      </c>
      <c r="BR52" s="706">
        <v>0.84743639999999998</v>
      </c>
      <c r="BS52" s="706">
        <v>0.68480859999999999</v>
      </c>
      <c r="BT52" s="706">
        <v>0.72395620000000005</v>
      </c>
      <c r="BU52" s="706">
        <v>0.17199139999999999</v>
      </c>
      <c r="BV52" s="706">
        <v>0.55796120000000005</v>
      </c>
    </row>
    <row r="53" spans="1:74" ht="11.1" customHeight="1" x14ac:dyDescent="0.2">
      <c r="A53" s="502" t="s">
        <v>1312</v>
      </c>
      <c r="B53" s="505" t="s">
        <v>86</v>
      </c>
      <c r="C53" s="705">
        <v>1.645132</v>
      </c>
      <c r="D53" s="705">
        <v>1.526365</v>
      </c>
      <c r="E53" s="705">
        <v>1.5691409999999999</v>
      </c>
      <c r="F53" s="705">
        <v>1.412868</v>
      </c>
      <c r="G53" s="705">
        <v>0.84013499999999997</v>
      </c>
      <c r="H53" s="705">
        <v>0.95983099999999999</v>
      </c>
      <c r="I53" s="705">
        <v>1.648012</v>
      </c>
      <c r="J53" s="705">
        <v>1.6828810000000001</v>
      </c>
      <c r="K53" s="705">
        <v>1.6230610000000001</v>
      </c>
      <c r="L53" s="705">
        <v>1.683557</v>
      </c>
      <c r="M53" s="705">
        <v>1.6289389999999999</v>
      </c>
      <c r="N53" s="705">
        <v>1.681157</v>
      </c>
      <c r="O53" s="705">
        <v>1.6661619999999999</v>
      </c>
      <c r="P53" s="705">
        <v>0.98265800000000003</v>
      </c>
      <c r="Q53" s="705">
        <v>1.0469269999999999</v>
      </c>
      <c r="R53" s="705">
        <v>1.5464370000000001</v>
      </c>
      <c r="S53" s="705">
        <v>1.682785</v>
      </c>
      <c r="T53" s="705">
        <v>1.6373070000000001</v>
      </c>
      <c r="U53" s="705">
        <v>1.6864300000000001</v>
      </c>
      <c r="V53" s="705">
        <v>1.6208689999999999</v>
      </c>
      <c r="W53" s="705">
        <v>1.6145339999999999</v>
      </c>
      <c r="X53" s="705">
        <v>1.6678329999999999</v>
      </c>
      <c r="Y53" s="705">
        <v>1.5739099999999999</v>
      </c>
      <c r="Z53" s="705">
        <v>1.4876670000000001</v>
      </c>
      <c r="AA53" s="705">
        <v>1.681619</v>
      </c>
      <c r="AB53" s="705">
        <v>0.98700200000000005</v>
      </c>
      <c r="AC53" s="705">
        <v>1.1328050000000001</v>
      </c>
      <c r="AD53" s="705">
        <v>1.5518430000000001</v>
      </c>
      <c r="AE53" s="705">
        <v>1.692739</v>
      </c>
      <c r="AF53" s="705">
        <v>1.6328549999999999</v>
      </c>
      <c r="AG53" s="705">
        <v>1.6871499999999999</v>
      </c>
      <c r="AH53" s="705">
        <v>1.6779310000000001</v>
      </c>
      <c r="AI53" s="705">
        <v>1.3697699999999999</v>
      </c>
      <c r="AJ53" s="705">
        <v>0.83989499999999995</v>
      </c>
      <c r="AK53" s="705">
        <v>0.80096400000000001</v>
      </c>
      <c r="AL53" s="705">
        <v>1.110811</v>
      </c>
      <c r="AM53" s="705">
        <v>1.6895450000000001</v>
      </c>
      <c r="AN53" s="705">
        <v>1.486059</v>
      </c>
      <c r="AO53" s="705">
        <v>1.6710259999999999</v>
      </c>
      <c r="AP53" s="705">
        <v>1.6306449999999999</v>
      </c>
      <c r="AQ53" s="705">
        <v>1.5976520000000001</v>
      </c>
      <c r="AR53" s="705">
        <v>1.6280680000000001</v>
      </c>
      <c r="AS53" s="705">
        <v>1.2786949999999999</v>
      </c>
      <c r="AT53" s="705">
        <v>1.597801</v>
      </c>
      <c r="AU53" s="705">
        <v>1.5999909999999999</v>
      </c>
      <c r="AV53" s="705">
        <v>0.43859700000000001</v>
      </c>
      <c r="AW53" s="705">
        <v>0.78401299999999996</v>
      </c>
      <c r="AX53" s="705">
        <v>0.85660599999999998</v>
      </c>
      <c r="AY53" s="705">
        <v>1.32643</v>
      </c>
      <c r="AZ53" s="705">
        <v>0.84216000000000002</v>
      </c>
      <c r="BA53" s="706">
        <v>1.21251</v>
      </c>
      <c r="BB53" s="706">
        <v>1.5322</v>
      </c>
      <c r="BC53" s="706">
        <v>1.58328</v>
      </c>
      <c r="BD53" s="706">
        <v>1.5322</v>
      </c>
      <c r="BE53" s="706">
        <v>1.58328</v>
      </c>
      <c r="BF53" s="706">
        <v>1.58328</v>
      </c>
      <c r="BG53" s="706">
        <v>1.5322</v>
      </c>
      <c r="BH53" s="706">
        <v>1.58328</v>
      </c>
      <c r="BI53" s="706">
        <v>1.5322</v>
      </c>
      <c r="BJ53" s="706">
        <v>1.58328</v>
      </c>
      <c r="BK53" s="706">
        <v>1.58328</v>
      </c>
      <c r="BL53" s="706">
        <v>1.43005</v>
      </c>
      <c r="BM53" s="706">
        <v>1.58328</v>
      </c>
      <c r="BN53" s="706">
        <v>0.78534000000000004</v>
      </c>
      <c r="BO53" s="706">
        <v>1.51559</v>
      </c>
      <c r="BP53" s="706">
        <v>1.5322</v>
      </c>
      <c r="BQ53" s="706">
        <v>1.58328</v>
      </c>
      <c r="BR53" s="706">
        <v>1.58328</v>
      </c>
      <c r="BS53" s="706">
        <v>1.2477400000000001</v>
      </c>
      <c r="BT53" s="706">
        <v>0.87777000000000005</v>
      </c>
      <c r="BU53" s="706">
        <v>1.5322</v>
      </c>
      <c r="BV53" s="706">
        <v>1.58328</v>
      </c>
    </row>
    <row r="54" spans="1:74" ht="11.1" customHeight="1" x14ac:dyDescent="0.2">
      <c r="A54" s="502" t="s">
        <v>1313</v>
      </c>
      <c r="B54" s="505" t="s">
        <v>1228</v>
      </c>
      <c r="C54" s="705">
        <v>3.1939892909999998</v>
      </c>
      <c r="D54" s="705">
        <v>2.8409019770000001</v>
      </c>
      <c r="E54" s="705">
        <v>3.8231755019999998</v>
      </c>
      <c r="F54" s="705">
        <v>3.691322193</v>
      </c>
      <c r="G54" s="705">
        <v>4.1031082100000003</v>
      </c>
      <c r="H54" s="705">
        <v>3.7187555479999999</v>
      </c>
      <c r="I54" s="705">
        <v>3.6658622959999998</v>
      </c>
      <c r="J54" s="705">
        <v>3.2600365469999999</v>
      </c>
      <c r="K54" s="705">
        <v>2.3445401760000002</v>
      </c>
      <c r="L54" s="705">
        <v>1.6448481909999999</v>
      </c>
      <c r="M54" s="705">
        <v>1.488871133</v>
      </c>
      <c r="N54" s="705">
        <v>1.535162116</v>
      </c>
      <c r="O54" s="705">
        <v>1.3677004159999999</v>
      </c>
      <c r="P54" s="705">
        <v>0.957986962</v>
      </c>
      <c r="Q54" s="705">
        <v>1.595882829</v>
      </c>
      <c r="R54" s="705">
        <v>2.8216664969999998</v>
      </c>
      <c r="S54" s="705">
        <v>2.5414341569999999</v>
      </c>
      <c r="T54" s="705">
        <v>2.2840560280000002</v>
      </c>
      <c r="U54" s="705">
        <v>2.530731351</v>
      </c>
      <c r="V54" s="705">
        <v>2.332220521</v>
      </c>
      <c r="W54" s="705">
        <v>1.9215838869999999</v>
      </c>
      <c r="X54" s="705">
        <v>1.1772934770000001</v>
      </c>
      <c r="Y54" s="705">
        <v>0.98153196200000004</v>
      </c>
      <c r="Z54" s="705">
        <v>1.267773043</v>
      </c>
      <c r="AA54" s="705">
        <v>1.3062660699999999</v>
      </c>
      <c r="AB54" s="705">
        <v>1.958697702</v>
      </c>
      <c r="AC54" s="705">
        <v>3.5659731140000002</v>
      </c>
      <c r="AD54" s="705">
        <v>3.8692946579999998</v>
      </c>
      <c r="AE54" s="705">
        <v>4.0039278459999998</v>
      </c>
      <c r="AF54" s="705">
        <v>3.8604443310000001</v>
      </c>
      <c r="AG54" s="705">
        <v>3.5367601180000001</v>
      </c>
      <c r="AH54" s="705">
        <v>3.1588426639999998</v>
      </c>
      <c r="AI54" s="705">
        <v>2.362714338</v>
      </c>
      <c r="AJ54" s="705">
        <v>1.746337496</v>
      </c>
      <c r="AK54" s="705">
        <v>1.372489667</v>
      </c>
      <c r="AL54" s="705">
        <v>1.6789716859999999</v>
      </c>
      <c r="AM54" s="705">
        <v>1.3085979320000001</v>
      </c>
      <c r="AN54" s="705">
        <v>0.92037326600000002</v>
      </c>
      <c r="AO54" s="705">
        <v>0.89143968900000004</v>
      </c>
      <c r="AP54" s="705">
        <v>1.5319377190000001</v>
      </c>
      <c r="AQ54" s="705">
        <v>2.1783517479999999</v>
      </c>
      <c r="AR54" s="705">
        <v>1.9018791239999999</v>
      </c>
      <c r="AS54" s="705">
        <v>1.9914171469999999</v>
      </c>
      <c r="AT54" s="705">
        <v>2.0882085460000002</v>
      </c>
      <c r="AU54" s="705">
        <v>1.3139130779999999</v>
      </c>
      <c r="AV54" s="705">
        <v>1.109029628</v>
      </c>
      <c r="AW54" s="705">
        <v>0.85709973299999997</v>
      </c>
      <c r="AX54" s="705">
        <v>0.70239411799999996</v>
      </c>
      <c r="AY54" s="705">
        <v>0.77629009999999998</v>
      </c>
      <c r="AZ54" s="705">
        <v>0.77103180000000004</v>
      </c>
      <c r="BA54" s="706">
        <v>1.3835999999999999</v>
      </c>
      <c r="BB54" s="706">
        <v>1.869027</v>
      </c>
      <c r="BC54" s="706">
        <v>2.314765</v>
      </c>
      <c r="BD54" s="706">
        <v>2.2735829999999999</v>
      </c>
      <c r="BE54" s="706">
        <v>2.3377620000000001</v>
      </c>
      <c r="BF54" s="706">
        <v>2.022519</v>
      </c>
      <c r="BG54" s="706">
        <v>1.4796119999999999</v>
      </c>
      <c r="BH54" s="706">
        <v>0.95699369999999995</v>
      </c>
      <c r="BI54" s="706">
        <v>0.84733179999999997</v>
      </c>
      <c r="BJ54" s="706">
        <v>1.1477569999999999</v>
      </c>
      <c r="BK54" s="706">
        <v>1.188447</v>
      </c>
      <c r="BL54" s="706">
        <v>1.1155969999999999</v>
      </c>
      <c r="BM54" s="706">
        <v>1.7366060000000001</v>
      </c>
      <c r="BN54" s="706">
        <v>2.1859150000000001</v>
      </c>
      <c r="BO54" s="706">
        <v>2.617991</v>
      </c>
      <c r="BP54" s="706">
        <v>2.5448580000000001</v>
      </c>
      <c r="BQ54" s="706">
        <v>2.5972460000000002</v>
      </c>
      <c r="BR54" s="706">
        <v>2.262448</v>
      </c>
      <c r="BS54" s="706">
        <v>1.694556</v>
      </c>
      <c r="BT54" s="706">
        <v>1.162615</v>
      </c>
      <c r="BU54" s="706">
        <v>1.0315240000000001</v>
      </c>
      <c r="BV54" s="706">
        <v>1.3241449999999999</v>
      </c>
    </row>
    <row r="55" spans="1:74" ht="11.1" customHeight="1" x14ac:dyDescent="0.2">
      <c r="A55" s="502" t="s">
        <v>1314</v>
      </c>
      <c r="B55" s="505" t="s">
        <v>1331</v>
      </c>
      <c r="C55" s="705">
        <v>3.4097514919999998</v>
      </c>
      <c r="D55" s="705">
        <v>3.3168353069999998</v>
      </c>
      <c r="E55" s="705">
        <v>4.716735141</v>
      </c>
      <c r="F55" s="705">
        <v>5.0357833349999996</v>
      </c>
      <c r="G55" s="705">
        <v>6.09458067</v>
      </c>
      <c r="H55" s="705">
        <v>6.3372506020000001</v>
      </c>
      <c r="I55" s="705">
        <v>5.8973113680000004</v>
      </c>
      <c r="J55" s="705">
        <v>5.9367873649999998</v>
      </c>
      <c r="K55" s="705">
        <v>5.2665219130000001</v>
      </c>
      <c r="L55" s="705">
        <v>4.6244658640000003</v>
      </c>
      <c r="M55" s="705">
        <v>3.4962701759999999</v>
      </c>
      <c r="N55" s="705">
        <v>3.480268106</v>
      </c>
      <c r="O55" s="705">
        <v>3.3117122640000001</v>
      </c>
      <c r="P55" s="705">
        <v>4.2220828859999999</v>
      </c>
      <c r="Q55" s="705">
        <v>4.7928968489999999</v>
      </c>
      <c r="R55" s="705">
        <v>5.3294292140000001</v>
      </c>
      <c r="S55" s="705">
        <v>6.7430437950000002</v>
      </c>
      <c r="T55" s="705">
        <v>6.860394791</v>
      </c>
      <c r="U55" s="705">
        <v>6.2005228990000001</v>
      </c>
      <c r="V55" s="705">
        <v>6.3202376740000004</v>
      </c>
      <c r="W55" s="705">
        <v>5.7237371860000001</v>
      </c>
      <c r="X55" s="705">
        <v>4.8102519030000002</v>
      </c>
      <c r="Y55" s="705">
        <v>3.7982036450000001</v>
      </c>
      <c r="Z55" s="705">
        <v>3.4873286289999998</v>
      </c>
      <c r="AA55" s="705">
        <v>3.4531002700000002</v>
      </c>
      <c r="AB55" s="705">
        <v>4.1091169440000002</v>
      </c>
      <c r="AC55" s="705">
        <v>5.0583794879999999</v>
      </c>
      <c r="AD55" s="705">
        <v>5.7229901769999998</v>
      </c>
      <c r="AE55" s="705">
        <v>6.3015511000000002</v>
      </c>
      <c r="AF55" s="705">
        <v>6.6684121410000001</v>
      </c>
      <c r="AG55" s="705">
        <v>6.8606234510000004</v>
      </c>
      <c r="AH55" s="705">
        <v>6.6144214359999998</v>
      </c>
      <c r="AI55" s="705">
        <v>5.6843845379999998</v>
      </c>
      <c r="AJ55" s="705">
        <v>4.8877754629999997</v>
      </c>
      <c r="AK55" s="705">
        <v>3.390792936</v>
      </c>
      <c r="AL55" s="705">
        <v>2.9955916039999999</v>
      </c>
      <c r="AM55" s="705">
        <v>4.352716933</v>
      </c>
      <c r="AN55" s="705">
        <v>4.7518399149999997</v>
      </c>
      <c r="AO55" s="705">
        <v>5.2287190729999997</v>
      </c>
      <c r="AP55" s="705">
        <v>5.7341184219999999</v>
      </c>
      <c r="AQ55" s="705">
        <v>6.6992432040000001</v>
      </c>
      <c r="AR55" s="705">
        <v>6.5111436899999999</v>
      </c>
      <c r="AS55" s="705">
        <v>6.8601771999999999</v>
      </c>
      <c r="AT55" s="705">
        <v>6.1164455630000001</v>
      </c>
      <c r="AU55" s="705">
        <v>5.1564701690000003</v>
      </c>
      <c r="AV55" s="705">
        <v>5.1650708349999999</v>
      </c>
      <c r="AW55" s="705">
        <v>4.7771592759999999</v>
      </c>
      <c r="AX55" s="705">
        <v>4.4806533540000002</v>
      </c>
      <c r="AY55" s="705">
        <v>4.6780850000000003</v>
      </c>
      <c r="AZ55" s="705">
        <v>4.9808510000000004</v>
      </c>
      <c r="BA55" s="706">
        <v>5.6537110000000004</v>
      </c>
      <c r="BB55" s="706">
        <v>6.1484180000000004</v>
      </c>
      <c r="BC55" s="706">
        <v>7.1532090000000004</v>
      </c>
      <c r="BD55" s="706">
        <v>6.9229269999999996</v>
      </c>
      <c r="BE55" s="706">
        <v>7.2927419999999996</v>
      </c>
      <c r="BF55" s="706">
        <v>6.5620240000000001</v>
      </c>
      <c r="BG55" s="706">
        <v>5.5797759999999998</v>
      </c>
      <c r="BH55" s="706">
        <v>5.5312099999999997</v>
      </c>
      <c r="BI55" s="706">
        <v>5.1241849999999998</v>
      </c>
      <c r="BJ55" s="706">
        <v>4.7461880000000001</v>
      </c>
      <c r="BK55" s="706">
        <v>4.8869720000000001</v>
      </c>
      <c r="BL55" s="706">
        <v>5.0460929999999999</v>
      </c>
      <c r="BM55" s="706">
        <v>6.0204420000000001</v>
      </c>
      <c r="BN55" s="706">
        <v>6.5683809999999996</v>
      </c>
      <c r="BO55" s="706">
        <v>7.5568429999999998</v>
      </c>
      <c r="BP55" s="706">
        <v>7.2580600000000004</v>
      </c>
      <c r="BQ55" s="706">
        <v>7.6001560000000001</v>
      </c>
      <c r="BR55" s="706">
        <v>6.8680459999999997</v>
      </c>
      <c r="BS55" s="706">
        <v>5.8825830000000003</v>
      </c>
      <c r="BT55" s="706">
        <v>5.7349319999999997</v>
      </c>
      <c r="BU55" s="706">
        <v>5.3621280000000002</v>
      </c>
      <c r="BV55" s="706">
        <v>4.8749459999999996</v>
      </c>
    </row>
    <row r="56" spans="1:74" ht="11.1" customHeight="1" x14ac:dyDescent="0.2">
      <c r="A56" s="502" t="s">
        <v>1315</v>
      </c>
      <c r="B56" s="503" t="s">
        <v>1332</v>
      </c>
      <c r="C56" s="705">
        <v>0.22419362300000001</v>
      </c>
      <c r="D56" s="705">
        <v>-5.3587228000000001E-2</v>
      </c>
      <c r="E56" s="705">
        <v>-1.6483300999999999E-2</v>
      </c>
      <c r="F56" s="705">
        <v>2.5288580000000001E-2</v>
      </c>
      <c r="G56" s="705">
        <v>9.6584212000000003E-2</v>
      </c>
      <c r="H56" s="705">
        <v>7.3875047999999999E-2</v>
      </c>
      <c r="I56" s="705">
        <v>0.10931587600000001</v>
      </c>
      <c r="J56" s="705">
        <v>0.133626088</v>
      </c>
      <c r="K56" s="705">
        <v>6.0955910000000002E-2</v>
      </c>
      <c r="L56" s="705">
        <v>0.11430909</v>
      </c>
      <c r="M56" s="705">
        <v>2.3510855000000001E-2</v>
      </c>
      <c r="N56" s="705">
        <v>-2.0455872999999999E-2</v>
      </c>
      <c r="O56" s="705">
        <v>-2.2035538E-2</v>
      </c>
      <c r="P56" s="705">
        <v>7.2483505000000004E-2</v>
      </c>
      <c r="Q56" s="705">
        <v>-9.8904097999999996E-2</v>
      </c>
      <c r="R56" s="705">
        <v>-2.0505504000000001E-2</v>
      </c>
      <c r="S56" s="705">
        <v>3.4192164999999997E-2</v>
      </c>
      <c r="T56" s="705">
        <v>0.12929428400000001</v>
      </c>
      <c r="U56" s="705">
        <v>0.105792806</v>
      </c>
      <c r="V56" s="705">
        <v>-7.8722519999999997E-3</v>
      </c>
      <c r="W56" s="705">
        <v>2.5164167000000001E-2</v>
      </c>
      <c r="X56" s="705">
        <v>-1.5424190000000001E-2</v>
      </c>
      <c r="Y56" s="705">
        <v>3.4315536000000001E-2</v>
      </c>
      <c r="Z56" s="705">
        <v>-0.124204888</v>
      </c>
      <c r="AA56" s="705">
        <v>-7.3991524000000003E-2</v>
      </c>
      <c r="AB56" s="705">
        <v>-6.2892476000000003E-2</v>
      </c>
      <c r="AC56" s="705">
        <v>-3.1380076999999999E-2</v>
      </c>
      <c r="AD56" s="705">
        <v>0.112312993</v>
      </c>
      <c r="AE56" s="705">
        <v>2.6714870000000002E-2</v>
      </c>
      <c r="AF56" s="705">
        <v>7.0629178000000001E-2</v>
      </c>
      <c r="AG56" s="705">
        <v>6.1928955000000001E-2</v>
      </c>
      <c r="AH56" s="705">
        <v>0.11859766400000001</v>
      </c>
      <c r="AI56" s="705">
        <v>2.1925684000000001E-2</v>
      </c>
      <c r="AJ56" s="705">
        <v>0.102740361</v>
      </c>
      <c r="AK56" s="705">
        <v>-2.477066E-2</v>
      </c>
      <c r="AL56" s="705">
        <v>-7.6797626999999993E-2</v>
      </c>
      <c r="AM56" s="705">
        <v>-2.9143748000000001E-2</v>
      </c>
      <c r="AN56" s="705">
        <v>2.3394569E-2</v>
      </c>
      <c r="AO56" s="705">
        <v>-2.7972120999999999E-2</v>
      </c>
      <c r="AP56" s="705">
        <v>-2.2796415E-2</v>
      </c>
      <c r="AQ56" s="705">
        <v>1.2856584000000001E-2</v>
      </c>
      <c r="AR56" s="705">
        <v>6.3516865000000006E-2</v>
      </c>
      <c r="AS56" s="705">
        <v>9.5178107999999997E-2</v>
      </c>
      <c r="AT56" s="705">
        <v>1.4921818E-2</v>
      </c>
      <c r="AU56" s="705">
        <v>2.2963292999999999E-2</v>
      </c>
      <c r="AV56" s="705">
        <v>5.3118330000000002E-3</v>
      </c>
      <c r="AW56" s="705">
        <v>1.7254700000000001E-2</v>
      </c>
      <c r="AX56" s="705">
        <v>4.2291396000000002E-2</v>
      </c>
      <c r="AY56" s="705">
        <v>-8.8373599999999997E-2</v>
      </c>
      <c r="AZ56" s="705">
        <v>-2.3741600000000002E-2</v>
      </c>
      <c r="BA56" s="706">
        <v>-3.4152299999999997E-2</v>
      </c>
      <c r="BB56" s="706">
        <v>-2.7526399999999999E-2</v>
      </c>
      <c r="BC56" s="706">
        <v>1.9766100000000002E-2</v>
      </c>
      <c r="BD56" s="706">
        <v>5.50982E-2</v>
      </c>
      <c r="BE56" s="706">
        <v>9.5787700000000003E-2</v>
      </c>
      <c r="BF56" s="706">
        <v>-2.0724200000000002E-3</v>
      </c>
      <c r="BG56" s="706">
        <v>8.4383099999999992E-3</v>
      </c>
      <c r="BH56" s="706">
        <v>2.8163400000000002E-2</v>
      </c>
      <c r="BI56" s="706">
        <v>1.6318800000000001E-2</v>
      </c>
      <c r="BJ56" s="706">
        <v>6.3824099999999995E-2</v>
      </c>
      <c r="BK56" s="706">
        <v>-3.3691400000000003E-2</v>
      </c>
      <c r="BL56" s="706">
        <v>2.5049200000000001E-2</v>
      </c>
      <c r="BM56" s="706">
        <v>1.36115E-2</v>
      </c>
      <c r="BN56" s="706">
        <v>-1.69126E-3</v>
      </c>
      <c r="BO56" s="706">
        <v>1.7924200000000001E-2</v>
      </c>
      <c r="BP56" s="706">
        <v>5.7844399999999997E-2</v>
      </c>
      <c r="BQ56" s="706">
        <v>0.1151527</v>
      </c>
      <c r="BR56" s="706">
        <v>-1.9294799999999999E-3</v>
      </c>
      <c r="BS56" s="706">
        <v>2.5029099999999999E-2</v>
      </c>
      <c r="BT56" s="706">
        <v>4.9495600000000001E-2</v>
      </c>
      <c r="BU56" s="706">
        <v>2.3836400000000001E-2</v>
      </c>
      <c r="BV56" s="706">
        <v>8.5293099999999997E-2</v>
      </c>
    </row>
    <row r="57" spans="1:74" ht="11.1" customHeight="1" x14ac:dyDescent="0.2">
      <c r="A57" s="502" t="s">
        <v>1316</v>
      </c>
      <c r="B57" s="503" t="s">
        <v>1232</v>
      </c>
      <c r="C57" s="705">
        <v>16.257628520000001</v>
      </c>
      <c r="D57" s="705">
        <v>13.080496082</v>
      </c>
      <c r="E57" s="705">
        <v>14.305738837</v>
      </c>
      <c r="F57" s="705">
        <v>13.789731849000001</v>
      </c>
      <c r="G57" s="705">
        <v>16.043656277</v>
      </c>
      <c r="H57" s="705">
        <v>17.959887156000001</v>
      </c>
      <c r="I57" s="705">
        <v>20.864040176</v>
      </c>
      <c r="J57" s="705">
        <v>21.964747961</v>
      </c>
      <c r="K57" s="705">
        <v>18.17775425</v>
      </c>
      <c r="L57" s="705">
        <v>16.505098796999999</v>
      </c>
      <c r="M57" s="705">
        <v>13.742722653</v>
      </c>
      <c r="N57" s="705">
        <v>14.256211384</v>
      </c>
      <c r="O57" s="705">
        <v>13.13098813</v>
      </c>
      <c r="P57" s="705">
        <v>12.255174632999999</v>
      </c>
      <c r="Q57" s="705">
        <v>13.490432786</v>
      </c>
      <c r="R57" s="705">
        <v>13.859914144999999</v>
      </c>
      <c r="S57" s="705">
        <v>14.986279929</v>
      </c>
      <c r="T57" s="705">
        <v>16.615352746999999</v>
      </c>
      <c r="U57" s="705">
        <v>21.640536931</v>
      </c>
      <c r="V57" s="705">
        <v>20.567269997</v>
      </c>
      <c r="W57" s="705">
        <v>16.980772415000001</v>
      </c>
      <c r="X57" s="705">
        <v>16.211360577000001</v>
      </c>
      <c r="Y57" s="705">
        <v>14.700975252999999</v>
      </c>
      <c r="Z57" s="705">
        <v>14.337638325</v>
      </c>
      <c r="AA57" s="705">
        <v>13.720121331</v>
      </c>
      <c r="AB57" s="705">
        <v>13.914212661000001</v>
      </c>
      <c r="AC57" s="705">
        <v>15.568700607</v>
      </c>
      <c r="AD57" s="705">
        <v>14.759621845</v>
      </c>
      <c r="AE57" s="705">
        <v>15.356978036999999</v>
      </c>
      <c r="AF57" s="705">
        <v>16.811214364000001</v>
      </c>
      <c r="AG57" s="705">
        <v>19.882998777000001</v>
      </c>
      <c r="AH57" s="705">
        <v>20.827532647000002</v>
      </c>
      <c r="AI57" s="705">
        <v>17.480766640999999</v>
      </c>
      <c r="AJ57" s="705">
        <v>15.814996327999999</v>
      </c>
      <c r="AK57" s="705">
        <v>13.852582590999999</v>
      </c>
      <c r="AL57" s="705">
        <v>14.244141541999999</v>
      </c>
      <c r="AM57" s="705">
        <v>13.536208415999999</v>
      </c>
      <c r="AN57" s="705">
        <v>12.708846803</v>
      </c>
      <c r="AO57" s="705">
        <v>14.095206134</v>
      </c>
      <c r="AP57" s="705">
        <v>13.011293304000001</v>
      </c>
      <c r="AQ57" s="705">
        <v>14.457372867</v>
      </c>
      <c r="AR57" s="705">
        <v>15.840996983</v>
      </c>
      <c r="AS57" s="705">
        <v>18.662679213000001</v>
      </c>
      <c r="AT57" s="705">
        <v>21.113201243999999</v>
      </c>
      <c r="AU57" s="705">
        <v>17.478767539</v>
      </c>
      <c r="AV57" s="705">
        <v>16.692987520999999</v>
      </c>
      <c r="AW57" s="705">
        <v>13.961436861999999</v>
      </c>
      <c r="AX57" s="705">
        <v>14.223067572</v>
      </c>
      <c r="AY57" s="705">
        <v>12.4115</v>
      </c>
      <c r="AZ57" s="705">
        <v>11.46818</v>
      </c>
      <c r="BA57" s="706">
        <v>14.02314</v>
      </c>
      <c r="BB57" s="706">
        <v>13.731389999999999</v>
      </c>
      <c r="BC57" s="706">
        <v>14.91455</v>
      </c>
      <c r="BD57" s="706">
        <v>15.994630000000001</v>
      </c>
      <c r="BE57" s="706">
        <v>18.964829999999999</v>
      </c>
      <c r="BF57" s="706">
        <v>19.92876</v>
      </c>
      <c r="BG57" s="706">
        <v>16.751349999999999</v>
      </c>
      <c r="BH57" s="706">
        <v>16.78894</v>
      </c>
      <c r="BI57" s="706">
        <v>13.87379</v>
      </c>
      <c r="BJ57" s="706">
        <v>15.087149999999999</v>
      </c>
      <c r="BK57" s="706">
        <v>13.260210000000001</v>
      </c>
      <c r="BL57" s="706">
        <v>12.44045</v>
      </c>
      <c r="BM57" s="706">
        <v>15.0144</v>
      </c>
      <c r="BN57" s="706">
        <v>13.722060000000001</v>
      </c>
      <c r="BO57" s="706">
        <v>15.4186</v>
      </c>
      <c r="BP57" s="706">
        <v>16.40598</v>
      </c>
      <c r="BQ57" s="706">
        <v>19.27983</v>
      </c>
      <c r="BR57" s="706">
        <v>20.164400000000001</v>
      </c>
      <c r="BS57" s="706">
        <v>16.920100000000001</v>
      </c>
      <c r="BT57" s="706">
        <v>16.415220000000001</v>
      </c>
      <c r="BU57" s="706">
        <v>14.189550000000001</v>
      </c>
      <c r="BV57" s="706">
        <v>15.31967</v>
      </c>
    </row>
    <row r="58" spans="1:74" ht="11.1" customHeight="1" x14ac:dyDescent="0.2">
      <c r="A58" s="521" t="s">
        <v>1317</v>
      </c>
      <c r="B58" s="523" t="s">
        <v>1333</v>
      </c>
      <c r="C58" s="524">
        <v>20.707787317000001</v>
      </c>
      <c r="D58" s="524">
        <v>17.516192598</v>
      </c>
      <c r="E58" s="524">
        <v>20.173674951999999</v>
      </c>
      <c r="F58" s="524">
        <v>18.575128777</v>
      </c>
      <c r="G58" s="524">
        <v>20.521007942000001</v>
      </c>
      <c r="H58" s="524">
        <v>22.456526728</v>
      </c>
      <c r="I58" s="524">
        <v>25.777248114999999</v>
      </c>
      <c r="J58" s="524">
        <v>25.763078793999998</v>
      </c>
      <c r="K58" s="524">
        <v>23.015030341999999</v>
      </c>
      <c r="L58" s="524">
        <v>20.973019452999999</v>
      </c>
      <c r="M58" s="524">
        <v>18.791495645000001</v>
      </c>
      <c r="N58" s="524">
        <v>19.697110729999999</v>
      </c>
      <c r="O58" s="524">
        <v>19.475884351000001</v>
      </c>
      <c r="P58" s="524">
        <v>17.830673139000002</v>
      </c>
      <c r="Q58" s="524">
        <v>19.400257016000001</v>
      </c>
      <c r="R58" s="524">
        <v>18.785147363</v>
      </c>
      <c r="S58" s="524">
        <v>20.428521316000001</v>
      </c>
      <c r="T58" s="524">
        <v>22.200810335</v>
      </c>
      <c r="U58" s="524">
        <v>27.883468038</v>
      </c>
      <c r="V58" s="524">
        <v>27.163336954999998</v>
      </c>
      <c r="W58" s="524">
        <v>22.972218846000001</v>
      </c>
      <c r="X58" s="524">
        <v>21.593031941</v>
      </c>
      <c r="Y58" s="524">
        <v>20.018130149000001</v>
      </c>
      <c r="Z58" s="524">
        <v>20.208730827</v>
      </c>
      <c r="AA58" s="524">
        <v>19.98969</v>
      </c>
      <c r="AB58" s="524">
        <v>18.467870000000001</v>
      </c>
      <c r="AC58" s="524">
        <v>19.944320000000001</v>
      </c>
      <c r="AD58" s="524">
        <v>19.462769999999999</v>
      </c>
      <c r="AE58" s="524">
        <v>20.067889999999998</v>
      </c>
      <c r="AF58" s="524">
        <v>22.244230000000002</v>
      </c>
      <c r="AG58" s="524">
        <v>25.93178</v>
      </c>
      <c r="AH58" s="524">
        <v>27.126090000000001</v>
      </c>
      <c r="AI58" s="524">
        <v>24.345939999999999</v>
      </c>
      <c r="AJ58" s="524">
        <v>20.703749999999999</v>
      </c>
      <c r="AK58" s="524">
        <v>19.202069999999999</v>
      </c>
      <c r="AL58" s="524">
        <v>20.182079999999999</v>
      </c>
      <c r="AM58" s="524">
        <v>19.71321</v>
      </c>
      <c r="AN58" s="524">
        <v>19.000119999999999</v>
      </c>
      <c r="AO58" s="524">
        <v>18.86271</v>
      </c>
      <c r="AP58" s="524">
        <v>17.84404</v>
      </c>
      <c r="AQ58" s="524">
        <v>20.91872</v>
      </c>
      <c r="AR58" s="524">
        <v>21.736940000000001</v>
      </c>
      <c r="AS58" s="524">
        <v>24.836970000000001</v>
      </c>
      <c r="AT58" s="524">
        <v>26.880759999999999</v>
      </c>
      <c r="AU58" s="524">
        <v>24.162929999999999</v>
      </c>
      <c r="AV58" s="524">
        <v>22.168939999999999</v>
      </c>
      <c r="AW58" s="524">
        <v>18.973839999999999</v>
      </c>
      <c r="AX58" s="524">
        <v>20.25299</v>
      </c>
      <c r="AY58" s="524">
        <v>20.537099999999999</v>
      </c>
      <c r="AZ58" s="524">
        <v>18.258330000000001</v>
      </c>
      <c r="BA58" s="525">
        <v>19.17315</v>
      </c>
      <c r="BB58" s="525">
        <v>18.523859999999999</v>
      </c>
      <c r="BC58" s="525">
        <v>20.533429999999999</v>
      </c>
      <c r="BD58" s="525">
        <v>22.155729999999998</v>
      </c>
      <c r="BE58" s="525">
        <v>26.735389999999999</v>
      </c>
      <c r="BF58" s="525">
        <v>25.133109999999999</v>
      </c>
      <c r="BG58" s="525">
        <v>22.62435</v>
      </c>
      <c r="BH58" s="525">
        <v>21.169329999999999</v>
      </c>
      <c r="BI58" s="525">
        <v>18.145849999999999</v>
      </c>
      <c r="BJ58" s="525">
        <v>21.032450000000001</v>
      </c>
      <c r="BK58" s="525">
        <v>20.085889999999999</v>
      </c>
      <c r="BL58" s="525">
        <v>17.840350000000001</v>
      </c>
      <c r="BM58" s="525">
        <v>19.593679999999999</v>
      </c>
      <c r="BN58" s="525">
        <v>18.673310000000001</v>
      </c>
      <c r="BO58" s="525">
        <v>20.67679</v>
      </c>
      <c r="BP58" s="525">
        <v>22.337820000000001</v>
      </c>
      <c r="BQ58" s="525">
        <v>26.930289999999999</v>
      </c>
      <c r="BR58" s="525">
        <v>25.29552</v>
      </c>
      <c r="BS58" s="525">
        <v>22.748650000000001</v>
      </c>
      <c r="BT58" s="525">
        <v>21.277920000000002</v>
      </c>
      <c r="BU58" s="525">
        <v>18.234190000000002</v>
      </c>
      <c r="BV58" s="525">
        <v>21.13373</v>
      </c>
    </row>
    <row r="59" spans="1:74" ht="12" customHeight="1" x14ac:dyDescent="0.2">
      <c r="A59" s="520"/>
      <c r="B59" s="822" t="s">
        <v>1401</v>
      </c>
      <c r="C59" s="822"/>
      <c r="D59" s="822"/>
      <c r="E59" s="822"/>
      <c r="F59" s="822"/>
      <c r="G59" s="822"/>
      <c r="H59" s="822"/>
      <c r="I59" s="822"/>
      <c r="J59" s="822"/>
      <c r="K59" s="822"/>
      <c r="L59" s="822"/>
      <c r="M59" s="822"/>
      <c r="N59" s="822"/>
      <c r="O59" s="822"/>
      <c r="P59" s="822"/>
      <c r="Q59" s="822"/>
      <c r="R59" s="526"/>
      <c r="S59" s="526"/>
      <c r="T59" s="526"/>
      <c r="U59" s="526"/>
      <c r="V59" s="526"/>
      <c r="W59" s="526"/>
      <c r="X59" s="526"/>
      <c r="Y59" s="526"/>
      <c r="Z59" s="526"/>
      <c r="AA59" s="526"/>
      <c r="AB59" s="526"/>
      <c r="AC59" s="526"/>
      <c r="AD59" s="526"/>
      <c r="AE59" s="526"/>
      <c r="AF59" s="526"/>
      <c r="AG59" s="526"/>
      <c r="AH59" s="526"/>
      <c r="AI59" s="526"/>
      <c r="AJ59" s="526"/>
      <c r="AK59" s="526"/>
      <c r="AL59" s="526"/>
      <c r="AM59" s="526"/>
      <c r="AN59" s="526"/>
      <c r="AO59" s="526"/>
      <c r="AP59" s="526"/>
      <c r="AQ59" s="526"/>
      <c r="AR59" s="526"/>
      <c r="AS59" s="526"/>
      <c r="AT59" s="526"/>
      <c r="AU59" s="526"/>
      <c r="AV59" s="526"/>
      <c r="AW59" s="526"/>
      <c r="AX59" s="526"/>
      <c r="AY59" s="526"/>
      <c r="AZ59" s="526"/>
      <c r="BA59" s="526"/>
      <c r="BB59" s="526"/>
      <c r="BC59" s="526"/>
      <c r="BD59" s="526"/>
      <c r="BE59" s="632"/>
      <c r="BF59" s="632"/>
      <c r="BG59" s="526"/>
      <c r="BH59" s="526"/>
      <c r="BI59" s="526"/>
      <c r="BJ59" s="526"/>
      <c r="BK59" s="526"/>
      <c r="BL59" s="526"/>
      <c r="BM59" s="526"/>
      <c r="BN59" s="526"/>
      <c r="BO59" s="526"/>
      <c r="BP59" s="526"/>
      <c r="BQ59" s="526"/>
      <c r="BR59" s="526"/>
      <c r="BS59" s="526"/>
      <c r="BT59" s="526"/>
      <c r="BU59" s="526"/>
      <c r="BV59" s="526"/>
    </row>
    <row r="60" spans="1:74" ht="12" customHeight="1" x14ac:dyDescent="0.2">
      <c r="A60" s="520"/>
      <c r="B60" s="822" t="s">
        <v>1396</v>
      </c>
      <c r="C60" s="822"/>
      <c r="D60" s="822"/>
      <c r="E60" s="822"/>
      <c r="F60" s="822"/>
      <c r="G60" s="822"/>
      <c r="H60" s="822"/>
      <c r="I60" s="822"/>
      <c r="J60" s="822"/>
      <c r="K60" s="822"/>
      <c r="L60" s="822"/>
      <c r="M60" s="822"/>
      <c r="N60" s="822"/>
      <c r="O60" s="822"/>
      <c r="P60" s="822"/>
      <c r="Q60" s="822"/>
      <c r="R60" s="730"/>
      <c r="S60" s="730"/>
      <c r="T60" s="730"/>
      <c r="U60" s="730"/>
      <c r="V60" s="730"/>
      <c r="W60" s="730"/>
      <c r="X60" s="730"/>
      <c r="Y60" s="730"/>
      <c r="Z60" s="730"/>
      <c r="AA60" s="730"/>
      <c r="AB60" s="730"/>
      <c r="AC60" s="730"/>
      <c r="AD60" s="730"/>
      <c r="AE60" s="730"/>
      <c r="AF60" s="730"/>
      <c r="AG60" s="730"/>
      <c r="AH60" s="730"/>
      <c r="AI60" s="730"/>
      <c r="AJ60" s="730"/>
      <c r="AK60" s="730"/>
      <c r="AL60" s="730"/>
      <c r="AM60" s="730"/>
      <c r="AN60" s="730"/>
      <c r="AO60" s="730"/>
      <c r="AP60" s="730"/>
      <c r="AQ60" s="730"/>
      <c r="AR60" s="730"/>
      <c r="AS60" s="730"/>
      <c r="AT60" s="730"/>
      <c r="AU60" s="730"/>
      <c r="AV60" s="730"/>
      <c r="AW60" s="730"/>
      <c r="AX60" s="730"/>
      <c r="AY60" s="730"/>
      <c r="AZ60" s="730"/>
      <c r="BA60" s="730"/>
      <c r="BB60" s="730"/>
      <c r="BC60" s="730"/>
      <c r="BD60" s="730"/>
      <c r="BE60" s="623"/>
      <c r="BF60" s="623"/>
      <c r="BG60" s="730"/>
      <c r="BH60" s="730"/>
      <c r="BI60" s="730"/>
      <c r="BJ60" s="730"/>
      <c r="BK60" s="730"/>
      <c r="BL60" s="730"/>
      <c r="BM60" s="730"/>
      <c r="BN60" s="730"/>
      <c r="BO60" s="730"/>
      <c r="BP60" s="730"/>
      <c r="BQ60" s="730"/>
      <c r="BR60" s="730"/>
      <c r="BS60" s="730"/>
      <c r="BT60" s="730"/>
      <c r="BU60" s="730"/>
      <c r="BV60" s="730"/>
    </row>
    <row r="61" spans="1:74" ht="12" customHeight="1" x14ac:dyDescent="0.2">
      <c r="A61" s="520"/>
      <c r="B61" s="822" t="s">
        <v>1397</v>
      </c>
      <c r="C61" s="822"/>
      <c r="D61" s="822"/>
      <c r="E61" s="822"/>
      <c r="F61" s="822"/>
      <c r="G61" s="822"/>
      <c r="H61" s="822"/>
      <c r="I61" s="822"/>
      <c r="J61" s="822"/>
      <c r="K61" s="822"/>
      <c r="L61" s="822"/>
      <c r="M61" s="822"/>
      <c r="N61" s="822"/>
      <c r="O61" s="822"/>
      <c r="P61" s="822"/>
      <c r="Q61" s="82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2"/>
      <c r="BA61" s="512"/>
      <c r="BB61" s="512"/>
      <c r="BC61" s="512"/>
      <c r="BD61" s="625"/>
      <c r="BE61" s="625"/>
      <c r="BF61" s="625"/>
      <c r="BG61" s="512"/>
      <c r="BH61" s="512"/>
      <c r="BI61" s="512"/>
      <c r="BJ61" s="512"/>
      <c r="BK61" s="512"/>
      <c r="BL61" s="512"/>
      <c r="BM61" s="512"/>
      <c r="BN61" s="512"/>
      <c r="BO61" s="512"/>
      <c r="BP61" s="512"/>
      <c r="BQ61" s="512"/>
      <c r="BR61" s="512"/>
      <c r="BS61" s="512"/>
      <c r="BT61" s="512"/>
      <c r="BU61" s="512"/>
      <c r="BV61" s="512"/>
    </row>
    <row r="62" spans="1:74" ht="12" customHeight="1" x14ac:dyDescent="0.2">
      <c r="A62" s="527"/>
      <c r="B62" s="822" t="s">
        <v>1398</v>
      </c>
      <c r="C62" s="822"/>
      <c r="D62" s="822"/>
      <c r="E62" s="822"/>
      <c r="F62" s="822"/>
      <c r="G62" s="822"/>
      <c r="H62" s="822"/>
      <c r="I62" s="822"/>
      <c r="J62" s="822"/>
      <c r="K62" s="822"/>
      <c r="L62" s="822"/>
      <c r="M62" s="822"/>
      <c r="N62" s="822"/>
      <c r="O62" s="822"/>
      <c r="P62" s="822"/>
      <c r="Q62" s="822"/>
      <c r="R62" s="512"/>
      <c r="S62" s="512"/>
      <c r="T62" s="512"/>
      <c r="U62" s="512"/>
      <c r="V62" s="512"/>
      <c r="W62" s="512"/>
      <c r="X62" s="512"/>
      <c r="Y62" s="512"/>
      <c r="Z62" s="512"/>
      <c r="AA62" s="512"/>
      <c r="AB62" s="512"/>
      <c r="AC62" s="512"/>
      <c r="AD62" s="512"/>
      <c r="AE62" s="512"/>
      <c r="AF62" s="512"/>
      <c r="AG62" s="512"/>
      <c r="AH62" s="512"/>
      <c r="AI62" s="512"/>
      <c r="AJ62" s="512"/>
      <c r="AK62" s="512"/>
      <c r="AL62" s="512"/>
      <c r="AM62" s="512"/>
      <c r="AN62" s="512"/>
      <c r="AO62" s="512"/>
      <c r="AP62" s="512"/>
      <c r="AQ62" s="512"/>
      <c r="AR62" s="512"/>
      <c r="AS62" s="512"/>
      <c r="AT62" s="512"/>
      <c r="AU62" s="512"/>
      <c r="AV62" s="512"/>
      <c r="AW62" s="512"/>
      <c r="AX62" s="512"/>
      <c r="AY62" s="512"/>
      <c r="AZ62" s="512"/>
      <c r="BA62" s="512"/>
      <c r="BB62" s="512"/>
      <c r="BC62" s="512"/>
      <c r="BD62" s="625"/>
      <c r="BE62" s="625"/>
      <c r="BF62" s="625"/>
      <c r="BG62" s="512"/>
      <c r="BH62" s="512"/>
      <c r="BI62" s="512"/>
      <c r="BJ62" s="512"/>
      <c r="BK62" s="512"/>
      <c r="BL62" s="512"/>
      <c r="BM62" s="512"/>
      <c r="BN62" s="512"/>
      <c r="BO62" s="512"/>
      <c r="BP62" s="512"/>
      <c r="BQ62" s="512"/>
      <c r="BR62" s="512"/>
      <c r="BS62" s="512"/>
      <c r="BT62" s="512"/>
      <c r="BU62" s="512"/>
      <c r="BV62" s="512"/>
    </row>
    <row r="63" spans="1:74" ht="12" customHeight="1" x14ac:dyDescent="0.2">
      <c r="A63" s="527"/>
      <c r="B63" s="822" t="s">
        <v>1399</v>
      </c>
      <c r="C63" s="822"/>
      <c r="D63" s="822"/>
      <c r="E63" s="822"/>
      <c r="F63" s="822"/>
      <c r="G63" s="822"/>
      <c r="H63" s="822"/>
      <c r="I63" s="822"/>
      <c r="J63" s="822"/>
      <c r="K63" s="822"/>
      <c r="L63" s="822"/>
      <c r="M63" s="822"/>
      <c r="N63" s="822"/>
      <c r="O63" s="822"/>
      <c r="P63" s="822"/>
      <c r="Q63" s="822"/>
      <c r="R63" s="512"/>
      <c r="S63" s="512"/>
      <c r="T63" s="512"/>
      <c r="U63" s="512"/>
      <c r="V63" s="512"/>
      <c r="W63" s="512"/>
      <c r="X63" s="512"/>
      <c r="Y63" s="512"/>
      <c r="Z63" s="512"/>
      <c r="AA63" s="512"/>
      <c r="AB63" s="512"/>
      <c r="AC63" s="512"/>
      <c r="AD63" s="512"/>
      <c r="AE63" s="512"/>
      <c r="AF63" s="512"/>
      <c r="AG63" s="512"/>
      <c r="AH63" s="512"/>
      <c r="AI63" s="512"/>
      <c r="AJ63" s="512"/>
      <c r="AK63" s="512"/>
      <c r="AL63" s="512"/>
      <c r="AM63" s="512"/>
      <c r="AN63" s="512"/>
      <c r="AO63" s="512"/>
      <c r="AP63" s="512"/>
      <c r="AQ63" s="512"/>
      <c r="AR63" s="512"/>
      <c r="AS63" s="512"/>
      <c r="AT63" s="512"/>
      <c r="AU63" s="512"/>
      <c r="AV63" s="512"/>
      <c r="AW63" s="512"/>
      <c r="AX63" s="512"/>
      <c r="AY63" s="512"/>
      <c r="AZ63" s="512"/>
      <c r="BA63" s="512"/>
      <c r="BB63" s="512"/>
      <c r="BC63" s="512"/>
      <c r="BD63" s="625"/>
      <c r="BE63" s="625"/>
      <c r="BF63" s="625"/>
      <c r="BG63" s="512"/>
      <c r="BH63" s="512"/>
      <c r="BI63" s="512"/>
      <c r="BJ63" s="512"/>
      <c r="BK63" s="512"/>
      <c r="BL63" s="512"/>
      <c r="BM63" s="512"/>
      <c r="BN63" s="512"/>
      <c r="BO63" s="512"/>
      <c r="BP63" s="512"/>
      <c r="BQ63" s="512"/>
      <c r="BR63" s="512"/>
      <c r="BS63" s="512"/>
      <c r="BT63" s="512"/>
      <c r="BU63" s="512"/>
      <c r="BV63" s="512"/>
    </row>
    <row r="64" spans="1:74" ht="12" customHeight="1" x14ac:dyDescent="0.2">
      <c r="A64" s="527"/>
      <c r="B64" s="738" t="s">
        <v>1400</v>
      </c>
      <c r="C64" s="739"/>
      <c r="D64" s="739"/>
      <c r="E64" s="739"/>
      <c r="F64" s="739"/>
      <c r="G64" s="739"/>
      <c r="H64" s="739"/>
      <c r="I64" s="739"/>
      <c r="J64" s="739"/>
      <c r="K64" s="739"/>
      <c r="L64" s="739"/>
      <c r="M64" s="739"/>
      <c r="N64" s="739"/>
      <c r="O64" s="739"/>
      <c r="P64" s="739"/>
      <c r="Q64" s="739"/>
      <c r="R64" s="512"/>
      <c r="S64" s="512"/>
      <c r="T64" s="512"/>
      <c r="U64" s="512"/>
      <c r="V64" s="512"/>
      <c r="W64" s="512"/>
      <c r="X64" s="512"/>
      <c r="Y64" s="512"/>
      <c r="Z64" s="512"/>
      <c r="AA64" s="512"/>
      <c r="AB64" s="512"/>
      <c r="AC64" s="512"/>
      <c r="AD64" s="512"/>
      <c r="AE64" s="512"/>
      <c r="AF64" s="512"/>
      <c r="AG64" s="512"/>
      <c r="AH64" s="512"/>
      <c r="AI64" s="512"/>
      <c r="AJ64" s="512"/>
      <c r="AK64" s="512"/>
      <c r="AL64" s="512"/>
      <c r="AM64" s="512"/>
      <c r="AN64" s="512"/>
      <c r="AO64" s="512"/>
      <c r="AP64" s="512"/>
      <c r="AQ64" s="512"/>
      <c r="AR64" s="512"/>
      <c r="AS64" s="512"/>
      <c r="AT64" s="512"/>
      <c r="AU64" s="512"/>
      <c r="AV64" s="512"/>
      <c r="AW64" s="512"/>
      <c r="AX64" s="512"/>
      <c r="AY64" s="512"/>
      <c r="AZ64" s="512"/>
      <c r="BA64" s="512"/>
      <c r="BB64" s="512"/>
      <c r="BC64" s="512"/>
      <c r="BD64" s="625"/>
      <c r="BE64" s="625"/>
      <c r="BF64" s="625"/>
      <c r="BG64" s="512"/>
      <c r="BH64" s="512"/>
      <c r="BI64" s="512"/>
      <c r="BJ64" s="512"/>
      <c r="BK64" s="512"/>
      <c r="BL64" s="512"/>
      <c r="BM64" s="512"/>
      <c r="BN64" s="512"/>
      <c r="BO64" s="512"/>
      <c r="BP64" s="512"/>
      <c r="BQ64" s="512"/>
      <c r="BR64" s="512"/>
      <c r="BS64" s="512"/>
      <c r="BT64" s="512"/>
      <c r="BU64" s="512"/>
      <c r="BV64" s="512"/>
    </row>
    <row r="65" spans="1:74" ht="12" customHeight="1" x14ac:dyDescent="0.2">
      <c r="A65" s="527"/>
      <c r="B65" s="824" t="str">
        <f>"Notes: "&amp;"EIA completed modeling and analysis for this report on " &amp;Dates!D2&amp;"."</f>
        <v>Notes: EIA completed modeling and analysis for this report on Thursday March 4, 2021.</v>
      </c>
      <c r="C65" s="824"/>
      <c r="D65" s="824"/>
      <c r="E65" s="824"/>
      <c r="F65" s="824"/>
      <c r="G65" s="824"/>
      <c r="H65" s="824"/>
      <c r="I65" s="824"/>
      <c r="J65" s="824"/>
      <c r="K65" s="824"/>
      <c r="L65" s="824"/>
      <c r="M65" s="824"/>
      <c r="N65" s="824"/>
      <c r="O65" s="824"/>
      <c r="P65" s="824"/>
      <c r="Q65" s="824"/>
      <c r="R65" s="512"/>
      <c r="S65" s="512"/>
      <c r="T65" s="512"/>
      <c r="U65" s="512"/>
      <c r="V65" s="512"/>
      <c r="W65" s="512"/>
      <c r="X65" s="512"/>
      <c r="Y65" s="512"/>
      <c r="Z65" s="512"/>
      <c r="AA65" s="512"/>
      <c r="AB65" s="512"/>
      <c r="AC65" s="512"/>
      <c r="AD65" s="512"/>
      <c r="AE65" s="512"/>
      <c r="AF65" s="512"/>
      <c r="AG65" s="512"/>
      <c r="AH65" s="512"/>
      <c r="AI65" s="512"/>
      <c r="AJ65" s="512"/>
      <c r="AK65" s="512"/>
      <c r="AL65" s="512"/>
      <c r="AM65" s="512"/>
      <c r="AN65" s="512"/>
      <c r="AO65" s="512"/>
      <c r="AP65" s="512"/>
      <c r="AQ65" s="512"/>
      <c r="AR65" s="512"/>
      <c r="AS65" s="512"/>
      <c r="AT65" s="512"/>
      <c r="AU65" s="512"/>
      <c r="AV65" s="512"/>
      <c r="AW65" s="512"/>
      <c r="AX65" s="512"/>
      <c r="AY65" s="512"/>
      <c r="AZ65" s="512"/>
      <c r="BA65" s="512"/>
      <c r="BB65" s="512"/>
      <c r="BC65" s="512"/>
      <c r="BD65" s="625"/>
      <c r="BE65" s="625"/>
      <c r="BF65" s="625"/>
      <c r="BG65" s="512"/>
      <c r="BH65" s="512"/>
      <c r="BI65" s="512"/>
      <c r="BJ65" s="512"/>
      <c r="BK65" s="512"/>
      <c r="BL65" s="512"/>
      <c r="BM65" s="512"/>
      <c r="BN65" s="512"/>
      <c r="BO65" s="512"/>
      <c r="BP65" s="512"/>
      <c r="BQ65" s="512"/>
      <c r="BR65" s="512"/>
      <c r="BS65" s="512"/>
      <c r="BT65" s="512"/>
      <c r="BU65" s="512"/>
      <c r="BV65" s="512"/>
    </row>
    <row r="66" spans="1:74" ht="12" customHeight="1" x14ac:dyDescent="0.2">
      <c r="A66" s="527"/>
      <c r="B66" s="771" t="s">
        <v>353</v>
      </c>
      <c r="C66" s="771"/>
      <c r="D66" s="771"/>
      <c r="E66" s="771"/>
      <c r="F66" s="771"/>
      <c r="G66" s="771"/>
      <c r="H66" s="771"/>
      <c r="I66" s="771"/>
      <c r="J66" s="771"/>
      <c r="K66" s="771"/>
      <c r="L66" s="771"/>
      <c r="M66" s="771"/>
      <c r="N66" s="771"/>
      <c r="O66" s="771"/>
      <c r="P66" s="771"/>
      <c r="Q66" s="771"/>
      <c r="R66" s="512"/>
      <c r="S66" s="512"/>
      <c r="T66" s="512"/>
      <c r="U66" s="512"/>
      <c r="V66" s="512"/>
      <c r="W66" s="512"/>
      <c r="X66" s="512"/>
      <c r="Y66" s="512"/>
      <c r="Z66" s="512"/>
      <c r="AA66" s="512"/>
      <c r="AB66" s="512"/>
      <c r="AC66" s="512"/>
      <c r="AD66" s="512"/>
      <c r="AE66" s="512"/>
      <c r="AF66" s="512"/>
      <c r="AG66" s="512"/>
      <c r="AH66" s="512"/>
      <c r="AI66" s="512"/>
      <c r="AJ66" s="512"/>
      <c r="AK66" s="512"/>
      <c r="AL66" s="512"/>
      <c r="AM66" s="512"/>
      <c r="AN66" s="512"/>
      <c r="AO66" s="512"/>
      <c r="AP66" s="512"/>
      <c r="AQ66" s="512"/>
      <c r="AR66" s="512"/>
      <c r="AS66" s="512"/>
      <c r="AT66" s="512"/>
      <c r="AU66" s="512"/>
      <c r="AV66" s="512"/>
      <c r="AW66" s="512"/>
      <c r="AX66" s="512"/>
      <c r="AY66" s="512"/>
      <c r="AZ66" s="512"/>
      <c r="BA66" s="512"/>
      <c r="BB66" s="512"/>
      <c r="BC66" s="512"/>
      <c r="BD66" s="625"/>
      <c r="BE66" s="625"/>
      <c r="BF66" s="625"/>
      <c r="BG66" s="512"/>
      <c r="BH66" s="512"/>
      <c r="BI66" s="512"/>
      <c r="BJ66" s="512"/>
      <c r="BK66" s="512"/>
      <c r="BL66" s="512"/>
      <c r="BM66" s="512"/>
      <c r="BN66" s="512"/>
      <c r="BO66" s="512"/>
      <c r="BP66" s="512"/>
      <c r="BQ66" s="512"/>
      <c r="BR66" s="512"/>
      <c r="BS66" s="512"/>
      <c r="BT66" s="512"/>
      <c r="BU66" s="512"/>
      <c r="BV66" s="512"/>
    </row>
    <row r="67" spans="1:74" ht="12" customHeight="1" x14ac:dyDescent="0.2">
      <c r="A67" s="527"/>
      <c r="B67" s="824" t="s">
        <v>1394</v>
      </c>
      <c r="C67" s="824"/>
      <c r="D67" s="824"/>
      <c r="E67" s="824"/>
      <c r="F67" s="824"/>
      <c r="G67" s="824"/>
      <c r="H67" s="824"/>
      <c r="I67" s="824"/>
      <c r="J67" s="824"/>
      <c r="K67" s="824"/>
      <c r="L67" s="824"/>
      <c r="M67" s="824"/>
      <c r="N67" s="824"/>
      <c r="O67" s="824"/>
      <c r="P67" s="824"/>
      <c r="Q67" s="824"/>
    </row>
    <row r="68" spans="1:74" ht="12" customHeight="1" x14ac:dyDescent="0.2">
      <c r="A68" s="527"/>
      <c r="B68" s="764" t="s">
        <v>1381</v>
      </c>
      <c r="C68" s="764"/>
      <c r="D68" s="764"/>
      <c r="E68" s="764"/>
      <c r="F68" s="764"/>
      <c r="G68" s="764"/>
      <c r="H68" s="764"/>
      <c r="I68" s="764"/>
      <c r="J68" s="764"/>
      <c r="K68" s="764"/>
      <c r="L68" s="764"/>
      <c r="M68" s="764"/>
      <c r="N68" s="764"/>
      <c r="O68" s="764"/>
      <c r="P68" s="764"/>
      <c r="Q68" s="764"/>
    </row>
    <row r="69" spans="1:74" ht="12" customHeight="1" x14ac:dyDescent="0.2">
      <c r="A69" s="527"/>
      <c r="B69" s="764"/>
      <c r="C69" s="764"/>
      <c r="D69" s="764"/>
      <c r="E69" s="764"/>
      <c r="F69" s="764"/>
      <c r="G69" s="764"/>
      <c r="H69" s="764"/>
      <c r="I69" s="764"/>
      <c r="J69" s="764"/>
      <c r="K69" s="764"/>
      <c r="L69" s="764"/>
      <c r="M69" s="764"/>
      <c r="N69" s="764"/>
      <c r="O69" s="764"/>
      <c r="P69" s="764"/>
      <c r="Q69" s="764"/>
    </row>
    <row r="70" spans="1:74" ht="12" customHeight="1" x14ac:dyDescent="0.2">
      <c r="A70" s="527"/>
      <c r="B70" s="772" t="s">
        <v>1391</v>
      </c>
      <c r="C70" s="772"/>
      <c r="D70" s="772"/>
      <c r="E70" s="772"/>
      <c r="F70" s="772"/>
      <c r="G70" s="772"/>
      <c r="H70" s="772"/>
      <c r="I70" s="772"/>
      <c r="J70" s="772"/>
      <c r="K70" s="772"/>
      <c r="L70" s="772"/>
      <c r="M70" s="772"/>
      <c r="N70" s="772"/>
      <c r="O70" s="772"/>
      <c r="P70" s="772"/>
      <c r="Q70" s="772"/>
    </row>
    <row r="72" spans="1:74" ht="7.9" customHeight="1" x14ac:dyDescent="0.2"/>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282" customWidth="1"/>
    <col min="2" max="2" width="90" style="282" customWidth="1"/>
    <col min="3" max="16384" width="8.5703125" style="282"/>
  </cols>
  <sheetData>
    <row r="1" spans="1:18" x14ac:dyDescent="0.2">
      <c r="A1" s="282" t="s">
        <v>506</v>
      </c>
    </row>
    <row r="6" spans="1:18" ht="15.75" x14ac:dyDescent="0.25">
      <c r="B6" s="283" t="str">
        <f>"Short-Term Energy Outlook, "&amp;Dates!D1</f>
        <v>Short-Term Energy Outlook, March 2021</v>
      </c>
    </row>
    <row r="8" spans="1:18" ht="15" customHeight="1" x14ac:dyDescent="0.2">
      <c r="A8" s="284"/>
      <c r="B8" s="285" t="s">
        <v>235</v>
      </c>
      <c r="C8" s="286"/>
      <c r="D8" s="286"/>
      <c r="E8" s="286"/>
      <c r="F8" s="286"/>
      <c r="G8" s="286"/>
      <c r="H8" s="286"/>
      <c r="I8" s="286"/>
      <c r="J8" s="286"/>
      <c r="K8" s="286"/>
      <c r="L8" s="286"/>
      <c r="M8" s="286"/>
      <c r="N8" s="286"/>
      <c r="O8" s="286"/>
      <c r="P8" s="286"/>
      <c r="Q8" s="286"/>
      <c r="R8" s="286"/>
    </row>
    <row r="9" spans="1:18" ht="15" customHeight="1" x14ac:dyDescent="0.2">
      <c r="A9" s="284"/>
      <c r="B9" s="285" t="s">
        <v>993</v>
      </c>
      <c r="C9" s="286"/>
      <c r="D9" s="286"/>
      <c r="E9" s="286"/>
      <c r="F9" s="286"/>
      <c r="G9" s="286"/>
      <c r="H9" s="286"/>
      <c r="I9" s="286"/>
      <c r="J9" s="286"/>
      <c r="K9" s="286"/>
      <c r="L9" s="286"/>
      <c r="M9" s="286"/>
      <c r="N9" s="286"/>
      <c r="O9" s="286"/>
      <c r="P9" s="286"/>
      <c r="Q9" s="286"/>
      <c r="R9" s="286"/>
    </row>
    <row r="10" spans="1:18" ht="15" customHeight="1" x14ac:dyDescent="0.2">
      <c r="A10" s="284"/>
      <c r="B10" s="285" t="s">
        <v>904</v>
      </c>
      <c r="C10" s="287"/>
      <c r="D10" s="287"/>
      <c r="E10" s="287"/>
      <c r="F10" s="287"/>
      <c r="G10" s="287"/>
      <c r="H10" s="287"/>
      <c r="I10" s="287"/>
      <c r="J10" s="287"/>
      <c r="K10" s="287"/>
      <c r="L10" s="287"/>
      <c r="M10" s="287"/>
      <c r="N10" s="287"/>
      <c r="O10" s="287"/>
      <c r="P10" s="287"/>
      <c r="Q10" s="287"/>
      <c r="R10" s="287"/>
    </row>
    <row r="11" spans="1:18" ht="15" customHeight="1" x14ac:dyDescent="0.2">
      <c r="A11" s="284"/>
      <c r="B11" s="285" t="s">
        <v>1375</v>
      </c>
      <c r="C11" s="287"/>
      <c r="D11" s="287"/>
      <c r="E11" s="287"/>
      <c r="F11" s="287"/>
      <c r="G11" s="287"/>
      <c r="H11" s="287"/>
      <c r="I11" s="287"/>
      <c r="J11" s="287"/>
      <c r="K11" s="287"/>
      <c r="L11" s="287"/>
      <c r="M11" s="287"/>
      <c r="N11" s="287"/>
      <c r="O11" s="287"/>
      <c r="P11" s="287"/>
      <c r="Q11" s="287"/>
      <c r="R11" s="287"/>
    </row>
    <row r="12" spans="1:18" ht="15" customHeight="1" x14ac:dyDescent="0.2">
      <c r="A12" s="284"/>
      <c r="B12" s="285" t="s">
        <v>1376</v>
      </c>
      <c r="C12" s="287"/>
      <c r="D12" s="287"/>
      <c r="E12" s="287"/>
      <c r="F12" s="287"/>
      <c r="G12" s="287"/>
      <c r="H12" s="287"/>
      <c r="I12" s="287"/>
      <c r="J12" s="287"/>
      <c r="K12" s="287"/>
      <c r="L12" s="287"/>
      <c r="M12" s="287"/>
      <c r="N12" s="287"/>
      <c r="O12" s="287"/>
      <c r="P12" s="287"/>
      <c r="Q12" s="287"/>
      <c r="R12" s="287"/>
    </row>
    <row r="13" spans="1:18" ht="15" customHeight="1" x14ac:dyDescent="0.2">
      <c r="A13" s="284"/>
      <c r="B13" s="285" t="s">
        <v>930</v>
      </c>
      <c r="C13" s="287"/>
      <c r="D13" s="287"/>
      <c r="E13" s="287"/>
      <c r="F13" s="287"/>
      <c r="G13" s="287"/>
      <c r="H13" s="287"/>
      <c r="I13" s="287"/>
      <c r="J13" s="287"/>
      <c r="K13" s="287"/>
      <c r="L13" s="287"/>
      <c r="M13" s="287"/>
      <c r="N13" s="287"/>
      <c r="O13" s="287"/>
      <c r="P13" s="287"/>
      <c r="Q13" s="287"/>
      <c r="R13" s="287"/>
    </row>
    <row r="14" spans="1:18" ht="15" customHeight="1" x14ac:dyDescent="0.2">
      <c r="A14" s="284"/>
      <c r="B14" s="285" t="s">
        <v>905</v>
      </c>
      <c r="C14" s="288"/>
      <c r="D14" s="288"/>
      <c r="E14" s="288"/>
      <c r="F14" s="288"/>
      <c r="G14" s="288"/>
      <c r="H14" s="288"/>
      <c r="I14" s="288"/>
      <c r="J14" s="288"/>
      <c r="K14" s="288"/>
      <c r="L14" s="288"/>
      <c r="M14" s="288"/>
      <c r="N14" s="288"/>
      <c r="O14" s="288"/>
      <c r="P14" s="288"/>
      <c r="Q14" s="288"/>
      <c r="R14" s="288"/>
    </row>
    <row r="15" spans="1:18" ht="15" customHeight="1" x14ac:dyDescent="0.2">
      <c r="A15" s="284"/>
      <c r="B15" s="285" t="s">
        <v>987</v>
      </c>
      <c r="C15" s="289"/>
      <c r="D15" s="289"/>
      <c r="E15" s="289"/>
      <c r="F15" s="289"/>
      <c r="G15" s="289"/>
      <c r="H15" s="289"/>
      <c r="I15" s="289"/>
      <c r="J15" s="289"/>
      <c r="K15" s="289"/>
      <c r="L15" s="289"/>
      <c r="M15" s="289"/>
      <c r="N15" s="289"/>
      <c r="O15" s="289"/>
      <c r="P15" s="289"/>
      <c r="Q15" s="289"/>
      <c r="R15" s="289"/>
    </row>
    <row r="16" spans="1:18" ht="15" customHeight="1" x14ac:dyDescent="0.2">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
      <c r="A23" s="284"/>
      <c r="B23" s="291" t="s">
        <v>1338</v>
      </c>
      <c r="C23" s="287"/>
      <c r="D23" s="287"/>
      <c r="E23" s="287"/>
      <c r="F23" s="287"/>
      <c r="G23" s="287"/>
      <c r="H23" s="287"/>
      <c r="I23" s="287"/>
      <c r="J23" s="287"/>
      <c r="K23" s="287"/>
      <c r="L23" s="287"/>
      <c r="M23" s="287"/>
      <c r="N23" s="287"/>
      <c r="O23" s="287"/>
      <c r="P23" s="287"/>
      <c r="Q23" s="287"/>
      <c r="R23" s="287"/>
    </row>
    <row r="24" spans="1:18" ht="15" customHeight="1" x14ac:dyDescent="0.2">
      <c r="A24" s="284"/>
      <c r="B24" s="291" t="s">
        <v>1339</v>
      </c>
      <c r="C24" s="287"/>
      <c r="D24" s="287"/>
      <c r="E24" s="287"/>
      <c r="F24" s="287"/>
      <c r="G24" s="287"/>
      <c r="H24" s="287"/>
      <c r="I24" s="287"/>
      <c r="J24" s="287"/>
      <c r="K24" s="287"/>
      <c r="L24" s="287"/>
      <c r="M24" s="287"/>
      <c r="N24" s="287"/>
      <c r="O24" s="287"/>
      <c r="P24" s="287"/>
      <c r="Q24" s="287"/>
      <c r="R24" s="287"/>
    </row>
    <row r="25" spans="1:18" ht="15" customHeight="1" x14ac:dyDescent="0.2">
      <c r="A25" s="284"/>
      <c r="B25" s="285" t="s">
        <v>1099</v>
      </c>
      <c r="C25" s="294"/>
      <c r="D25" s="294"/>
      <c r="E25" s="294"/>
      <c r="F25" s="294"/>
      <c r="G25" s="294"/>
      <c r="H25" s="294"/>
      <c r="I25" s="294"/>
      <c r="J25" s="287"/>
      <c r="K25" s="287"/>
      <c r="L25" s="287"/>
      <c r="M25" s="287"/>
      <c r="N25" s="287"/>
      <c r="O25" s="287"/>
      <c r="P25" s="287"/>
      <c r="Q25" s="287"/>
      <c r="R25" s="287"/>
    </row>
    <row r="26" spans="1:18" ht="15" customHeight="1" x14ac:dyDescent="0.2">
      <c r="A26" s="284"/>
      <c r="B26" s="285" t="s">
        <v>1056</v>
      </c>
      <c r="C26" s="294"/>
      <c r="D26" s="294"/>
      <c r="E26" s="294"/>
      <c r="F26" s="294"/>
      <c r="G26" s="294"/>
      <c r="H26" s="294"/>
      <c r="I26" s="294"/>
      <c r="J26" s="287"/>
      <c r="K26" s="287"/>
      <c r="L26" s="287"/>
      <c r="M26" s="287"/>
      <c r="N26" s="287"/>
      <c r="O26" s="287"/>
      <c r="P26" s="287"/>
      <c r="Q26" s="287"/>
      <c r="R26" s="287"/>
    </row>
    <row r="27" spans="1:18" ht="15" customHeight="1" x14ac:dyDescent="0.3">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
      <c r="A29" s="284"/>
      <c r="B29" s="291" t="s">
        <v>239</v>
      </c>
      <c r="C29" s="295"/>
      <c r="D29" s="295"/>
      <c r="E29" s="295"/>
      <c r="F29" s="295"/>
      <c r="G29" s="295"/>
      <c r="H29" s="295"/>
      <c r="I29" s="295"/>
      <c r="J29" s="295"/>
      <c r="K29" s="295"/>
      <c r="L29" s="295"/>
      <c r="M29" s="295"/>
      <c r="N29" s="295"/>
      <c r="O29" s="295"/>
      <c r="P29" s="295"/>
      <c r="Q29" s="295"/>
      <c r="R29" s="295"/>
    </row>
    <row r="30" spans="1:18" x14ac:dyDescent="0.2">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2.42578125" style="530" customWidth="1"/>
    <col min="2" max="2" width="28.7109375" style="530" customWidth="1"/>
    <col min="3" max="55" width="6.5703125" style="530" customWidth="1"/>
    <col min="56" max="58" width="6.5703125" style="166" customWidth="1"/>
    <col min="59" max="74" width="6.5703125" style="530" customWidth="1"/>
    <col min="75" max="16384" width="11" style="530"/>
  </cols>
  <sheetData>
    <row r="1" spans="1:74" ht="12.75" customHeight="1" x14ac:dyDescent="0.2">
      <c r="A1" s="742" t="s">
        <v>798</v>
      </c>
      <c r="B1" s="528" t="s">
        <v>364</v>
      </c>
      <c r="C1" s="529"/>
      <c r="D1" s="529"/>
      <c r="E1" s="529"/>
      <c r="F1" s="529"/>
      <c r="G1" s="529"/>
      <c r="H1" s="529"/>
      <c r="I1" s="529"/>
      <c r="J1" s="529"/>
      <c r="K1" s="529"/>
      <c r="L1" s="529"/>
      <c r="M1" s="529"/>
      <c r="N1" s="529"/>
      <c r="O1" s="529"/>
      <c r="P1" s="529"/>
      <c r="Q1" s="529"/>
      <c r="R1" s="529"/>
      <c r="S1" s="529"/>
      <c r="T1" s="529"/>
      <c r="U1" s="529"/>
      <c r="V1" s="529"/>
      <c r="W1" s="529"/>
      <c r="X1" s="529"/>
      <c r="Y1" s="529"/>
      <c r="Z1" s="529"/>
      <c r="AA1" s="529"/>
      <c r="AB1" s="529"/>
      <c r="AC1" s="529"/>
      <c r="AD1" s="529"/>
      <c r="AE1" s="529"/>
      <c r="AF1" s="529"/>
      <c r="AG1" s="529"/>
      <c r="AH1" s="529"/>
      <c r="AI1" s="529"/>
      <c r="AJ1" s="529"/>
      <c r="AK1" s="529"/>
      <c r="AL1" s="529"/>
      <c r="AM1" s="529"/>
      <c r="AN1" s="529"/>
      <c r="AO1" s="529"/>
      <c r="AP1" s="529"/>
      <c r="AQ1" s="529"/>
      <c r="AR1" s="529"/>
      <c r="AS1" s="529"/>
      <c r="AT1" s="529"/>
      <c r="AU1" s="529"/>
      <c r="AV1" s="529"/>
      <c r="AW1" s="529"/>
      <c r="AX1" s="529"/>
      <c r="AY1" s="529"/>
      <c r="AZ1" s="529"/>
      <c r="BA1" s="529"/>
      <c r="BB1" s="529"/>
      <c r="BC1" s="529"/>
      <c r="BD1" s="633"/>
      <c r="BE1" s="633"/>
      <c r="BF1" s="633"/>
      <c r="BG1" s="529"/>
      <c r="BH1" s="529"/>
      <c r="BI1" s="529"/>
      <c r="BJ1" s="529"/>
      <c r="BK1" s="529"/>
      <c r="BL1" s="529"/>
      <c r="BM1" s="529"/>
      <c r="BN1" s="529"/>
      <c r="BO1" s="529"/>
      <c r="BP1" s="529"/>
      <c r="BQ1" s="529"/>
      <c r="BR1" s="529"/>
      <c r="BS1" s="529"/>
      <c r="BT1" s="529"/>
      <c r="BU1" s="529"/>
      <c r="BV1" s="529"/>
    </row>
    <row r="2" spans="1:74" ht="12.75" customHeight="1" x14ac:dyDescent="0.2">
      <c r="A2" s="743"/>
      <c r="B2" s="489" t="str">
        <f>"U.S. Energy Information Administration  |  Short-Term Energy Outlook  - "&amp;Dates!D1</f>
        <v>U.S. Energy Information Administration  |  Short-Term Energy Outlook  - March 2021</v>
      </c>
      <c r="C2" s="495"/>
      <c r="D2" s="495"/>
      <c r="E2" s="495"/>
      <c r="F2" s="495"/>
      <c r="G2" s="495"/>
      <c r="H2" s="495"/>
      <c r="I2" s="495"/>
      <c r="J2" s="495"/>
      <c r="K2" s="495"/>
      <c r="L2" s="495"/>
      <c r="M2" s="495"/>
      <c r="N2" s="495"/>
      <c r="O2" s="495"/>
      <c r="P2" s="495"/>
      <c r="Q2" s="495"/>
      <c r="R2" s="495"/>
      <c r="S2" s="495"/>
      <c r="T2" s="495"/>
      <c r="U2" s="495"/>
      <c r="V2" s="495"/>
      <c r="W2" s="495"/>
      <c r="X2" s="495"/>
      <c r="Y2" s="495"/>
      <c r="Z2" s="495"/>
      <c r="AA2" s="495"/>
      <c r="AB2" s="495"/>
      <c r="AC2" s="495"/>
      <c r="AD2" s="495"/>
      <c r="AE2" s="495"/>
      <c r="AF2" s="495"/>
      <c r="AG2" s="495"/>
      <c r="AH2" s="495"/>
      <c r="AI2" s="495"/>
      <c r="AJ2" s="495"/>
      <c r="AK2" s="495"/>
      <c r="AL2" s="495"/>
      <c r="AM2" s="495"/>
      <c r="AN2" s="495"/>
      <c r="AO2" s="495"/>
      <c r="AP2" s="495"/>
      <c r="AQ2" s="495"/>
      <c r="AR2" s="495"/>
      <c r="AS2" s="495"/>
      <c r="AT2" s="495"/>
      <c r="AU2" s="495"/>
      <c r="AV2" s="495"/>
      <c r="AW2" s="495"/>
      <c r="AX2" s="495"/>
      <c r="AY2" s="495"/>
      <c r="AZ2" s="495"/>
      <c r="BA2" s="495"/>
      <c r="BB2" s="495"/>
      <c r="BC2" s="495"/>
      <c r="BD2" s="622"/>
      <c r="BE2" s="622"/>
      <c r="BF2" s="622"/>
      <c r="BG2" s="495"/>
      <c r="BH2" s="495"/>
      <c r="BI2" s="495"/>
      <c r="BJ2" s="495"/>
      <c r="BK2" s="495"/>
      <c r="BL2" s="495"/>
      <c r="BM2" s="495"/>
      <c r="BN2" s="495"/>
      <c r="BO2" s="495"/>
      <c r="BP2" s="495"/>
      <c r="BQ2" s="495"/>
      <c r="BR2" s="495"/>
      <c r="BS2" s="495"/>
      <c r="BT2" s="495"/>
      <c r="BU2" s="495"/>
      <c r="BV2" s="495"/>
    </row>
    <row r="3" spans="1:74" ht="12.75" customHeight="1" x14ac:dyDescent="0.2">
      <c r="A3" s="531"/>
      <c r="B3" s="532"/>
      <c r="C3" s="746">
        <f>Dates!D3</f>
        <v>2017</v>
      </c>
      <c r="D3" s="749"/>
      <c r="E3" s="749"/>
      <c r="F3" s="749"/>
      <c r="G3" s="749"/>
      <c r="H3" s="749"/>
      <c r="I3" s="749"/>
      <c r="J3" s="749"/>
      <c r="K3" s="749"/>
      <c r="L3" s="749"/>
      <c r="M3" s="749"/>
      <c r="N3" s="820"/>
      <c r="O3" s="746">
        <f>C3+1</f>
        <v>2018</v>
      </c>
      <c r="P3" s="749"/>
      <c r="Q3" s="749"/>
      <c r="R3" s="749"/>
      <c r="S3" s="749"/>
      <c r="T3" s="749"/>
      <c r="U3" s="749"/>
      <c r="V3" s="749"/>
      <c r="W3" s="749"/>
      <c r="X3" s="749"/>
      <c r="Y3" s="749"/>
      <c r="Z3" s="820"/>
      <c r="AA3" s="746">
        <f>O3+1</f>
        <v>2019</v>
      </c>
      <c r="AB3" s="749"/>
      <c r="AC3" s="749"/>
      <c r="AD3" s="749"/>
      <c r="AE3" s="749"/>
      <c r="AF3" s="749"/>
      <c r="AG3" s="749"/>
      <c r="AH3" s="749"/>
      <c r="AI3" s="749"/>
      <c r="AJ3" s="749"/>
      <c r="AK3" s="749"/>
      <c r="AL3" s="820"/>
      <c r="AM3" s="746">
        <f>AA3+1</f>
        <v>2020</v>
      </c>
      <c r="AN3" s="749"/>
      <c r="AO3" s="749"/>
      <c r="AP3" s="749"/>
      <c r="AQ3" s="749"/>
      <c r="AR3" s="749"/>
      <c r="AS3" s="749"/>
      <c r="AT3" s="749"/>
      <c r="AU3" s="749"/>
      <c r="AV3" s="749"/>
      <c r="AW3" s="749"/>
      <c r="AX3" s="820"/>
      <c r="AY3" s="746">
        <f>AM3+1</f>
        <v>2021</v>
      </c>
      <c r="AZ3" s="749"/>
      <c r="BA3" s="749"/>
      <c r="BB3" s="749"/>
      <c r="BC3" s="749"/>
      <c r="BD3" s="749"/>
      <c r="BE3" s="749"/>
      <c r="BF3" s="749"/>
      <c r="BG3" s="749"/>
      <c r="BH3" s="749"/>
      <c r="BI3" s="749"/>
      <c r="BJ3" s="820"/>
      <c r="BK3" s="746">
        <f>AY3+1</f>
        <v>2022</v>
      </c>
      <c r="BL3" s="749"/>
      <c r="BM3" s="749"/>
      <c r="BN3" s="749"/>
      <c r="BO3" s="749"/>
      <c r="BP3" s="749"/>
      <c r="BQ3" s="749"/>
      <c r="BR3" s="749"/>
      <c r="BS3" s="749"/>
      <c r="BT3" s="749"/>
      <c r="BU3" s="749"/>
      <c r="BV3" s="820"/>
    </row>
    <row r="4" spans="1:74" s="166" customFormat="1" ht="12.75" customHeight="1" x14ac:dyDescent="0.2">
      <c r="A4" s="132"/>
      <c r="B4" s="5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4"/>
      <c r="B5" s="167" t="s">
        <v>354</v>
      </c>
      <c r="C5" s="488"/>
      <c r="D5" s="488"/>
      <c r="E5" s="488"/>
      <c r="F5" s="488"/>
      <c r="G5" s="488"/>
      <c r="H5" s="488"/>
      <c r="I5" s="488"/>
      <c r="J5" s="488"/>
      <c r="K5" s="488"/>
      <c r="L5" s="488"/>
      <c r="M5" s="488"/>
      <c r="N5" s="488"/>
      <c r="O5" s="488"/>
      <c r="P5" s="488"/>
      <c r="Q5" s="488"/>
      <c r="R5" s="488"/>
      <c r="S5" s="488"/>
      <c r="T5" s="488"/>
      <c r="U5" s="488"/>
      <c r="V5" s="488"/>
      <c r="W5" s="488"/>
      <c r="X5" s="488"/>
      <c r="Y5" s="488"/>
      <c r="Z5" s="488"/>
      <c r="AA5" s="488"/>
      <c r="AB5" s="488"/>
      <c r="AC5" s="488"/>
      <c r="AD5" s="488"/>
      <c r="AE5" s="488"/>
      <c r="AF5" s="488"/>
      <c r="AG5" s="488"/>
      <c r="AH5" s="488"/>
      <c r="AI5" s="488"/>
      <c r="AJ5" s="488"/>
      <c r="AK5" s="488"/>
      <c r="AL5" s="488"/>
      <c r="AM5" s="488"/>
      <c r="AN5" s="488"/>
      <c r="AO5" s="488"/>
      <c r="AP5" s="488"/>
      <c r="AQ5" s="488"/>
      <c r="AR5" s="488"/>
      <c r="AS5" s="488"/>
      <c r="AT5" s="488"/>
      <c r="AU5" s="488"/>
      <c r="AV5" s="488"/>
      <c r="AW5" s="488"/>
      <c r="AX5" s="488"/>
      <c r="AY5" s="488"/>
      <c r="AZ5" s="488"/>
      <c r="BA5" s="488"/>
      <c r="BB5" s="488"/>
      <c r="BC5" s="488"/>
      <c r="BD5" s="488"/>
      <c r="BE5" s="488"/>
      <c r="BF5" s="488"/>
      <c r="BG5" s="488"/>
      <c r="BH5" s="488"/>
      <c r="BI5" s="488"/>
      <c r="BJ5" s="488"/>
      <c r="BK5" s="488"/>
      <c r="BL5" s="488"/>
      <c r="BM5" s="488"/>
      <c r="BN5" s="488"/>
      <c r="BO5" s="488"/>
      <c r="BP5" s="488"/>
      <c r="BQ5" s="488"/>
      <c r="BR5" s="488"/>
      <c r="BS5" s="488"/>
      <c r="BT5" s="488"/>
      <c r="BU5" s="488"/>
      <c r="BV5" s="488"/>
    </row>
    <row r="6" spans="1:74" ht="12" customHeight="1" x14ac:dyDescent="0.2">
      <c r="A6" s="534" t="s">
        <v>65</v>
      </c>
      <c r="B6" s="536"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1.0947715E-2</v>
      </c>
      <c r="AN6" s="263">
        <v>1.098032E-2</v>
      </c>
      <c r="AO6" s="263">
        <v>1.3121351E-2</v>
      </c>
      <c r="AP6" s="263">
        <v>1.2560333999999999E-2</v>
      </c>
      <c r="AQ6" s="263">
        <v>1.2563853E-2</v>
      </c>
      <c r="AR6" s="263">
        <v>1.1912839E-2</v>
      </c>
      <c r="AS6" s="263">
        <v>1.2505551E-2</v>
      </c>
      <c r="AT6" s="263">
        <v>1.2467354E-2</v>
      </c>
      <c r="AU6" s="263">
        <v>1.2099423999999999E-2</v>
      </c>
      <c r="AV6" s="263">
        <v>1.1944995999999999E-2</v>
      </c>
      <c r="AW6" s="263">
        <v>1.28938E-2</v>
      </c>
      <c r="AX6" s="263">
        <v>1.2767216E-2</v>
      </c>
      <c r="AY6" s="263">
        <v>1.13525E-2</v>
      </c>
      <c r="AZ6" s="263">
        <v>1.09789E-2</v>
      </c>
      <c r="BA6" s="329">
        <v>1.33607E-2</v>
      </c>
      <c r="BB6" s="329">
        <v>1.2477200000000001E-2</v>
      </c>
      <c r="BC6" s="329">
        <v>1.30352E-2</v>
      </c>
      <c r="BD6" s="329">
        <v>1.19168E-2</v>
      </c>
      <c r="BE6" s="329">
        <v>1.24522E-2</v>
      </c>
      <c r="BF6" s="329">
        <v>1.27376E-2</v>
      </c>
      <c r="BG6" s="329">
        <v>1.24026E-2</v>
      </c>
      <c r="BH6" s="329">
        <v>1.18704E-2</v>
      </c>
      <c r="BI6" s="329">
        <v>1.2328499999999999E-2</v>
      </c>
      <c r="BJ6" s="329">
        <v>1.2909E-2</v>
      </c>
      <c r="BK6" s="329">
        <v>1.1076300000000001E-2</v>
      </c>
      <c r="BL6" s="329">
        <v>1.1461600000000001E-2</v>
      </c>
      <c r="BM6" s="329">
        <v>1.35771E-2</v>
      </c>
      <c r="BN6" s="329">
        <v>1.2768E-2</v>
      </c>
      <c r="BO6" s="329">
        <v>1.31986E-2</v>
      </c>
      <c r="BP6" s="329">
        <v>1.2078500000000001E-2</v>
      </c>
      <c r="BQ6" s="329">
        <v>1.26459E-2</v>
      </c>
      <c r="BR6" s="329">
        <v>1.2957400000000001E-2</v>
      </c>
      <c r="BS6" s="329">
        <v>1.25104E-2</v>
      </c>
      <c r="BT6" s="329">
        <v>1.21943E-2</v>
      </c>
      <c r="BU6" s="329">
        <v>1.2953299999999999E-2</v>
      </c>
      <c r="BV6" s="329">
        <v>1.2931700000000001E-2</v>
      </c>
    </row>
    <row r="7" spans="1:74" ht="12" customHeight="1" x14ac:dyDescent="0.2">
      <c r="A7" s="535" t="s">
        <v>754</v>
      </c>
      <c r="B7" s="536"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0.21955351000000001</v>
      </c>
      <c r="AB7" s="263">
        <v>0.20276189</v>
      </c>
      <c r="AC7" s="263">
        <v>0.23335304500000001</v>
      </c>
      <c r="AD7" s="263">
        <v>0.24659629999999999</v>
      </c>
      <c r="AE7" s="263">
        <v>0.28365048599999998</v>
      </c>
      <c r="AF7" s="263">
        <v>0.248999151</v>
      </c>
      <c r="AG7" s="263">
        <v>0.22071199499999999</v>
      </c>
      <c r="AH7" s="263">
        <v>0.20037867400000001</v>
      </c>
      <c r="AI7" s="263">
        <v>0.16438022099999999</v>
      </c>
      <c r="AJ7" s="263">
        <v>0.162338445</v>
      </c>
      <c r="AK7" s="263">
        <v>0.17931461400000001</v>
      </c>
      <c r="AL7" s="263">
        <v>0.19031145399999999</v>
      </c>
      <c r="AM7" s="263">
        <v>0.225402511</v>
      </c>
      <c r="AN7" s="263">
        <v>0.23401723599999999</v>
      </c>
      <c r="AO7" s="263">
        <v>0.20756463999999999</v>
      </c>
      <c r="AP7" s="263">
        <v>0.19452636200000001</v>
      </c>
      <c r="AQ7" s="263">
        <v>0.27104972300000002</v>
      </c>
      <c r="AR7" s="263">
        <v>0.258475491</v>
      </c>
      <c r="AS7" s="263">
        <v>0.246182717</v>
      </c>
      <c r="AT7" s="263">
        <v>0.21486034800000001</v>
      </c>
      <c r="AU7" s="263">
        <v>0.17003325799999999</v>
      </c>
      <c r="AV7" s="263">
        <v>0.162642493</v>
      </c>
      <c r="AW7" s="263">
        <v>0.195648973</v>
      </c>
      <c r="AX7" s="263">
        <v>0.2092193</v>
      </c>
      <c r="AY7" s="263">
        <v>0.2372445</v>
      </c>
      <c r="AZ7" s="263">
        <v>0.21093719999999999</v>
      </c>
      <c r="BA7" s="329">
        <v>0.24284159999999999</v>
      </c>
      <c r="BB7" s="329">
        <v>0.2125079</v>
      </c>
      <c r="BC7" s="329">
        <v>0.2453321</v>
      </c>
      <c r="BD7" s="329">
        <v>0.2359357</v>
      </c>
      <c r="BE7" s="329">
        <v>0.21772430000000001</v>
      </c>
      <c r="BF7" s="329">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4" t="s">
        <v>755</v>
      </c>
      <c r="B8" s="536" t="s">
        <v>1045</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4.2019166257000001E-2</v>
      </c>
      <c r="AN8" s="263">
        <v>5.1498148709999997E-2</v>
      </c>
      <c r="AO8" s="263">
        <v>5.8589900193999997E-2</v>
      </c>
      <c r="AP8" s="263">
        <v>7.3306808631999995E-2</v>
      </c>
      <c r="AQ8" s="263">
        <v>8.8116745420999995E-2</v>
      </c>
      <c r="AR8" s="263">
        <v>8.6991993061E-2</v>
      </c>
      <c r="AS8" s="263">
        <v>9.4550613778000003E-2</v>
      </c>
      <c r="AT8" s="263">
        <v>8.5828535846000004E-2</v>
      </c>
      <c r="AU8" s="263">
        <v>7.1227255527000002E-2</v>
      </c>
      <c r="AV8" s="263">
        <v>6.6311458567000006E-2</v>
      </c>
      <c r="AW8" s="263">
        <v>5.3209007468000002E-2</v>
      </c>
      <c r="AX8" s="263">
        <v>4.8596965222000001E-2</v>
      </c>
      <c r="AY8" s="263">
        <v>5.3923800000000001E-2</v>
      </c>
      <c r="AZ8" s="263">
        <v>6.6218100000000002E-2</v>
      </c>
      <c r="BA8" s="329">
        <v>7.9393199999999997E-2</v>
      </c>
      <c r="BB8" s="329">
        <v>9.5632999999999996E-2</v>
      </c>
      <c r="BC8" s="329">
        <v>0.11279699999999999</v>
      </c>
      <c r="BD8" s="329">
        <v>0.1109528</v>
      </c>
      <c r="BE8" s="329">
        <v>0.1223899</v>
      </c>
      <c r="BF8" s="329">
        <v>0.1127215</v>
      </c>
      <c r="BG8" s="329">
        <v>9.4858100000000001E-2</v>
      </c>
      <c r="BH8" s="329">
        <v>8.8858599999999996E-2</v>
      </c>
      <c r="BI8" s="329">
        <v>7.1794700000000003E-2</v>
      </c>
      <c r="BJ8" s="329">
        <v>6.3813099999999998E-2</v>
      </c>
      <c r="BK8" s="329">
        <v>7.2123000000000007E-2</v>
      </c>
      <c r="BL8" s="329">
        <v>8.4109400000000001E-2</v>
      </c>
      <c r="BM8" s="329">
        <v>0.105016</v>
      </c>
      <c r="BN8" s="329">
        <v>0.12576519999999999</v>
      </c>
      <c r="BO8" s="329">
        <v>0.14476629999999999</v>
      </c>
      <c r="BP8" s="329">
        <v>0.14674909999999999</v>
      </c>
      <c r="BQ8" s="329">
        <v>0.1569043</v>
      </c>
      <c r="BR8" s="329">
        <v>0.1438701</v>
      </c>
      <c r="BS8" s="329">
        <v>0.1218591</v>
      </c>
      <c r="BT8" s="329">
        <v>0.10859099999999999</v>
      </c>
      <c r="BU8" s="329">
        <v>8.6760699999999996E-2</v>
      </c>
      <c r="BV8" s="329">
        <v>7.5145299999999998E-2</v>
      </c>
    </row>
    <row r="9" spans="1:74" ht="12" customHeight="1" x14ac:dyDescent="0.2">
      <c r="A9" s="502" t="s">
        <v>617</v>
      </c>
      <c r="B9" s="536"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2.1447863000000001E-2</v>
      </c>
      <c r="AN9" s="263">
        <v>1.9707323999999998E-2</v>
      </c>
      <c r="AO9" s="263">
        <v>2.1388646000000001E-2</v>
      </c>
      <c r="AP9" s="263">
        <v>1.9636304E-2</v>
      </c>
      <c r="AQ9" s="263">
        <v>1.9908571999999999E-2</v>
      </c>
      <c r="AR9" s="263">
        <v>1.8414244999999999E-2</v>
      </c>
      <c r="AS9" s="263">
        <v>1.9749962999999999E-2</v>
      </c>
      <c r="AT9" s="263">
        <v>2.0246960000000001E-2</v>
      </c>
      <c r="AU9" s="263">
        <v>1.9066841000000001E-2</v>
      </c>
      <c r="AV9" s="263">
        <v>1.9317101E-2</v>
      </c>
      <c r="AW9" s="263">
        <v>1.8902513999999999E-2</v>
      </c>
      <c r="AX9" s="263">
        <v>2.0581083999999999E-2</v>
      </c>
      <c r="AY9" s="263">
        <v>2.3592100000000001E-2</v>
      </c>
      <c r="AZ9" s="263">
        <v>2.71361E-2</v>
      </c>
      <c r="BA9" s="329">
        <v>2.23514E-2</v>
      </c>
      <c r="BB9" s="329">
        <v>2.20453E-2</v>
      </c>
      <c r="BC9" s="329">
        <v>2.2297500000000001E-2</v>
      </c>
      <c r="BD9" s="329">
        <v>1.95357E-2</v>
      </c>
      <c r="BE9" s="329">
        <v>2.02489E-2</v>
      </c>
      <c r="BF9" s="329">
        <v>2.00994E-2</v>
      </c>
      <c r="BG9" s="329">
        <v>1.96706E-2</v>
      </c>
      <c r="BH9" s="329">
        <v>1.9704699999999999E-2</v>
      </c>
      <c r="BI9" s="329">
        <v>1.92991E-2</v>
      </c>
      <c r="BJ9" s="329">
        <v>2.31781E-2</v>
      </c>
      <c r="BK9" s="329">
        <v>2.4553100000000001E-2</v>
      </c>
      <c r="BL9" s="329">
        <v>2.08928E-2</v>
      </c>
      <c r="BM9" s="329">
        <v>2.2917099999999999E-2</v>
      </c>
      <c r="BN9" s="329">
        <v>2.2698300000000001E-2</v>
      </c>
      <c r="BO9" s="329">
        <v>2.3037599999999998E-2</v>
      </c>
      <c r="BP9" s="329">
        <v>1.9785899999999999E-2</v>
      </c>
      <c r="BQ9" s="329">
        <v>2.14161E-2</v>
      </c>
      <c r="BR9" s="329">
        <v>2.1241900000000001E-2</v>
      </c>
      <c r="BS9" s="329">
        <v>2.0348700000000001E-2</v>
      </c>
      <c r="BT9" s="329">
        <v>2.03495E-2</v>
      </c>
      <c r="BU9" s="329">
        <v>1.9777800000000002E-2</v>
      </c>
      <c r="BV9" s="329">
        <v>2.2705900000000001E-2</v>
      </c>
    </row>
    <row r="10" spans="1:74" ht="12" customHeight="1" x14ac:dyDescent="0.2">
      <c r="A10" s="502" t="s">
        <v>616</v>
      </c>
      <c r="B10" s="536" t="s">
        <v>1046</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1.6751170999999999E-2</v>
      </c>
      <c r="AN10" s="263">
        <v>1.6460639999999999E-2</v>
      </c>
      <c r="AO10" s="263">
        <v>1.5473106E-2</v>
      </c>
      <c r="AP10" s="263">
        <v>1.3291760999999999E-2</v>
      </c>
      <c r="AQ10" s="263">
        <v>1.5380822000000001E-2</v>
      </c>
      <c r="AR10" s="263">
        <v>1.4529069E-2</v>
      </c>
      <c r="AS10" s="263">
        <v>1.5598011E-2</v>
      </c>
      <c r="AT10" s="263">
        <v>1.8557684000000001E-2</v>
      </c>
      <c r="AU10" s="263">
        <v>1.3453819000000001E-2</v>
      </c>
      <c r="AV10" s="263">
        <v>1.4030334E-2</v>
      </c>
      <c r="AW10" s="263">
        <v>1.4780504E-2</v>
      </c>
      <c r="AX10" s="263">
        <v>1.6838375999999999E-2</v>
      </c>
      <c r="AY10" s="263">
        <v>2.5144799999999998E-2</v>
      </c>
      <c r="AZ10" s="263">
        <v>3.2184900000000002E-2</v>
      </c>
      <c r="BA10" s="329">
        <v>1.5637000000000002E-2</v>
      </c>
      <c r="BB10" s="329">
        <v>3.2193899999999998E-2</v>
      </c>
      <c r="BC10" s="329">
        <v>1.7657900000000001E-2</v>
      </c>
      <c r="BD10" s="329">
        <v>1.7007899999999999E-2</v>
      </c>
      <c r="BE10" s="329">
        <v>1.9079700000000002E-2</v>
      </c>
      <c r="BF10" s="329">
        <v>2.0298299999999998E-2</v>
      </c>
      <c r="BG10" s="329">
        <v>1.4331200000000001E-2</v>
      </c>
      <c r="BH10" s="329">
        <v>1.3013200000000001E-2</v>
      </c>
      <c r="BI10" s="329">
        <v>1.5521399999999999E-2</v>
      </c>
      <c r="BJ10" s="329">
        <v>2.4301699999999999E-2</v>
      </c>
      <c r="BK10" s="329">
        <v>2.7639400000000001E-2</v>
      </c>
      <c r="BL10" s="329">
        <v>1.9551200000000001E-2</v>
      </c>
      <c r="BM10" s="329">
        <v>1.8118499999999999E-2</v>
      </c>
      <c r="BN10" s="329">
        <v>5.3796700000000003E-2</v>
      </c>
      <c r="BO10" s="329">
        <v>2.0115000000000001E-2</v>
      </c>
      <c r="BP10" s="329">
        <v>1.8306099999999999E-2</v>
      </c>
      <c r="BQ10" s="329">
        <v>2.0864199999999999E-2</v>
      </c>
      <c r="BR10" s="329">
        <v>2.2004099999999999E-2</v>
      </c>
      <c r="BS10" s="329">
        <v>1.5632400000000001E-2</v>
      </c>
      <c r="BT10" s="329">
        <v>1.3732299999999999E-2</v>
      </c>
      <c r="BU10" s="329">
        <v>1.6815199999999999E-2</v>
      </c>
      <c r="BV10" s="329">
        <v>2.3846599999999999E-2</v>
      </c>
    </row>
    <row r="11" spans="1:74" ht="12" customHeight="1" x14ac:dyDescent="0.2">
      <c r="A11" s="534" t="s">
        <v>100</v>
      </c>
      <c r="B11" s="536"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0.22049836053999999</v>
      </c>
      <c r="AB11" s="263">
        <v>0.20504089881000001</v>
      </c>
      <c r="AC11" s="263">
        <v>0.23352390154</v>
      </c>
      <c r="AD11" s="263">
        <v>0.26243391207</v>
      </c>
      <c r="AE11" s="263">
        <v>0.23372219523000001</v>
      </c>
      <c r="AF11" s="263">
        <v>0.20361242610999999</v>
      </c>
      <c r="AG11" s="263">
        <v>0.20052985768000001</v>
      </c>
      <c r="AH11" s="263">
        <v>0.1815016123</v>
      </c>
      <c r="AI11" s="263">
        <v>0.22239554482000001</v>
      </c>
      <c r="AJ11" s="263">
        <v>0.25031372396000001</v>
      </c>
      <c r="AK11" s="263">
        <v>0.22775687593999999</v>
      </c>
      <c r="AL11" s="263">
        <v>0.24096273943999999</v>
      </c>
      <c r="AM11" s="263">
        <v>0.2596448562</v>
      </c>
      <c r="AN11" s="263">
        <v>0.26736404401000002</v>
      </c>
      <c r="AO11" s="263">
        <v>0.26852783492999999</v>
      </c>
      <c r="AP11" s="263">
        <v>0.26752829826000002</v>
      </c>
      <c r="AQ11" s="263">
        <v>0.25747846834999999</v>
      </c>
      <c r="AR11" s="263">
        <v>0.26807201473999998</v>
      </c>
      <c r="AS11" s="263">
        <v>0.20198209609000001</v>
      </c>
      <c r="AT11" s="263">
        <v>0.20338844511000001</v>
      </c>
      <c r="AU11" s="263">
        <v>0.20918366951</v>
      </c>
      <c r="AV11" s="263">
        <v>0.26192191542999999</v>
      </c>
      <c r="AW11" s="263">
        <v>0.30572911326000002</v>
      </c>
      <c r="AX11" s="263">
        <v>0.29432102498000001</v>
      </c>
      <c r="AY11" s="263">
        <v>0.29352859999999997</v>
      </c>
      <c r="AZ11" s="263">
        <v>0.24118990000000001</v>
      </c>
      <c r="BA11" s="329">
        <v>0.32162980000000002</v>
      </c>
      <c r="BB11" s="329">
        <v>0.31519330000000001</v>
      </c>
      <c r="BC11" s="329">
        <v>0.29958200000000001</v>
      </c>
      <c r="BD11" s="329">
        <v>0.31962659999999998</v>
      </c>
      <c r="BE11" s="329">
        <v>0.2420427</v>
      </c>
      <c r="BF11" s="329">
        <v>0.23579459999999999</v>
      </c>
      <c r="BG11" s="329">
        <v>0.25090200000000001</v>
      </c>
      <c r="BH11" s="329">
        <v>0.3042204</v>
      </c>
      <c r="BI11" s="329">
        <v>0.35643029999999998</v>
      </c>
      <c r="BJ11" s="329">
        <v>0.33010820000000002</v>
      </c>
      <c r="BK11" s="329">
        <v>0.33114470000000001</v>
      </c>
      <c r="BL11" s="329">
        <v>0.28494940000000002</v>
      </c>
      <c r="BM11" s="329">
        <v>0.3470589</v>
      </c>
      <c r="BN11" s="329">
        <v>0.3302407</v>
      </c>
      <c r="BO11" s="329">
        <v>0.31949939999999999</v>
      </c>
      <c r="BP11" s="329">
        <v>0.34478710000000001</v>
      </c>
      <c r="BQ11" s="329">
        <v>0.26178820000000003</v>
      </c>
      <c r="BR11" s="329">
        <v>0.24940909999999999</v>
      </c>
      <c r="BS11" s="329">
        <v>0.27163809999999999</v>
      </c>
      <c r="BT11" s="329">
        <v>0.32139600000000002</v>
      </c>
      <c r="BU11" s="329">
        <v>0.38252619999999998</v>
      </c>
      <c r="BV11" s="329">
        <v>0.34189340000000001</v>
      </c>
    </row>
    <row r="12" spans="1:74" ht="12" customHeight="1" x14ac:dyDescent="0.2">
      <c r="A12" s="535" t="s">
        <v>223</v>
      </c>
      <c r="B12" s="536"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0.52552618709999999</v>
      </c>
      <c r="AB12" s="263">
        <v>0.48907184098000001</v>
      </c>
      <c r="AC12" s="263">
        <v>0.56968393992999999</v>
      </c>
      <c r="AD12" s="263">
        <v>0.61447454171000004</v>
      </c>
      <c r="AE12" s="263">
        <v>0.63021470456999995</v>
      </c>
      <c r="AF12" s="263">
        <v>0.57273614901000003</v>
      </c>
      <c r="AG12" s="263">
        <v>0.54627317486000004</v>
      </c>
      <c r="AH12" s="263">
        <v>0.50552642750999999</v>
      </c>
      <c r="AI12" s="263">
        <v>0.49669227941999999</v>
      </c>
      <c r="AJ12" s="263">
        <v>0.51266466817</v>
      </c>
      <c r="AK12" s="263">
        <v>0.49088963026999999</v>
      </c>
      <c r="AL12" s="263">
        <v>0.51166956193000002</v>
      </c>
      <c r="AM12" s="263">
        <v>0.57621328246000003</v>
      </c>
      <c r="AN12" s="263">
        <v>0.60002771271999999</v>
      </c>
      <c r="AO12" s="263">
        <v>0.58466547812000003</v>
      </c>
      <c r="AP12" s="263">
        <v>0.58084986790000004</v>
      </c>
      <c r="AQ12" s="263">
        <v>0.66449818378000003</v>
      </c>
      <c r="AR12" s="263">
        <v>0.65839565180000004</v>
      </c>
      <c r="AS12" s="263">
        <v>0.59056895187000003</v>
      </c>
      <c r="AT12" s="263">
        <v>0.55534932695999994</v>
      </c>
      <c r="AU12" s="263">
        <v>0.49506426704000001</v>
      </c>
      <c r="AV12" s="263">
        <v>0.53616829798999999</v>
      </c>
      <c r="AW12" s="263">
        <v>0.60116391172000005</v>
      </c>
      <c r="AX12" s="263">
        <v>0.60232396619999995</v>
      </c>
      <c r="AY12" s="263">
        <v>0.64478630000000003</v>
      </c>
      <c r="AZ12" s="263">
        <v>0.58864510000000003</v>
      </c>
      <c r="BA12" s="329">
        <v>0.69521379999999999</v>
      </c>
      <c r="BB12" s="329">
        <v>0.69005059999999996</v>
      </c>
      <c r="BC12" s="329">
        <v>0.71070169999999999</v>
      </c>
      <c r="BD12" s="329">
        <v>0.71497549999999999</v>
      </c>
      <c r="BE12" s="329">
        <v>0.63393759999999999</v>
      </c>
      <c r="BF12" s="329">
        <v>0.61014690000000005</v>
      </c>
      <c r="BG12" s="329">
        <v>0.56493979999999999</v>
      </c>
      <c r="BH12" s="329">
        <v>0.59517759999999997</v>
      </c>
      <c r="BI12" s="329">
        <v>0.66257509999999997</v>
      </c>
      <c r="BJ12" s="329">
        <v>0.66872050000000005</v>
      </c>
      <c r="BK12" s="329">
        <v>0.69758880000000001</v>
      </c>
      <c r="BL12" s="329">
        <v>0.63277090000000003</v>
      </c>
      <c r="BM12" s="329">
        <v>0.7549787</v>
      </c>
      <c r="BN12" s="329">
        <v>0.76031590000000004</v>
      </c>
      <c r="BO12" s="329">
        <v>0.76244610000000002</v>
      </c>
      <c r="BP12" s="329">
        <v>0.77859579999999995</v>
      </c>
      <c r="BQ12" s="329">
        <v>0.69885330000000001</v>
      </c>
      <c r="BR12" s="329">
        <v>0.65466999999999997</v>
      </c>
      <c r="BS12" s="329">
        <v>0.60870800000000003</v>
      </c>
      <c r="BT12" s="329">
        <v>0.63008260000000005</v>
      </c>
      <c r="BU12" s="329">
        <v>0.70297690000000002</v>
      </c>
      <c r="BV12" s="329">
        <v>0.69426980000000005</v>
      </c>
    </row>
    <row r="13" spans="1:74" ht="12" customHeight="1" x14ac:dyDescent="0.2">
      <c r="A13" s="535"/>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330"/>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5" t="s">
        <v>985</v>
      </c>
      <c r="B14" s="536" t="s">
        <v>1047</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6.33938E-2</v>
      </c>
      <c r="AY14" s="263">
        <v>6.1336700000000001E-2</v>
      </c>
      <c r="AZ14" s="263">
        <v>4.9485800000000003E-2</v>
      </c>
      <c r="BA14" s="329">
        <v>6.0259899999999998E-2</v>
      </c>
      <c r="BB14" s="329">
        <v>5.7974299999999999E-2</v>
      </c>
      <c r="BC14" s="329">
        <v>6.2503600000000006E-2</v>
      </c>
      <c r="BD14" s="329">
        <v>6.1158799999999999E-2</v>
      </c>
      <c r="BE14" s="329">
        <v>6.4444299999999996E-2</v>
      </c>
      <c r="BF14" s="329">
        <v>6.5783400000000006E-2</v>
      </c>
      <c r="BG14" s="329">
        <v>6.1616299999999999E-2</v>
      </c>
      <c r="BH14" s="329">
        <v>6.3104300000000002E-2</v>
      </c>
      <c r="BI14" s="329">
        <v>6.3308100000000006E-2</v>
      </c>
      <c r="BJ14" s="329">
        <v>6.4804299999999995E-2</v>
      </c>
      <c r="BK14" s="329">
        <v>6.4393300000000001E-2</v>
      </c>
      <c r="BL14" s="329">
        <v>5.71546E-2</v>
      </c>
      <c r="BM14" s="329">
        <v>6.3799800000000004E-2</v>
      </c>
      <c r="BN14" s="329">
        <v>6.1169000000000001E-2</v>
      </c>
      <c r="BO14" s="329">
        <v>6.5347799999999998E-2</v>
      </c>
      <c r="BP14" s="329">
        <v>6.4176399999999995E-2</v>
      </c>
      <c r="BQ14" s="329">
        <v>6.4452099999999998E-2</v>
      </c>
      <c r="BR14" s="329">
        <v>6.6217700000000004E-2</v>
      </c>
      <c r="BS14" s="329">
        <v>6.2409600000000003E-2</v>
      </c>
      <c r="BT14" s="329">
        <v>6.46124E-2</v>
      </c>
      <c r="BU14" s="329">
        <v>6.4719200000000005E-2</v>
      </c>
      <c r="BV14" s="329">
        <v>6.6599000000000005E-2</v>
      </c>
    </row>
    <row r="15" spans="1:74" ht="12" customHeight="1" x14ac:dyDescent="0.2">
      <c r="A15" s="535" t="s">
        <v>614</v>
      </c>
      <c r="B15" s="536"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3.4947800000000002E-4</v>
      </c>
      <c r="AY15" s="263">
        <v>3.48909E-4</v>
      </c>
      <c r="AZ15" s="263">
        <v>3.5037499999999999E-4</v>
      </c>
      <c r="BA15" s="329">
        <v>3.4988700000000001E-4</v>
      </c>
      <c r="BB15" s="329">
        <v>3.5039899999999999E-4</v>
      </c>
      <c r="BC15" s="329">
        <v>3.4991299999999998E-4</v>
      </c>
      <c r="BD15" s="329">
        <v>3.50427E-4</v>
      </c>
      <c r="BE15" s="329">
        <v>3.4994399999999998E-4</v>
      </c>
      <c r="BF15" s="329">
        <v>3.4941799999999999E-4</v>
      </c>
      <c r="BG15" s="329">
        <v>3.4988599999999999E-4</v>
      </c>
      <c r="BH15" s="329">
        <v>3.4935499999999998E-4</v>
      </c>
      <c r="BI15" s="329">
        <v>3.4981699999999999E-4</v>
      </c>
      <c r="BJ15" s="329">
        <v>3.4984799999999999E-4</v>
      </c>
      <c r="BK15" s="329">
        <v>3.4993399999999999E-4</v>
      </c>
      <c r="BL15" s="329">
        <v>3.4989400000000001E-4</v>
      </c>
      <c r="BM15" s="329">
        <v>3.4989400000000001E-4</v>
      </c>
      <c r="BN15" s="329">
        <v>3.4984799999999999E-4</v>
      </c>
      <c r="BO15" s="329">
        <v>3.49842E-4</v>
      </c>
      <c r="BP15" s="329">
        <v>3.4978899999999998E-4</v>
      </c>
      <c r="BQ15" s="329">
        <v>3.4977499999999998E-4</v>
      </c>
      <c r="BR15" s="329">
        <v>3.4980800000000001E-4</v>
      </c>
      <c r="BS15" s="329">
        <v>3.4979999999999999E-4</v>
      </c>
      <c r="BT15" s="329">
        <v>3.4984099999999999E-4</v>
      </c>
      <c r="BU15" s="329">
        <v>3.4984300000000002E-4</v>
      </c>
      <c r="BV15" s="329">
        <v>3.4984300000000002E-4</v>
      </c>
    </row>
    <row r="16" spans="1:74" ht="12" customHeight="1" x14ac:dyDescent="0.2">
      <c r="A16" s="535" t="s">
        <v>615</v>
      </c>
      <c r="B16" s="536"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1.1010010000000001E-3</v>
      </c>
      <c r="AB16" s="263">
        <v>8.3443600000000003E-4</v>
      </c>
      <c r="AC16" s="263">
        <v>9.5866699999999996E-4</v>
      </c>
      <c r="AD16" s="263">
        <v>9.4442799999999998E-4</v>
      </c>
      <c r="AE16" s="263">
        <v>9.2483699999999997E-4</v>
      </c>
      <c r="AF16" s="263">
        <v>8.4374600000000004E-4</v>
      </c>
      <c r="AG16" s="263">
        <v>6.3586700000000003E-4</v>
      </c>
      <c r="AH16" s="263">
        <v>5.2816500000000004E-4</v>
      </c>
      <c r="AI16" s="263">
        <v>4.6709900000000001E-4</v>
      </c>
      <c r="AJ16" s="263">
        <v>5.6061299999999995E-4</v>
      </c>
      <c r="AK16" s="263">
        <v>5.9364400000000005E-4</v>
      </c>
      <c r="AL16" s="263">
        <v>8.0901499999999995E-4</v>
      </c>
      <c r="AM16" s="263">
        <v>8.2930600000000003E-4</v>
      </c>
      <c r="AN16" s="263">
        <v>8.2100800000000002E-4</v>
      </c>
      <c r="AO16" s="263">
        <v>8.5449099999999997E-4</v>
      </c>
      <c r="AP16" s="263">
        <v>8.4529600000000005E-4</v>
      </c>
      <c r="AQ16" s="263">
        <v>8.4354199999999997E-4</v>
      </c>
      <c r="AR16" s="263">
        <v>7.6840800000000005E-4</v>
      </c>
      <c r="AS16" s="263">
        <v>7.4757600000000001E-4</v>
      </c>
      <c r="AT16" s="263">
        <v>7.1290399999999999E-4</v>
      </c>
      <c r="AU16" s="263">
        <v>6.46903E-4</v>
      </c>
      <c r="AV16" s="263">
        <v>6.3241800000000004E-4</v>
      </c>
      <c r="AW16" s="263">
        <v>7.1983799999999999E-4</v>
      </c>
      <c r="AX16" s="263">
        <v>7.9898299999999996E-4</v>
      </c>
      <c r="AY16" s="263">
        <v>8.47717E-4</v>
      </c>
      <c r="AZ16" s="263">
        <v>8.1068299999999998E-4</v>
      </c>
      <c r="BA16" s="329">
        <v>8.7484499999999996E-4</v>
      </c>
      <c r="BB16" s="329">
        <v>8.64601E-4</v>
      </c>
      <c r="BC16" s="329">
        <v>8.6230699999999998E-4</v>
      </c>
      <c r="BD16" s="329">
        <v>7.8550199999999999E-4</v>
      </c>
      <c r="BE16" s="329">
        <v>7.6419599999999997E-4</v>
      </c>
      <c r="BF16" s="329">
        <v>7.28315E-4</v>
      </c>
      <c r="BG16" s="329">
        <v>6.6150099999999999E-4</v>
      </c>
      <c r="BH16" s="329">
        <v>6.4662699999999999E-4</v>
      </c>
      <c r="BI16" s="329">
        <v>7.3501600000000001E-4</v>
      </c>
      <c r="BJ16" s="329">
        <v>8.16882E-4</v>
      </c>
      <c r="BK16" s="329">
        <v>8.47717E-4</v>
      </c>
      <c r="BL16" s="329">
        <v>8.1068299999999998E-4</v>
      </c>
      <c r="BM16" s="329">
        <v>8.7484499999999996E-4</v>
      </c>
      <c r="BN16" s="329">
        <v>8.64601E-4</v>
      </c>
      <c r="BO16" s="329">
        <v>8.6230699999999998E-4</v>
      </c>
      <c r="BP16" s="329">
        <v>7.8550199999999999E-4</v>
      </c>
      <c r="BQ16" s="329">
        <v>7.6419599999999997E-4</v>
      </c>
      <c r="BR16" s="329">
        <v>7.28315E-4</v>
      </c>
      <c r="BS16" s="329">
        <v>6.6150099999999999E-4</v>
      </c>
      <c r="BT16" s="329">
        <v>6.4662699999999999E-4</v>
      </c>
      <c r="BU16" s="329">
        <v>7.3501600000000001E-4</v>
      </c>
      <c r="BV16" s="329">
        <v>8.16882E-4</v>
      </c>
    </row>
    <row r="17" spans="1:74" ht="12" customHeight="1" x14ac:dyDescent="0.2">
      <c r="A17" s="535" t="s">
        <v>1042</v>
      </c>
      <c r="B17" s="536" t="s">
        <v>1041</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2.04682E-3</v>
      </c>
      <c r="AZ17" s="263">
        <v>2.1931199999999998E-3</v>
      </c>
      <c r="BA17" s="329">
        <v>3.0959899999999999E-3</v>
      </c>
      <c r="BB17" s="329">
        <v>3.35711E-3</v>
      </c>
      <c r="BC17" s="329">
        <v>3.7074600000000001E-3</v>
      </c>
      <c r="BD17" s="329">
        <v>3.72273E-3</v>
      </c>
      <c r="BE17" s="329">
        <v>3.8524700000000002E-3</v>
      </c>
      <c r="BF17" s="329">
        <v>3.7433800000000001E-3</v>
      </c>
      <c r="BG17" s="329">
        <v>3.3899799999999999E-3</v>
      </c>
      <c r="BH17" s="329">
        <v>3.0978899999999998E-3</v>
      </c>
      <c r="BI17" s="329">
        <v>2.4411200000000002E-3</v>
      </c>
      <c r="BJ17" s="329">
        <v>2.20426E-3</v>
      </c>
      <c r="BK17" s="329">
        <v>2.3286499999999998E-3</v>
      </c>
      <c r="BL17" s="329">
        <v>2.4860400000000001E-3</v>
      </c>
      <c r="BM17" s="329">
        <v>3.4882699999999999E-3</v>
      </c>
      <c r="BN17" s="329">
        <v>3.7734000000000001E-3</v>
      </c>
      <c r="BO17" s="329">
        <v>4.1574699999999999E-3</v>
      </c>
      <c r="BP17" s="329">
        <v>4.1674399999999997E-3</v>
      </c>
      <c r="BQ17" s="329">
        <v>4.3034400000000004E-3</v>
      </c>
      <c r="BR17" s="329">
        <v>4.1736400000000002E-3</v>
      </c>
      <c r="BS17" s="329">
        <v>3.7734600000000002E-3</v>
      </c>
      <c r="BT17" s="329">
        <v>3.4419099999999998E-3</v>
      </c>
      <c r="BU17" s="329">
        <v>2.7061799999999999E-3</v>
      </c>
      <c r="BV17" s="329">
        <v>2.4387499999999999E-3</v>
      </c>
    </row>
    <row r="18" spans="1:74" ht="12" customHeight="1" x14ac:dyDescent="0.2">
      <c r="A18" s="535" t="s">
        <v>20</v>
      </c>
      <c r="B18" s="536"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1.3224715E-2</v>
      </c>
      <c r="AO18" s="263">
        <v>1.3691816000000001E-2</v>
      </c>
      <c r="AP18" s="263">
        <v>1.3328049999999999E-2</v>
      </c>
      <c r="AQ18" s="263">
        <v>1.3482625999999999E-2</v>
      </c>
      <c r="AR18" s="263">
        <v>1.173076E-2</v>
      </c>
      <c r="AS18" s="263">
        <v>1.2105546E-2</v>
      </c>
      <c r="AT18" s="263">
        <v>1.2140646E-2</v>
      </c>
      <c r="AU18" s="263">
        <v>1.152749E-2</v>
      </c>
      <c r="AV18" s="263">
        <v>1.3316685999999999E-2</v>
      </c>
      <c r="AW18" s="263">
        <v>1.310417E-2</v>
      </c>
      <c r="AX18" s="263">
        <v>1.41358E-2</v>
      </c>
      <c r="AY18" s="263">
        <v>1.38178E-2</v>
      </c>
      <c r="AZ18" s="263">
        <v>1.26415E-2</v>
      </c>
      <c r="BA18" s="329">
        <v>1.3358699999999999E-2</v>
      </c>
      <c r="BB18" s="329">
        <v>1.29879E-2</v>
      </c>
      <c r="BC18" s="329">
        <v>1.31603E-2</v>
      </c>
      <c r="BD18" s="329">
        <v>1.22033E-2</v>
      </c>
      <c r="BE18" s="329">
        <v>1.2725999999999999E-2</v>
      </c>
      <c r="BF18" s="329">
        <v>1.2722900000000001E-2</v>
      </c>
      <c r="BG18" s="329">
        <v>1.20471E-2</v>
      </c>
      <c r="BH18" s="329">
        <v>1.32727E-2</v>
      </c>
      <c r="BI18" s="329">
        <v>1.27305E-2</v>
      </c>
      <c r="BJ18" s="329">
        <v>1.3615199999999999E-2</v>
      </c>
      <c r="BK18" s="329">
        <v>1.37476E-2</v>
      </c>
      <c r="BL18" s="329">
        <v>1.2616499999999999E-2</v>
      </c>
      <c r="BM18" s="329">
        <v>1.3373899999999999E-2</v>
      </c>
      <c r="BN18" s="329">
        <v>1.30347E-2</v>
      </c>
      <c r="BO18" s="329">
        <v>1.3239000000000001E-2</v>
      </c>
      <c r="BP18" s="329">
        <v>1.2293699999999999E-2</v>
      </c>
      <c r="BQ18" s="329">
        <v>1.27942E-2</v>
      </c>
      <c r="BR18" s="329">
        <v>1.27496E-2</v>
      </c>
      <c r="BS18" s="329">
        <v>1.2035499999999999E-2</v>
      </c>
      <c r="BT18" s="329">
        <v>1.3210899999999999E-2</v>
      </c>
      <c r="BU18" s="329">
        <v>1.26716E-2</v>
      </c>
      <c r="BV18" s="329">
        <v>1.35748E-2</v>
      </c>
    </row>
    <row r="19" spans="1:74" ht="12" customHeight="1" x14ac:dyDescent="0.2">
      <c r="A19" s="502" t="s">
        <v>52</v>
      </c>
      <c r="B19" s="536" t="s">
        <v>1046</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0.124042123</v>
      </c>
      <c r="P19" s="263">
        <v>0.111187829</v>
      </c>
      <c r="Q19" s="263">
        <v>0.121947023</v>
      </c>
      <c r="R19" s="263">
        <v>0.115191132</v>
      </c>
      <c r="S19" s="263">
        <v>0.120855643</v>
      </c>
      <c r="T19" s="263">
        <v>0.118000462</v>
      </c>
      <c r="U19" s="263">
        <v>0.12417450300000001</v>
      </c>
      <c r="V19" s="263">
        <v>0.123442703</v>
      </c>
      <c r="W19" s="263">
        <v>0.11530705199999999</v>
      </c>
      <c r="X19" s="263">
        <v>0.118962293</v>
      </c>
      <c r="Y19" s="263">
        <v>0.11823397200000001</v>
      </c>
      <c r="Z19" s="263">
        <v>0.126685403</v>
      </c>
      <c r="AA19" s="263">
        <v>0.124006753</v>
      </c>
      <c r="AB19" s="263">
        <v>0.11212873900000001</v>
      </c>
      <c r="AC19" s="263">
        <v>0.12038958299999999</v>
      </c>
      <c r="AD19" s="263">
        <v>0.113078002</v>
      </c>
      <c r="AE19" s="263">
        <v>0.116555853</v>
      </c>
      <c r="AF19" s="263">
        <v>0.11497732200000001</v>
      </c>
      <c r="AG19" s="263">
        <v>0.120767703</v>
      </c>
      <c r="AH19" s="263">
        <v>0.12124816300000001</v>
      </c>
      <c r="AI19" s="263">
        <v>0.11391689200000001</v>
      </c>
      <c r="AJ19" s="263">
        <v>0.117361783</v>
      </c>
      <c r="AK19" s="263">
        <v>0.117031522</v>
      </c>
      <c r="AL19" s="263">
        <v>0.12155065299999999</v>
      </c>
      <c r="AM19" s="263">
        <v>0.119961006</v>
      </c>
      <c r="AN19" s="263">
        <v>0.113112833</v>
      </c>
      <c r="AO19" s="263">
        <v>0.116988146</v>
      </c>
      <c r="AP19" s="263">
        <v>0.113814869</v>
      </c>
      <c r="AQ19" s="263">
        <v>0.118343906</v>
      </c>
      <c r="AR19" s="263">
        <v>0.108926229</v>
      </c>
      <c r="AS19" s="263">
        <v>0.11336241599999999</v>
      </c>
      <c r="AT19" s="263">
        <v>0.111938966</v>
      </c>
      <c r="AU19" s="263">
        <v>0.111736479</v>
      </c>
      <c r="AV19" s="263">
        <v>0.114454456</v>
      </c>
      <c r="AW19" s="263">
        <v>0.116700099</v>
      </c>
      <c r="AX19" s="263">
        <v>0.1220478</v>
      </c>
      <c r="AY19" s="263">
        <v>0.1212524</v>
      </c>
      <c r="AZ19" s="263">
        <v>0.1098152</v>
      </c>
      <c r="BA19" s="329">
        <v>0.1156639</v>
      </c>
      <c r="BB19" s="329">
        <v>0.1133632</v>
      </c>
      <c r="BC19" s="329">
        <v>0.11506470000000001</v>
      </c>
      <c r="BD19" s="329">
        <v>0.1141513</v>
      </c>
      <c r="BE19" s="329">
        <v>0.1205133</v>
      </c>
      <c r="BF19" s="329">
        <v>0.11913940000000001</v>
      </c>
      <c r="BG19" s="329">
        <v>0.1146175</v>
      </c>
      <c r="BH19" s="329">
        <v>0.1193975</v>
      </c>
      <c r="BI19" s="329">
        <v>0.1162815</v>
      </c>
      <c r="BJ19" s="329">
        <v>0.1217485</v>
      </c>
      <c r="BK19" s="329">
        <v>0.12155829999999999</v>
      </c>
      <c r="BL19" s="329">
        <v>0.1103176</v>
      </c>
      <c r="BM19" s="329">
        <v>0.1162965</v>
      </c>
      <c r="BN19" s="329">
        <v>0.1141573</v>
      </c>
      <c r="BO19" s="329">
        <v>0.1159712</v>
      </c>
      <c r="BP19" s="329">
        <v>0.1151228</v>
      </c>
      <c r="BQ19" s="329">
        <v>0.1214785</v>
      </c>
      <c r="BR19" s="329">
        <v>0.1200798</v>
      </c>
      <c r="BS19" s="329">
        <v>0.115523</v>
      </c>
      <c r="BT19" s="329">
        <v>0.1202747</v>
      </c>
      <c r="BU19" s="329">
        <v>0.11711539999999999</v>
      </c>
      <c r="BV19" s="329">
        <v>0.12252209999999999</v>
      </c>
    </row>
    <row r="20" spans="1:74" ht="12" customHeight="1" x14ac:dyDescent="0.2">
      <c r="A20" s="535" t="s">
        <v>19</v>
      </c>
      <c r="B20" s="536"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0.2117209364</v>
      </c>
      <c r="P20" s="263">
        <v>0.19102729241999999</v>
      </c>
      <c r="Q20" s="263">
        <v>0.20927931592999999</v>
      </c>
      <c r="R20" s="263">
        <v>0.19807651832000001</v>
      </c>
      <c r="S20" s="263">
        <v>0.20730533579999999</v>
      </c>
      <c r="T20" s="263">
        <v>0.20155497719000001</v>
      </c>
      <c r="U20" s="263">
        <v>0.21159390938</v>
      </c>
      <c r="V20" s="263">
        <v>0.21191230226999999</v>
      </c>
      <c r="W20" s="263">
        <v>0.19636306865</v>
      </c>
      <c r="X20" s="263">
        <v>0.20616374000000001</v>
      </c>
      <c r="Y20" s="263">
        <v>0.20337087717999999</v>
      </c>
      <c r="Z20" s="263">
        <v>0.21305243194000001</v>
      </c>
      <c r="AA20" s="263">
        <v>0.20815225052</v>
      </c>
      <c r="AB20" s="263">
        <v>0.18839595901</v>
      </c>
      <c r="AC20" s="263">
        <v>0.20271096918000001</v>
      </c>
      <c r="AD20" s="263">
        <v>0.19460320015999999</v>
      </c>
      <c r="AE20" s="263">
        <v>0.20132298102000001</v>
      </c>
      <c r="AF20" s="263">
        <v>0.19822687333</v>
      </c>
      <c r="AG20" s="263">
        <v>0.20509521175000001</v>
      </c>
      <c r="AH20" s="263">
        <v>0.20421627484999999</v>
      </c>
      <c r="AI20" s="263">
        <v>0.19025595044999999</v>
      </c>
      <c r="AJ20" s="263">
        <v>0.19934385188000001</v>
      </c>
      <c r="AK20" s="263">
        <v>0.19973186586</v>
      </c>
      <c r="AL20" s="263">
        <v>0.20905716189000001</v>
      </c>
      <c r="AM20" s="263">
        <v>0.20727274901000001</v>
      </c>
      <c r="AN20" s="263">
        <v>0.19328632421</v>
      </c>
      <c r="AO20" s="263">
        <v>0.19524316821000001</v>
      </c>
      <c r="AP20" s="263">
        <v>0.16504288494</v>
      </c>
      <c r="AQ20" s="263">
        <v>0.17889697178</v>
      </c>
      <c r="AR20" s="263">
        <v>0.17799626817</v>
      </c>
      <c r="AS20" s="263">
        <v>0.18860775708999999</v>
      </c>
      <c r="AT20" s="263">
        <v>0.18655286911999999</v>
      </c>
      <c r="AU20" s="263">
        <v>0.18430591823</v>
      </c>
      <c r="AV20" s="263">
        <v>0.19205962389</v>
      </c>
      <c r="AW20" s="263">
        <v>0.19514112820000001</v>
      </c>
      <c r="AX20" s="263">
        <v>0.2021338</v>
      </c>
      <c r="AY20" s="263">
        <v>0.1990316</v>
      </c>
      <c r="AZ20" s="263">
        <v>0.17428640000000001</v>
      </c>
      <c r="BA20" s="329">
        <v>0.19187889999999999</v>
      </c>
      <c r="BB20" s="329">
        <v>0.1868909</v>
      </c>
      <c r="BC20" s="329">
        <v>0.1934263</v>
      </c>
      <c r="BD20" s="329">
        <v>0.1900946</v>
      </c>
      <c r="BE20" s="329">
        <v>0.2003095</v>
      </c>
      <c r="BF20" s="329">
        <v>0.20028580000000001</v>
      </c>
      <c r="BG20" s="329">
        <v>0.19073119999999999</v>
      </c>
      <c r="BH20" s="329">
        <v>0.19826440000000001</v>
      </c>
      <c r="BI20" s="329">
        <v>0.1948598</v>
      </c>
      <c r="BJ20" s="329">
        <v>0.20281089999999999</v>
      </c>
      <c r="BK20" s="329">
        <v>0.20228070000000001</v>
      </c>
      <c r="BL20" s="329">
        <v>0.18254970000000001</v>
      </c>
      <c r="BM20" s="329">
        <v>0.19615769999999999</v>
      </c>
      <c r="BN20" s="329">
        <v>0.1910154</v>
      </c>
      <c r="BO20" s="329">
        <v>0.1973394</v>
      </c>
      <c r="BP20" s="329">
        <v>0.19427</v>
      </c>
      <c r="BQ20" s="329">
        <v>0.20136319999999999</v>
      </c>
      <c r="BR20" s="329">
        <v>0.2017043</v>
      </c>
      <c r="BS20" s="329">
        <v>0.19244269999999999</v>
      </c>
      <c r="BT20" s="329">
        <v>0.20063020000000001</v>
      </c>
      <c r="BU20" s="329">
        <v>0.19708419999999999</v>
      </c>
      <c r="BV20" s="329">
        <v>0.20538629999999999</v>
      </c>
    </row>
    <row r="21" spans="1:74" ht="12" customHeight="1" x14ac:dyDescent="0.2">
      <c r="A21" s="535"/>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330"/>
      <c r="BB21" s="330"/>
      <c r="BC21" s="330"/>
      <c r="BD21" s="3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5" t="s">
        <v>64</v>
      </c>
      <c r="B22" s="536"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2.0475369999999999E-3</v>
      </c>
      <c r="AB22" s="263">
        <v>1.873118E-3</v>
      </c>
      <c r="AC22" s="263">
        <v>2.0663690000000002E-3</v>
      </c>
      <c r="AD22" s="263">
        <v>1.859168E-3</v>
      </c>
      <c r="AE22" s="263">
        <v>2.0060709999999999E-3</v>
      </c>
      <c r="AF22" s="263">
        <v>1.9213349999999999E-3</v>
      </c>
      <c r="AG22" s="263">
        <v>1.970482E-3</v>
      </c>
      <c r="AH22" s="263">
        <v>1.9468599999999999E-3</v>
      </c>
      <c r="AI22" s="263">
        <v>1.8820149999999999E-3</v>
      </c>
      <c r="AJ22" s="263">
        <v>2.0129990000000001E-3</v>
      </c>
      <c r="AK22" s="263">
        <v>1.994464E-3</v>
      </c>
      <c r="AL22" s="263">
        <v>2.0529509999999999E-3</v>
      </c>
      <c r="AM22" s="263">
        <v>1.983692E-3</v>
      </c>
      <c r="AN22" s="263">
        <v>1.9261980000000001E-3</v>
      </c>
      <c r="AO22" s="263">
        <v>2.0523770000000002E-3</v>
      </c>
      <c r="AP22" s="263">
        <v>1.96575E-3</v>
      </c>
      <c r="AQ22" s="263">
        <v>2.012968E-3</v>
      </c>
      <c r="AR22" s="263">
        <v>1.9142219999999999E-3</v>
      </c>
      <c r="AS22" s="263">
        <v>1.939475E-3</v>
      </c>
      <c r="AT22" s="263">
        <v>1.9380319999999999E-3</v>
      </c>
      <c r="AU22" s="263">
        <v>1.914855E-3</v>
      </c>
      <c r="AV22" s="263">
        <v>2.0106E-3</v>
      </c>
      <c r="AW22" s="263">
        <v>1.9782599999999999E-3</v>
      </c>
      <c r="AX22" s="263">
        <v>1.9669499999999999E-3</v>
      </c>
      <c r="AY22" s="263">
        <v>1.9654300000000002E-3</v>
      </c>
      <c r="AZ22" s="263">
        <v>1.9689899999999999E-3</v>
      </c>
      <c r="BA22" s="329">
        <v>1.9614099999999998E-3</v>
      </c>
      <c r="BB22" s="329">
        <v>1.96102E-3</v>
      </c>
      <c r="BC22" s="329">
        <v>1.9562899999999999E-3</v>
      </c>
      <c r="BD22" s="329">
        <v>1.9601200000000001E-3</v>
      </c>
      <c r="BE22" s="329">
        <v>1.9620000000000002E-3</v>
      </c>
      <c r="BF22" s="329">
        <v>1.9641799999999998E-3</v>
      </c>
      <c r="BG22" s="329">
        <v>1.9686600000000001E-3</v>
      </c>
      <c r="BH22" s="329">
        <v>1.9648500000000002E-3</v>
      </c>
      <c r="BI22" s="329">
        <v>1.9636300000000001E-3</v>
      </c>
      <c r="BJ22" s="329">
        <v>1.9633200000000002E-3</v>
      </c>
      <c r="BK22" s="329">
        <v>1.96313E-3</v>
      </c>
      <c r="BL22" s="329">
        <v>1.9626000000000001E-3</v>
      </c>
      <c r="BM22" s="329">
        <v>1.9627099999999999E-3</v>
      </c>
      <c r="BN22" s="329">
        <v>1.9628599999999999E-3</v>
      </c>
      <c r="BO22" s="329">
        <v>1.9634600000000002E-3</v>
      </c>
      <c r="BP22" s="329">
        <v>1.9637600000000002E-3</v>
      </c>
      <c r="BQ22" s="329">
        <v>1.9639200000000001E-3</v>
      </c>
      <c r="BR22" s="329">
        <v>1.9639000000000002E-3</v>
      </c>
      <c r="BS22" s="329">
        <v>1.9634700000000001E-3</v>
      </c>
      <c r="BT22" s="329">
        <v>1.9633400000000001E-3</v>
      </c>
      <c r="BU22" s="329">
        <v>1.9633200000000002E-3</v>
      </c>
      <c r="BV22" s="329">
        <v>1.9633200000000002E-3</v>
      </c>
    </row>
    <row r="23" spans="1:74" ht="12" customHeight="1" x14ac:dyDescent="0.2">
      <c r="A23" s="535" t="s">
        <v>1044</v>
      </c>
      <c r="B23" s="536" t="s">
        <v>1043</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7.0321902838999997E-3</v>
      </c>
      <c r="AN23" s="263">
        <v>7.9836230134000003E-3</v>
      </c>
      <c r="AO23" s="263">
        <v>1.0324771064E-2</v>
      </c>
      <c r="AP23" s="263">
        <v>1.1409516341999999E-2</v>
      </c>
      <c r="AQ23" s="263">
        <v>1.2594971224999999E-2</v>
      </c>
      <c r="AR23" s="263">
        <v>1.2542321036E-2</v>
      </c>
      <c r="AS23" s="263">
        <v>1.3054586090999999E-2</v>
      </c>
      <c r="AT23" s="263">
        <v>1.2467927572E-2</v>
      </c>
      <c r="AU23" s="263">
        <v>1.1066705604999999E-2</v>
      </c>
      <c r="AV23" s="263">
        <v>9.7390153254000005E-3</v>
      </c>
      <c r="AW23" s="263">
        <v>7.7487156604999999E-3</v>
      </c>
      <c r="AX23" s="263">
        <v>7.4558626039000001E-3</v>
      </c>
      <c r="AY23" s="263">
        <v>8.1306E-3</v>
      </c>
      <c r="AZ23" s="263">
        <v>9.0693600000000003E-3</v>
      </c>
      <c r="BA23" s="329">
        <v>1.2237100000000001E-2</v>
      </c>
      <c r="BB23" s="329">
        <v>1.34883E-2</v>
      </c>
      <c r="BC23" s="329">
        <v>1.4765800000000001E-2</v>
      </c>
      <c r="BD23" s="329">
        <v>1.48781E-2</v>
      </c>
      <c r="BE23" s="329">
        <v>1.54485E-2</v>
      </c>
      <c r="BF23" s="329">
        <v>1.48539E-2</v>
      </c>
      <c r="BG23" s="329">
        <v>1.3373899999999999E-2</v>
      </c>
      <c r="BH23" s="329">
        <v>1.18935E-2</v>
      </c>
      <c r="BI23" s="329">
        <v>9.50317E-3</v>
      </c>
      <c r="BJ23" s="329">
        <v>9.05042E-3</v>
      </c>
      <c r="BK23" s="329">
        <v>9.7310299999999999E-3</v>
      </c>
      <c r="BL23" s="329">
        <v>1.0736799999999999E-2</v>
      </c>
      <c r="BM23" s="329">
        <v>1.43646E-2</v>
      </c>
      <c r="BN23" s="329">
        <v>1.5763099999999999E-2</v>
      </c>
      <c r="BO23" s="329">
        <v>1.7195499999999999E-2</v>
      </c>
      <c r="BP23" s="329">
        <v>1.7273500000000001E-2</v>
      </c>
      <c r="BQ23" s="329">
        <v>1.78713E-2</v>
      </c>
      <c r="BR23" s="329">
        <v>1.7118700000000001E-2</v>
      </c>
      <c r="BS23" s="329">
        <v>1.5361100000000001E-2</v>
      </c>
      <c r="BT23" s="329">
        <v>1.36125E-2</v>
      </c>
      <c r="BU23" s="329">
        <v>1.08212E-2</v>
      </c>
      <c r="BV23" s="329">
        <v>1.0271000000000001E-2</v>
      </c>
    </row>
    <row r="24" spans="1:74" ht="12" customHeight="1" x14ac:dyDescent="0.2">
      <c r="A24" s="502" t="s">
        <v>843</v>
      </c>
      <c r="B24" s="536"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2.8206500000000001E-3</v>
      </c>
      <c r="AS24" s="263">
        <v>3.0129599999999999E-3</v>
      </c>
      <c r="AT24" s="263">
        <v>3.00082E-3</v>
      </c>
      <c r="AU24" s="263">
        <v>2.8085900000000001E-3</v>
      </c>
      <c r="AV24" s="263">
        <v>2.9026899999999999E-3</v>
      </c>
      <c r="AW24" s="263">
        <v>2.95912E-3</v>
      </c>
      <c r="AX24" s="263">
        <v>3.12905E-3</v>
      </c>
      <c r="AY24" s="263">
        <v>3.12423E-3</v>
      </c>
      <c r="AZ24" s="263">
        <v>2.8085900000000001E-3</v>
      </c>
      <c r="BA24" s="329">
        <v>3.16906E-3</v>
      </c>
      <c r="BB24" s="329">
        <v>2.8867400000000001E-3</v>
      </c>
      <c r="BC24" s="329">
        <v>3.0402099999999998E-3</v>
      </c>
      <c r="BD24" s="329">
        <v>2.8223499999999999E-3</v>
      </c>
      <c r="BE24" s="329">
        <v>3.0384800000000001E-3</v>
      </c>
      <c r="BF24" s="329">
        <v>3.0309099999999999E-3</v>
      </c>
      <c r="BG24" s="329">
        <v>2.8533400000000002E-3</v>
      </c>
      <c r="BH24" s="329">
        <v>2.8770900000000001E-3</v>
      </c>
      <c r="BI24" s="329">
        <v>2.9285299999999999E-3</v>
      </c>
      <c r="BJ24" s="329">
        <v>3.06669E-3</v>
      </c>
      <c r="BK24" s="329">
        <v>3.11335E-3</v>
      </c>
      <c r="BL24" s="329">
        <v>2.8107100000000001E-3</v>
      </c>
      <c r="BM24" s="329">
        <v>3.1809999999999998E-3</v>
      </c>
      <c r="BN24" s="329">
        <v>2.90603E-3</v>
      </c>
      <c r="BO24" s="329">
        <v>3.0531099999999999E-3</v>
      </c>
      <c r="BP24" s="329">
        <v>2.8237700000000002E-3</v>
      </c>
      <c r="BQ24" s="329">
        <v>3.0401400000000002E-3</v>
      </c>
      <c r="BR24" s="329">
        <v>3.0305200000000001E-3</v>
      </c>
      <c r="BS24" s="329">
        <v>2.8505200000000001E-3</v>
      </c>
      <c r="BT24" s="329">
        <v>2.8704199999999998E-3</v>
      </c>
      <c r="BU24" s="329">
        <v>2.9232699999999999E-3</v>
      </c>
      <c r="BV24" s="329">
        <v>3.06333E-3</v>
      </c>
    </row>
    <row r="25" spans="1:74" ht="12" customHeight="1" x14ac:dyDescent="0.2">
      <c r="A25" s="502" t="s">
        <v>21</v>
      </c>
      <c r="B25" s="536" t="s">
        <v>1046</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7.0206299999999999E-3</v>
      </c>
      <c r="AY25" s="263">
        <v>6.9985999999999998E-3</v>
      </c>
      <c r="AZ25" s="263">
        <v>6.4794400000000004E-3</v>
      </c>
      <c r="BA25" s="329">
        <v>6.8439099999999999E-3</v>
      </c>
      <c r="BB25" s="329">
        <v>6.4780799999999998E-3</v>
      </c>
      <c r="BC25" s="329">
        <v>6.8030900000000004E-3</v>
      </c>
      <c r="BD25" s="329">
        <v>6.7033800000000001E-3</v>
      </c>
      <c r="BE25" s="329">
        <v>7.1143300000000003E-3</v>
      </c>
      <c r="BF25" s="329">
        <v>7.1433399999999998E-3</v>
      </c>
      <c r="BG25" s="329">
        <v>6.6868800000000001E-3</v>
      </c>
      <c r="BH25" s="329">
        <v>7.0149799999999997E-3</v>
      </c>
      <c r="BI25" s="329">
        <v>6.7267300000000002E-3</v>
      </c>
      <c r="BJ25" s="329">
        <v>7.0340200000000002E-3</v>
      </c>
      <c r="BK25" s="329">
        <v>6.9331200000000001E-3</v>
      </c>
      <c r="BL25" s="329">
        <v>6.4423400000000004E-3</v>
      </c>
      <c r="BM25" s="329">
        <v>6.8244600000000001E-3</v>
      </c>
      <c r="BN25" s="329">
        <v>6.4768500000000001E-3</v>
      </c>
      <c r="BO25" s="329">
        <v>6.8050599999999999E-3</v>
      </c>
      <c r="BP25" s="329">
        <v>6.7264300000000003E-3</v>
      </c>
      <c r="BQ25" s="329">
        <v>7.1426600000000003E-3</v>
      </c>
      <c r="BR25" s="329">
        <v>7.1524600000000002E-3</v>
      </c>
      <c r="BS25" s="329">
        <v>6.6899300000000002E-3</v>
      </c>
      <c r="BT25" s="329">
        <v>7.0085099999999999E-3</v>
      </c>
      <c r="BU25" s="329">
        <v>6.72209E-3</v>
      </c>
      <c r="BV25" s="329">
        <v>7.0258500000000002E-3</v>
      </c>
    </row>
    <row r="26" spans="1:74" ht="12" customHeight="1" x14ac:dyDescent="0.2">
      <c r="A26" s="535" t="s">
        <v>224</v>
      </c>
      <c r="B26" s="536"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2.1183359884000001E-2</v>
      </c>
      <c r="AB26" s="263">
        <v>2.0296032639000001E-2</v>
      </c>
      <c r="AC26" s="263">
        <v>2.3955080282E-2</v>
      </c>
      <c r="AD26" s="263">
        <v>2.3847506034000002E-2</v>
      </c>
      <c r="AE26" s="263">
        <v>2.5112411655E-2</v>
      </c>
      <c r="AF26" s="263">
        <v>2.5193540656000001E-2</v>
      </c>
      <c r="AG26" s="263">
        <v>2.6018929747999998E-2</v>
      </c>
      <c r="AH26" s="263">
        <v>2.5534308830000001E-2</v>
      </c>
      <c r="AI26" s="263">
        <v>2.3730432449E-2</v>
      </c>
      <c r="AJ26" s="263">
        <v>2.3127602032999999E-2</v>
      </c>
      <c r="AK26" s="263">
        <v>2.0906894347E-2</v>
      </c>
      <c r="AL26" s="263">
        <v>2.1042593641000001E-2</v>
      </c>
      <c r="AM26" s="263">
        <v>2.1755904135999999E-2</v>
      </c>
      <c r="AN26" s="263">
        <v>2.1729615983000002E-2</v>
      </c>
      <c r="AO26" s="263">
        <v>2.4569129865999999E-2</v>
      </c>
      <c r="AP26" s="263">
        <v>2.4177543730999999E-2</v>
      </c>
      <c r="AQ26" s="263">
        <v>2.6471538497E-2</v>
      </c>
      <c r="AR26" s="263">
        <v>2.6356607680000001E-2</v>
      </c>
      <c r="AS26" s="263">
        <v>2.7227338116000002E-2</v>
      </c>
      <c r="AT26" s="263">
        <v>2.6533856607E-2</v>
      </c>
      <c r="AU26" s="263">
        <v>2.4544080134000001E-2</v>
      </c>
      <c r="AV26" s="263">
        <v>2.3582559627999999E-2</v>
      </c>
      <c r="AW26" s="263">
        <v>2.1474457153999999E-2</v>
      </c>
      <c r="AX26" s="263">
        <v>2.1661900000000001E-2</v>
      </c>
      <c r="AY26" s="263">
        <v>2.2350399999999999E-2</v>
      </c>
      <c r="AZ26" s="263">
        <v>2.2126799999999999E-2</v>
      </c>
      <c r="BA26" s="329">
        <v>2.62557E-2</v>
      </c>
      <c r="BB26" s="329">
        <v>2.6823699999999999E-2</v>
      </c>
      <c r="BC26" s="329">
        <v>2.8830999999999999E-2</v>
      </c>
      <c r="BD26" s="329">
        <v>2.8570000000000002E-2</v>
      </c>
      <c r="BE26" s="329">
        <v>2.98445E-2</v>
      </c>
      <c r="BF26" s="329">
        <v>2.9309700000000001E-2</v>
      </c>
      <c r="BG26" s="329">
        <v>2.6995399999999999E-2</v>
      </c>
      <c r="BH26" s="329">
        <v>2.59391E-2</v>
      </c>
      <c r="BI26" s="329">
        <v>2.3273700000000001E-2</v>
      </c>
      <c r="BJ26" s="329">
        <v>2.3301599999999999E-2</v>
      </c>
      <c r="BK26" s="329">
        <v>2.3810899999999999E-2</v>
      </c>
      <c r="BL26" s="329">
        <v>2.3915700000000002E-2</v>
      </c>
      <c r="BM26" s="329">
        <v>2.8503199999999999E-2</v>
      </c>
      <c r="BN26" s="329">
        <v>2.9242500000000001E-2</v>
      </c>
      <c r="BO26" s="329">
        <v>3.1398700000000002E-2</v>
      </c>
      <c r="BP26" s="329">
        <v>3.11273E-2</v>
      </c>
      <c r="BQ26" s="329">
        <v>3.2316699999999997E-2</v>
      </c>
      <c r="BR26" s="329">
        <v>3.1605899999999999E-2</v>
      </c>
      <c r="BS26" s="329">
        <v>2.90114E-2</v>
      </c>
      <c r="BT26" s="329">
        <v>2.7701300000000002E-2</v>
      </c>
      <c r="BU26" s="329">
        <v>2.4634699999999999E-2</v>
      </c>
      <c r="BV26" s="329">
        <v>2.4576600000000001E-2</v>
      </c>
    </row>
    <row r="27" spans="1:74" ht="12" customHeight="1" x14ac:dyDescent="0.2">
      <c r="A27" s="535"/>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330"/>
      <c r="BB27" s="330"/>
      <c r="BC27" s="330"/>
      <c r="BD27" s="3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5" t="s">
        <v>613</v>
      </c>
      <c r="B28" s="536"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3.3632900000000001E-3</v>
      </c>
      <c r="AY28" s="263">
        <v>3.3541000000000001E-3</v>
      </c>
      <c r="AZ28" s="263">
        <v>3.1377100000000002E-3</v>
      </c>
      <c r="BA28" s="329">
        <v>3.3541000000000001E-3</v>
      </c>
      <c r="BB28" s="329">
        <v>3.2458999999999999E-3</v>
      </c>
      <c r="BC28" s="329">
        <v>3.3541000000000001E-3</v>
      </c>
      <c r="BD28" s="329">
        <v>3.2458999999999999E-3</v>
      </c>
      <c r="BE28" s="329">
        <v>3.3541000000000001E-3</v>
      </c>
      <c r="BF28" s="329">
        <v>3.3541000000000001E-3</v>
      </c>
      <c r="BG28" s="329">
        <v>3.2458999999999999E-3</v>
      </c>
      <c r="BH28" s="329">
        <v>3.3541000000000001E-3</v>
      </c>
      <c r="BI28" s="329">
        <v>3.2458999999999999E-3</v>
      </c>
      <c r="BJ28" s="329">
        <v>3.3632900000000001E-3</v>
      </c>
      <c r="BK28" s="329">
        <v>3.3541000000000001E-3</v>
      </c>
      <c r="BL28" s="329">
        <v>3.1377100000000002E-3</v>
      </c>
      <c r="BM28" s="329">
        <v>3.3541000000000001E-3</v>
      </c>
      <c r="BN28" s="329">
        <v>3.2458999999999999E-3</v>
      </c>
      <c r="BO28" s="329">
        <v>3.3541000000000001E-3</v>
      </c>
      <c r="BP28" s="329">
        <v>3.2458999999999999E-3</v>
      </c>
      <c r="BQ28" s="329">
        <v>3.3541000000000001E-3</v>
      </c>
      <c r="BR28" s="329">
        <v>3.3541000000000001E-3</v>
      </c>
      <c r="BS28" s="329">
        <v>3.2458999999999999E-3</v>
      </c>
      <c r="BT28" s="329">
        <v>3.3541000000000001E-3</v>
      </c>
      <c r="BU28" s="329">
        <v>3.2458999999999999E-3</v>
      </c>
      <c r="BV28" s="329">
        <v>3.3632900000000001E-3</v>
      </c>
    </row>
    <row r="29" spans="1:74" ht="12" customHeight="1" x14ac:dyDescent="0.2">
      <c r="A29" s="535" t="s">
        <v>22</v>
      </c>
      <c r="B29" s="536" t="s">
        <v>1048</v>
      </c>
      <c r="C29" s="263">
        <v>9.8586990000000003E-3</v>
      </c>
      <c r="D29" s="263">
        <v>1.1030987000000001E-2</v>
      </c>
      <c r="E29" s="263">
        <v>1.5919237999999999E-2</v>
      </c>
      <c r="F29" s="263">
        <v>1.7781001000000001E-2</v>
      </c>
      <c r="G29" s="263">
        <v>1.9613618999999999E-2</v>
      </c>
      <c r="H29" s="263">
        <v>2.0283011E-2</v>
      </c>
      <c r="I29" s="263">
        <v>2.0706612999999999E-2</v>
      </c>
      <c r="J29" s="263">
        <v>2.0052555E-2</v>
      </c>
      <c r="K29" s="263">
        <v>1.7956842000000001E-2</v>
      </c>
      <c r="L29" s="263">
        <v>1.6059308000000001E-2</v>
      </c>
      <c r="M29" s="263">
        <v>1.2564278999999999E-2</v>
      </c>
      <c r="N29" s="263">
        <v>1.1747469999999999E-2</v>
      </c>
      <c r="O29" s="263">
        <v>1.1972806000000001E-2</v>
      </c>
      <c r="P29" s="263">
        <v>1.3081953E-2</v>
      </c>
      <c r="Q29" s="263">
        <v>1.8083657999999999E-2</v>
      </c>
      <c r="R29" s="263">
        <v>2.0571895E-2</v>
      </c>
      <c r="S29" s="263">
        <v>2.2635635000000001E-2</v>
      </c>
      <c r="T29" s="263">
        <v>2.3063552000000001E-2</v>
      </c>
      <c r="U29" s="263">
        <v>2.3673037000000001E-2</v>
      </c>
      <c r="V29" s="263">
        <v>2.2682058000000001E-2</v>
      </c>
      <c r="W29" s="263">
        <v>1.9944177E-2</v>
      </c>
      <c r="X29" s="263">
        <v>1.7918470999999998E-2</v>
      </c>
      <c r="Y29" s="263">
        <v>1.4313230999999999E-2</v>
      </c>
      <c r="Z29" s="263">
        <v>1.3303850000000001E-2</v>
      </c>
      <c r="AA29" s="263">
        <v>1.3454369000000001E-2</v>
      </c>
      <c r="AB29" s="263">
        <v>1.4625342E-2</v>
      </c>
      <c r="AC29" s="263">
        <v>2.0894702000000001E-2</v>
      </c>
      <c r="AD29" s="263">
        <v>2.3377344000000001E-2</v>
      </c>
      <c r="AE29" s="263">
        <v>2.5688290999999999E-2</v>
      </c>
      <c r="AF29" s="263">
        <v>2.6201335999999999E-2</v>
      </c>
      <c r="AG29" s="263">
        <v>2.7323838E-2</v>
      </c>
      <c r="AH29" s="263">
        <v>2.6297199E-2</v>
      </c>
      <c r="AI29" s="263">
        <v>2.3259002000000001E-2</v>
      </c>
      <c r="AJ29" s="263">
        <v>2.0480943000000001E-2</v>
      </c>
      <c r="AK29" s="263">
        <v>1.6204413000000001E-2</v>
      </c>
      <c r="AL29" s="263">
        <v>1.4641873E-2</v>
      </c>
      <c r="AM29" s="263">
        <v>1.5937155000000001E-2</v>
      </c>
      <c r="AN29" s="263">
        <v>1.7952394E-2</v>
      </c>
      <c r="AO29" s="263">
        <v>2.3771118000000001E-2</v>
      </c>
      <c r="AP29" s="263">
        <v>2.6731729999999999E-2</v>
      </c>
      <c r="AQ29" s="263">
        <v>2.9984711000000001E-2</v>
      </c>
      <c r="AR29" s="263">
        <v>3.0094168000000001E-2</v>
      </c>
      <c r="AS29" s="263">
        <v>3.1093085999999999E-2</v>
      </c>
      <c r="AT29" s="263">
        <v>2.9547345999999999E-2</v>
      </c>
      <c r="AU29" s="263">
        <v>2.6114183999999999E-2</v>
      </c>
      <c r="AV29" s="263">
        <v>2.3975498000000001E-2</v>
      </c>
      <c r="AW29" s="263">
        <v>1.9637101000000001E-2</v>
      </c>
      <c r="AX29" s="263">
        <v>1.7928800000000002E-2</v>
      </c>
      <c r="AY29" s="263">
        <v>1.8485399999999999E-2</v>
      </c>
      <c r="AZ29" s="263">
        <v>2.0486899999999999E-2</v>
      </c>
      <c r="BA29" s="329">
        <v>2.8626800000000001E-2</v>
      </c>
      <c r="BB29" s="329">
        <v>3.2099099999999998E-2</v>
      </c>
      <c r="BC29" s="329">
        <v>3.5361299999999998E-2</v>
      </c>
      <c r="BD29" s="329">
        <v>3.5906599999999997E-2</v>
      </c>
      <c r="BE29" s="329">
        <v>3.7066099999999998E-2</v>
      </c>
      <c r="BF29" s="329">
        <v>3.5647100000000001E-2</v>
      </c>
      <c r="BG29" s="329">
        <v>3.1596699999999998E-2</v>
      </c>
      <c r="BH29" s="329">
        <v>2.8249199999999999E-2</v>
      </c>
      <c r="BI29" s="329">
        <v>2.2702300000000002E-2</v>
      </c>
      <c r="BJ29" s="329">
        <v>2.0605700000000001E-2</v>
      </c>
      <c r="BK29" s="329">
        <v>2.12023E-2</v>
      </c>
      <c r="BL29" s="329">
        <v>2.34036E-2</v>
      </c>
      <c r="BM29" s="329">
        <v>3.2564799999999998E-2</v>
      </c>
      <c r="BN29" s="329">
        <v>3.6410600000000001E-2</v>
      </c>
      <c r="BO29" s="329">
        <v>4.0034199999999999E-2</v>
      </c>
      <c r="BP29" s="329">
        <v>4.05733E-2</v>
      </c>
      <c r="BQ29" s="329">
        <v>4.1863400000000002E-2</v>
      </c>
      <c r="BR29" s="329">
        <v>4.0252900000000001E-2</v>
      </c>
      <c r="BS29" s="329">
        <v>3.5670100000000003E-2</v>
      </c>
      <c r="BT29" s="329">
        <v>3.18914E-2</v>
      </c>
      <c r="BU29" s="329">
        <v>2.56247E-2</v>
      </c>
      <c r="BV29" s="329">
        <v>2.32464E-2</v>
      </c>
    </row>
    <row r="30" spans="1:74" ht="12" customHeight="1" x14ac:dyDescent="0.2">
      <c r="A30" s="535" t="s">
        <v>735</v>
      </c>
      <c r="B30" s="536" t="s">
        <v>1046</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4.6235100000000001E-2</v>
      </c>
      <c r="AY30" s="263">
        <v>3.8751099999999997E-2</v>
      </c>
      <c r="AZ30" s="263">
        <v>3.6250999999999999E-2</v>
      </c>
      <c r="BA30" s="329">
        <v>3.8751099999999997E-2</v>
      </c>
      <c r="BB30" s="329">
        <v>3.7501100000000002E-2</v>
      </c>
      <c r="BC30" s="329">
        <v>3.8751099999999997E-2</v>
      </c>
      <c r="BD30" s="329">
        <v>3.7501100000000002E-2</v>
      </c>
      <c r="BE30" s="329">
        <v>3.8751099999999997E-2</v>
      </c>
      <c r="BF30" s="329">
        <v>3.8751099999999997E-2</v>
      </c>
      <c r="BG30" s="329">
        <v>3.7501100000000002E-2</v>
      </c>
      <c r="BH30" s="329">
        <v>3.8751099999999997E-2</v>
      </c>
      <c r="BI30" s="329">
        <v>3.7501100000000002E-2</v>
      </c>
      <c r="BJ30" s="329">
        <v>4.6235100000000001E-2</v>
      </c>
      <c r="BK30" s="329">
        <v>3.8751099999999997E-2</v>
      </c>
      <c r="BL30" s="329">
        <v>3.6250999999999999E-2</v>
      </c>
      <c r="BM30" s="329">
        <v>3.8751099999999997E-2</v>
      </c>
      <c r="BN30" s="329">
        <v>3.7501100000000002E-2</v>
      </c>
      <c r="BO30" s="329">
        <v>3.8751099999999997E-2</v>
      </c>
      <c r="BP30" s="329">
        <v>3.7501100000000002E-2</v>
      </c>
      <c r="BQ30" s="329">
        <v>3.8751099999999997E-2</v>
      </c>
      <c r="BR30" s="329">
        <v>3.8751099999999997E-2</v>
      </c>
      <c r="BS30" s="329">
        <v>3.7501100000000002E-2</v>
      </c>
      <c r="BT30" s="329">
        <v>3.8751099999999997E-2</v>
      </c>
      <c r="BU30" s="329">
        <v>3.7501100000000002E-2</v>
      </c>
      <c r="BV30" s="329">
        <v>4.6235100000000001E-2</v>
      </c>
    </row>
    <row r="31" spans="1:74" ht="12" customHeight="1" x14ac:dyDescent="0.2">
      <c r="A31" s="534" t="s">
        <v>23</v>
      </c>
      <c r="B31" s="536" t="s">
        <v>355</v>
      </c>
      <c r="C31" s="263">
        <v>4.9674405999999997E-2</v>
      </c>
      <c r="D31" s="263">
        <v>4.6993561000000003E-2</v>
      </c>
      <c r="E31" s="263">
        <v>5.5734945000000001E-2</v>
      </c>
      <c r="F31" s="263">
        <v>5.6312331E-2</v>
      </c>
      <c r="G31" s="263">
        <v>5.9429325999999998E-2</v>
      </c>
      <c r="H31" s="263">
        <v>5.8814340999999999E-2</v>
      </c>
      <c r="I31" s="263">
        <v>6.0522319999999998E-2</v>
      </c>
      <c r="J31" s="263">
        <v>5.9868261999999998E-2</v>
      </c>
      <c r="K31" s="263">
        <v>5.6488172000000003E-2</v>
      </c>
      <c r="L31" s="263">
        <v>5.5875015E-2</v>
      </c>
      <c r="M31" s="263">
        <v>5.1095609E-2</v>
      </c>
      <c r="N31" s="263">
        <v>5.1563177000000002E-2</v>
      </c>
      <c r="O31" s="263">
        <v>5.9870185999999999E-2</v>
      </c>
      <c r="P31" s="263">
        <v>5.6344102E-2</v>
      </c>
      <c r="Q31" s="263">
        <v>6.5981038000000006E-2</v>
      </c>
      <c r="R31" s="263">
        <v>6.6924199000000004E-2</v>
      </c>
      <c r="S31" s="263">
        <v>7.0533015000000004E-2</v>
      </c>
      <c r="T31" s="263">
        <v>6.9415855999999998E-2</v>
      </c>
      <c r="U31" s="263">
        <v>7.1570416999999997E-2</v>
      </c>
      <c r="V31" s="263">
        <v>7.0579437999999994E-2</v>
      </c>
      <c r="W31" s="263">
        <v>6.6296481000000004E-2</v>
      </c>
      <c r="X31" s="263">
        <v>6.5815850999999995E-2</v>
      </c>
      <c r="Y31" s="263">
        <v>6.0665535E-2</v>
      </c>
      <c r="Z31" s="263">
        <v>6.1201230000000002E-2</v>
      </c>
      <c r="AA31" s="263">
        <v>6.3052760999999999E-2</v>
      </c>
      <c r="AB31" s="263">
        <v>5.9423889000000001E-2</v>
      </c>
      <c r="AC31" s="263">
        <v>7.0493094000000006E-2</v>
      </c>
      <c r="AD31" s="263">
        <v>7.1375787999999996E-2</v>
      </c>
      <c r="AE31" s="263">
        <v>7.5286682999999993E-2</v>
      </c>
      <c r="AF31" s="263">
        <v>7.4199780000000007E-2</v>
      </c>
      <c r="AG31" s="263">
        <v>7.6922229999999994E-2</v>
      </c>
      <c r="AH31" s="263">
        <v>7.5895590999999998E-2</v>
      </c>
      <c r="AI31" s="263">
        <v>7.1257446000000002E-2</v>
      </c>
      <c r="AJ31" s="263">
        <v>7.0079335000000006E-2</v>
      </c>
      <c r="AK31" s="263">
        <v>6.4202857000000002E-2</v>
      </c>
      <c r="AL31" s="263">
        <v>6.4240265000000005E-2</v>
      </c>
      <c r="AM31" s="263">
        <v>5.8042345000000002E-2</v>
      </c>
      <c r="AN31" s="263">
        <v>5.7341121000000002E-2</v>
      </c>
      <c r="AO31" s="263">
        <v>6.5876307999999995E-2</v>
      </c>
      <c r="AP31" s="263">
        <v>6.7478688999999994E-2</v>
      </c>
      <c r="AQ31" s="263">
        <v>7.2089900999999998E-2</v>
      </c>
      <c r="AR31" s="263">
        <v>7.0841127000000004E-2</v>
      </c>
      <c r="AS31" s="263">
        <v>7.3198276000000007E-2</v>
      </c>
      <c r="AT31" s="263">
        <v>7.1652536000000003E-2</v>
      </c>
      <c r="AU31" s="263">
        <v>6.6861142999999998E-2</v>
      </c>
      <c r="AV31" s="263">
        <v>6.6080687999999999E-2</v>
      </c>
      <c r="AW31" s="263">
        <v>6.0384060000000003E-2</v>
      </c>
      <c r="AX31" s="263">
        <v>6.7527199999999996E-2</v>
      </c>
      <c r="AY31" s="263">
        <v>6.0590600000000001E-2</v>
      </c>
      <c r="AZ31" s="263">
        <v>5.9875600000000001E-2</v>
      </c>
      <c r="BA31" s="329">
        <v>7.0732000000000003E-2</v>
      </c>
      <c r="BB31" s="329">
        <v>7.2846099999999997E-2</v>
      </c>
      <c r="BC31" s="329">
        <v>7.7466499999999994E-2</v>
      </c>
      <c r="BD31" s="329">
        <v>7.6653600000000002E-2</v>
      </c>
      <c r="BE31" s="329">
        <v>7.91713E-2</v>
      </c>
      <c r="BF31" s="329">
        <v>7.7752199999999994E-2</v>
      </c>
      <c r="BG31" s="329">
        <v>7.2343699999999997E-2</v>
      </c>
      <c r="BH31" s="329">
        <v>7.0354399999999997E-2</v>
      </c>
      <c r="BI31" s="329">
        <v>6.3449199999999997E-2</v>
      </c>
      <c r="BJ31" s="329">
        <v>7.0204100000000005E-2</v>
      </c>
      <c r="BK31" s="329">
        <v>6.3307500000000003E-2</v>
      </c>
      <c r="BL31" s="329">
        <v>6.2792299999999995E-2</v>
      </c>
      <c r="BM31" s="329">
        <v>7.467E-2</v>
      </c>
      <c r="BN31" s="329">
        <v>7.7157600000000007E-2</v>
      </c>
      <c r="BO31" s="329">
        <v>8.2139400000000001E-2</v>
      </c>
      <c r="BP31" s="329">
        <v>8.1320199999999995E-2</v>
      </c>
      <c r="BQ31" s="329">
        <v>8.3968600000000004E-2</v>
      </c>
      <c r="BR31" s="329">
        <v>8.2358100000000004E-2</v>
      </c>
      <c r="BS31" s="329">
        <v>7.6417100000000002E-2</v>
      </c>
      <c r="BT31" s="329">
        <v>7.3996599999999996E-2</v>
      </c>
      <c r="BU31" s="329">
        <v>6.6371700000000006E-2</v>
      </c>
      <c r="BV31" s="329">
        <v>7.2844800000000001E-2</v>
      </c>
    </row>
    <row r="32" spans="1:74" ht="12" customHeight="1" x14ac:dyDescent="0.2">
      <c r="A32" s="534"/>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331"/>
      <c r="BB32" s="331"/>
      <c r="BC32" s="331"/>
      <c r="BD32" s="3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4" t="s">
        <v>44</v>
      </c>
      <c r="B33" s="536" t="s">
        <v>1050</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1.8343696289000001E-2</v>
      </c>
      <c r="AN33" s="263">
        <v>2.2529637929999999E-2</v>
      </c>
      <c r="AO33" s="263">
        <v>2.0049278391999999E-2</v>
      </c>
      <c r="AP33" s="263">
        <v>2.1754056704000001E-2</v>
      </c>
      <c r="AQ33" s="263">
        <v>1.9656769128000001E-2</v>
      </c>
      <c r="AR33" s="263">
        <v>2.2992875244E-2</v>
      </c>
      <c r="AS33" s="263">
        <v>2.5620301782000001E-2</v>
      </c>
      <c r="AT33" s="263">
        <v>2.3545216656000002E-2</v>
      </c>
      <c r="AU33" s="263">
        <v>2.3804308283000002E-2</v>
      </c>
      <c r="AV33" s="263">
        <v>2.2776693226999999E-2</v>
      </c>
      <c r="AW33" s="263">
        <v>2.6133072343E-2</v>
      </c>
      <c r="AX33" s="263">
        <v>2.7309287153E-2</v>
      </c>
      <c r="AY33" s="263">
        <v>2.5049800000000001E-2</v>
      </c>
      <c r="AZ33" s="263">
        <v>2.2979200000000002E-2</v>
      </c>
      <c r="BA33" s="329">
        <v>2.51995E-2</v>
      </c>
      <c r="BB33" s="329">
        <v>2.4388900000000002E-2</v>
      </c>
      <c r="BC33" s="329">
        <v>2.6196899999999999E-2</v>
      </c>
      <c r="BD33" s="329">
        <v>2.3777300000000001E-2</v>
      </c>
      <c r="BE33" s="329">
        <v>2.6623000000000001E-2</v>
      </c>
      <c r="BF33" s="329">
        <v>2.3784599999999999E-2</v>
      </c>
      <c r="BG33" s="329">
        <v>2.3009700000000001E-2</v>
      </c>
      <c r="BH33" s="329">
        <v>2.3137899999999999E-2</v>
      </c>
      <c r="BI33" s="329">
        <v>2.65448E-2</v>
      </c>
      <c r="BJ33" s="329">
        <v>2.92117E-2</v>
      </c>
      <c r="BK33" s="329">
        <v>2.7902799999999998E-2</v>
      </c>
      <c r="BL33" s="329">
        <v>2.45867E-2</v>
      </c>
      <c r="BM33" s="329">
        <v>2.83325E-2</v>
      </c>
      <c r="BN33" s="329">
        <v>2.68766E-2</v>
      </c>
      <c r="BO33" s="329">
        <v>2.8440900000000002E-2</v>
      </c>
      <c r="BP33" s="329">
        <v>2.8294099999999999E-2</v>
      </c>
      <c r="BQ33" s="329">
        <v>3.0238399999999999E-2</v>
      </c>
      <c r="BR33" s="329">
        <v>3.07446E-2</v>
      </c>
      <c r="BS33" s="329">
        <v>2.7643000000000001E-2</v>
      </c>
      <c r="BT33" s="329">
        <v>2.9185599999999999E-2</v>
      </c>
      <c r="BU33" s="329">
        <v>3.0818499999999999E-2</v>
      </c>
      <c r="BV33" s="329">
        <v>3.2188000000000001E-2</v>
      </c>
    </row>
    <row r="34" spans="1:74" ht="12" customHeight="1" x14ac:dyDescent="0.2">
      <c r="A34" s="534" t="s">
        <v>360</v>
      </c>
      <c r="B34" s="536" t="s">
        <v>1049</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9.4027316122999999E-2</v>
      </c>
      <c r="AN34" s="263">
        <v>8.5402241044999994E-2</v>
      </c>
      <c r="AO34" s="263">
        <v>7.7768565777999996E-2</v>
      </c>
      <c r="AP34" s="263">
        <v>5.3004208804000003E-2</v>
      </c>
      <c r="AQ34" s="263">
        <v>7.8069715772999995E-2</v>
      </c>
      <c r="AR34" s="263">
        <v>8.8468591163999993E-2</v>
      </c>
      <c r="AS34" s="263">
        <v>9.0778200254999997E-2</v>
      </c>
      <c r="AT34" s="263">
        <v>8.8304553539999997E-2</v>
      </c>
      <c r="AU34" s="263">
        <v>8.8286319077000006E-2</v>
      </c>
      <c r="AV34" s="263">
        <v>8.4808542875999995E-2</v>
      </c>
      <c r="AW34" s="263">
        <v>8.5768182265999998E-2</v>
      </c>
      <c r="AX34" s="263">
        <v>8.7317099999999995E-2</v>
      </c>
      <c r="AY34" s="263">
        <v>8.8566900000000004E-2</v>
      </c>
      <c r="AZ34" s="263">
        <v>7.3363399999999995E-2</v>
      </c>
      <c r="BA34" s="329">
        <v>8.5065699999999994E-2</v>
      </c>
      <c r="BB34" s="329">
        <v>8.3758200000000005E-2</v>
      </c>
      <c r="BC34" s="329">
        <v>9.2125899999999997E-2</v>
      </c>
      <c r="BD34" s="329">
        <v>8.9629899999999998E-2</v>
      </c>
      <c r="BE34" s="329">
        <v>9.3756099999999995E-2</v>
      </c>
      <c r="BF34" s="329">
        <v>9.6900399999999998E-2</v>
      </c>
      <c r="BG34" s="329">
        <v>8.9240700000000006E-2</v>
      </c>
      <c r="BH34" s="329">
        <v>9.2658000000000004E-2</v>
      </c>
      <c r="BI34" s="329">
        <v>9.0228799999999998E-2</v>
      </c>
      <c r="BJ34" s="329">
        <v>9.15493E-2</v>
      </c>
      <c r="BK34" s="329">
        <v>8.5825399999999996E-2</v>
      </c>
      <c r="BL34" s="329">
        <v>8.0651700000000007E-2</v>
      </c>
      <c r="BM34" s="329">
        <v>9.0718699999999999E-2</v>
      </c>
      <c r="BN34" s="329">
        <v>8.9308700000000005E-2</v>
      </c>
      <c r="BO34" s="329">
        <v>9.7321299999999999E-2</v>
      </c>
      <c r="BP34" s="329">
        <v>9.5620200000000002E-2</v>
      </c>
      <c r="BQ34" s="329">
        <v>9.4540700000000005E-2</v>
      </c>
      <c r="BR34" s="329">
        <v>9.7927500000000001E-2</v>
      </c>
      <c r="BS34" s="329">
        <v>9.0755000000000002E-2</v>
      </c>
      <c r="BT34" s="329">
        <v>9.5245999999999997E-2</v>
      </c>
      <c r="BU34" s="329">
        <v>9.2610700000000004E-2</v>
      </c>
      <c r="BV34" s="329">
        <v>9.4502100000000006E-2</v>
      </c>
    </row>
    <row r="35" spans="1:74" ht="12" customHeight="1" x14ac:dyDescent="0.2">
      <c r="A35" s="534" t="s">
        <v>361</v>
      </c>
      <c r="B35" s="536"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0.11237101241</v>
      </c>
      <c r="AN35" s="263">
        <v>0.10793187898000001</v>
      </c>
      <c r="AO35" s="263">
        <v>9.7817844170000001E-2</v>
      </c>
      <c r="AP35" s="263">
        <v>7.4758265507000002E-2</v>
      </c>
      <c r="AQ35" s="263">
        <v>9.7726484900999999E-2</v>
      </c>
      <c r="AR35" s="263">
        <v>0.11146146641</v>
      </c>
      <c r="AS35" s="263">
        <v>0.11639850204</v>
      </c>
      <c r="AT35" s="263">
        <v>0.1118497702</v>
      </c>
      <c r="AU35" s="263">
        <v>0.11209062736</v>
      </c>
      <c r="AV35" s="263">
        <v>0.1075852361</v>
      </c>
      <c r="AW35" s="263">
        <v>0.11190125461</v>
      </c>
      <c r="AX35" s="263">
        <v>0.1146264</v>
      </c>
      <c r="AY35" s="263">
        <v>0.1136167</v>
      </c>
      <c r="AZ35" s="263">
        <v>9.63426E-2</v>
      </c>
      <c r="BA35" s="329">
        <v>0.1102651</v>
      </c>
      <c r="BB35" s="329">
        <v>0.1081471</v>
      </c>
      <c r="BC35" s="329">
        <v>0.11832280000000001</v>
      </c>
      <c r="BD35" s="329">
        <v>0.1134072</v>
      </c>
      <c r="BE35" s="329">
        <v>0.1203791</v>
      </c>
      <c r="BF35" s="329">
        <v>0.120685</v>
      </c>
      <c r="BG35" s="329">
        <v>0.1122503</v>
      </c>
      <c r="BH35" s="329">
        <v>0.11579589999999999</v>
      </c>
      <c r="BI35" s="329">
        <v>0.1167735</v>
      </c>
      <c r="BJ35" s="329">
        <v>0.12076099999999999</v>
      </c>
      <c r="BK35" s="329">
        <v>0.1137282</v>
      </c>
      <c r="BL35" s="329">
        <v>0.1052385</v>
      </c>
      <c r="BM35" s="329">
        <v>0.1190512</v>
      </c>
      <c r="BN35" s="329">
        <v>0.11618530000000001</v>
      </c>
      <c r="BO35" s="329">
        <v>0.12576219999999999</v>
      </c>
      <c r="BP35" s="329">
        <v>0.1239143</v>
      </c>
      <c r="BQ35" s="329">
        <v>0.1247791</v>
      </c>
      <c r="BR35" s="329">
        <v>0.12867210000000001</v>
      </c>
      <c r="BS35" s="329">
        <v>0.118398</v>
      </c>
      <c r="BT35" s="329">
        <v>0.1244316</v>
      </c>
      <c r="BU35" s="329">
        <v>0.1234292</v>
      </c>
      <c r="BV35" s="329">
        <v>0.1266902</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379"/>
      <c r="BB36" s="379"/>
      <c r="BC36" s="379"/>
      <c r="BD36" s="379"/>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4" t="s">
        <v>44</v>
      </c>
      <c r="B37" s="536" t="s">
        <v>1050</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1.8343696289000001E-2</v>
      </c>
      <c r="AN37" s="263">
        <v>2.2529637929999999E-2</v>
      </c>
      <c r="AO37" s="263">
        <v>2.0049278391999999E-2</v>
      </c>
      <c r="AP37" s="263">
        <v>2.1754056704000001E-2</v>
      </c>
      <c r="AQ37" s="263">
        <v>1.9656769128000001E-2</v>
      </c>
      <c r="AR37" s="263">
        <v>2.2992875244E-2</v>
      </c>
      <c r="AS37" s="263">
        <v>2.5620301782000001E-2</v>
      </c>
      <c r="AT37" s="263">
        <v>2.3545216656000002E-2</v>
      </c>
      <c r="AU37" s="263">
        <v>2.3804308283000002E-2</v>
      </c>
      <c r="AV37" s="263">
        <v>2.2776693226999999E-2</v>
      </c>
      <c r="AW37" s="263">
        <v>2.6133072343E-2</v>
      </c>
      <c r="AX37" s="263">
        <v>2.7309287153E-2</v>
      </c>
      <c r="AY37" s="263">
        <v>2.5049800000000001E-2</v>
      </c>
      <c r="AZ37" s="263">
        <v>2.2979200000000002E-2</v>
      </c>
      <c r="BA37" s="329">
        <v>2.51995E-2</v>
      </c>
      <c r="BB37" s="329">
        <v>2.4388900000000002E-2</v>
      </c>
      <c r="BC37" s="329">
        <v>2.6196899999999999E-2</v>
      </c>
      <c r="BD37" s="329">
        <v>2.3777300000000001E-2</v>
      </c>
      <c r="BE37" s="329">
        <v>2.6623000000000001E-2</v>
      </c>
      <c r="BF37" s="329">
        <v>2.3784599999999999E-2</v>
      </c>
      <c r="BG37" s="329">
        <v>2.3009700000000001E-2</v>
      </c>
      <c r="BH37" s="329">
        <v>2.3137899999999999E-2</v>
      </c>
      <c r="BI37" s="329">
        <v>2.65448E-2</v>
      </c>
      <c r="BJ37" s="329">
        <v>2.92117E-2</v>
      </c>
      <c r="BK37" s="329">
        <v>2.7902799999999998E-2</v>
      </c>
      <c r="BL37" s="329">
        <v>2.45867E-2</v>
      </c>
      <c r="BM37" s="329">
        <v>2.83325E-2</v>
      </c>
      <c r="BN37" s="329">
        <v>2.68766E-2</v>
      </c>
      <c r="BO37" s="329">
        <v>2.8440900000000002E-2</v>
      </c>
      <c r="BP37" s="329">
        <v>2.8294099999999999E-2</v>
      </c>
      <c r="BQ37" s="329">
        <v>3.0238399999999999E-2</v>
      </c>
      <c r="BR37" s="329">
        <v>3.07446E-2</v>
      </c>
      <c r="BS37" s="329">
        <v>2.7643000000000001E-2</v>
      </c>
      <c r="BT37" s="329">
        <v>2.9185599999999999E-2</v>
      </c>
      <c r="BU37" s="329">
        <v>3.0818499999999999E-2</v>
      </c>
      <c r="BV37" s="329">
        <v>3.2188000000000001E-2</v>
      </c>
    </row>
    <row r="38" spans="1:74" s="166" customFormat="1" ht="12" customHeight="1" x14ac:dyDescent="0.2">
      <c r="A38" s="535" t="s">
        <v>985</v>
      </c>
      <c r="B38" s="536" t="s">
        <v>1047</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6.33938E-2</v>
      </c>
      <c r="AY38" s="263">
        <v>6.1336700000000001E-2</v>
      </c>
      <c r="AZ38" s="263">
        <v>4.9485800000000003E-2</v>
      </c>
      <c r="BA38" s="329">
        <v>6.0259899999999998E-2</v>
      </c>
      <c r="BB38" s="329">
        <v>5.7974299999999999E-2</v>
      </c>
      <c r="BC38" s="329">
        <v>6.2503600000000006E-2</v>
      </c>
      <c r="BD38" s="329">
        <v>6.1158799999999999E-2</v>
      </c>
      <c r="BE38" s="329">
        <v>6.4444299999999996E-2</v>
      </c>
      <c r="BF38" s="329">
        <v>6.5783400000000006E-2</v>
      </c>
      <c r="BG38" s="329">
        <v>6.1616299999999999E-2</v>
      </c>
      <c r="BH38" s="329">
        <v>6.3104300000000002E-2</v>
      </c>
      <c r="BI38" s="329">
        <v>6.3308100000000006E-2</v>
      </c>
      <c r="BJ38" s="329">
        <v>6.4804299999999995E-2</v>
      </c>
      <c r="BK38" s="329">
        <v>6.4393300000000001E-2</v>
      </c>
      <c r="BL38" s="329">
        <v>5.71546E-2</v>
      </c>
      <c r="BM38" s="329">
        <v>6.3799800000000004E-2</v>
      </c>
      <c r="BN38" s="329">
        <v>6.1169000000000001E-2</v>
      </c>
      <c r="BO38" s="329">
        <v>6.5347799999999998E-2</v>
      </c>
      <c r="BP38" s="329">
        <v>6.4176399999999995E-2</v>
      </c>
      <c r="BQ38" s="329">
        <v>6.4452099999999998E-2</v>
      </c>
      <c r="BR38" s="329">
        <v>6.6217700000000004E-2</v>
      </c>
      <c r="BS38" s="329">
        <v>6.2409600000000003E-2</v>
      </c>
      <c r="BT38" s="329">
        <v>6.46124E-2</v>
      </c>
      <c r="BU38" s="329">
        <v>6.4719200000000005E-2</v>
      </c>
      <c r="BV38" s="329">
        <v>6.6599000000000005E-2</v>
      </c>
    </row>
    <row r="39" spans="1:74" s="166" customFormat="1" ht="12" customHeight="1" x14ac:dyDescent="0.2">
      <c r="A39" s="534" t="s">
        <v>43</v>
      </c>
      <c r="B39" s="536" t="s">
        <v>1049</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9.7643377591000002E-2</v>
      </c>
      <c r="AN39" s="263">
        <v>8.8686603887999996E-2</v>
      </c>
      <c r="AO39" s="263">
        <v>8.0759399603999998E-2</v>
      </c>
      <c r="AP39" s="263">
        <v>5.504259785E-2</v>
      </c>
      <c r="AQ39" s="263">
        <v>8.1071971162000003E-2</v>
      </c>
      <c r="AR39" s="263">
        <v>9.1870812060000001E-2</v>
      </c>
      <c r="AS39" s="263">
        <v>9.4269305607999995E-2</v>
      </c>
      <c r="AT39" s="263">
        <v>9.1700525997000001E-2</v>
      </c>
      <c r="AU39" s="263">
        <v>9.1681581730000003E-2</v>
      </c>
      <c r="AV39" s="263">
        <v>8.8070106548999993E-2</v>
      </c>
      <c r="AW39" s="263">
        <v>8.9066685409999999E-2</v>
      </c>
      <c r="AX39" s="263">
        <v>9.0675143215000004E-2</v>
      </c>
      <c r="AY39" s="263">
        <v>9.1972985265000001E-2</v>
      </c>
      <c r="AZ39" s="263">
        <v>7.6184733882999997E-2</v>
      </c>
      <c r="BA39" s="329">
        <v>8.8337100000000002E-2</v>
      </c>
      <c r="BB39" s="329">
        <v>8.6979299999999996E-2</v>
      </c>
      <c r="BC39" s="329">
        <v>9.5668900000000001E-2</v>
      </c>
      <c r="BD39" s="329">
        <v>9.3076900000000004E-2</v>
      </c>
      <c r="BE39" s="329">
        <v>9.7361699999999995E-2</v>
      </c>
      <c r="BF39" s="329">
        <v>0.10062699999999999</v>
      </c>
      <c r="BG39" s="329">
        <v>9.2672699999999997E-2</v>
      </c>
      <c r="BH39" s="329">
        <v>9.6221399999999999E-2</v>
      </c>
      <c r="BI39" s="329">
        <v>9.3698699999999996E-2</v>
      </c>
      <c r="BJ39" s="329">
        <v>9.5070000000000002E-2</v>
      </c>
      <c r="BK39" s="329">
        <v>8.9125999999999997E-2</v>
      </c>
      <c r="BL39" s="329">
        <v>8.3753400000000006E-2</v>
      </c>
      <c r="BM39" s="329">
        <v>9.42075E-2</v>
      </c>
      <c r="BN39" s="329">
        <v>9.2743300000000001E-2</v>
      </c>
      <c r="BO39" s="329">
        <v>0.101064</v>
      </c>
      <c r="BP39" s="329">
        <v>9.9297499999999997E-2</v>
      </c>
      <c r="BQ39" s="329">
        <v>9.81765E-2</v>
      </c>
      <c r="BR39" s="329">
        <v>0.10169350000000001</v>
      </c>
      <c r="BS39" s="329">
        <v>9.4245200000000001E-2</v>
      </c>
      <c r="BT39" s="329">
        <v>9.8908899999999994E-2</v>
      </c>
      <c r="BU39" s="329">
        <v>9.6172199999999999E-2</v>
      </c>
      <c r="BV39" s="329">
        <v>9.8136399999999999E-2</v>
      </c>
    </row>
    <row r="40" spans="1:74" s="166" customFormat="1" ht="12" customHeight="1" x14ac:dyDescent="0.2">
      <c r="A40" s="531" t="s">
        <v>31</v>
      </c>
      <c r="B40" s="536"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1.7769146E-2</v>
      </c>
      <c r="AB40" s="263">
        <v>1.6380348999999999E-2</v>
      </c>
      <c r="AC40" s="263">
        <v>1.8059077999999999E-2</v>
      </c>
      <c r="AD40" s="263">
        <v>1.6384823999999999E-2</v>
      </c>
      <c r="AE40" s="263">
        <v>1.7340854999999999E-2</v>
      </c>
      <c r="AF40" s="263">
        <v>1.7046034000000002E-2</v>
      </c>
      <c r="AG40" s="263">
        <v>1.7639353E-2</v>
      </c>
      <c r="AH40" s="263">
        <v>1.7797779999999999E-2</v>
      </c>
      <c r="AI40" s="263">
        <v>1.7396394999999999E-2</v>
      </c>
      <c r="AJ40" s="263">
        <v>1.5553074E-2</v>
      </c>
      <c r="AK40" s="263">
        <v>1.3976544E-2</v>
      </c>
      <c r="AL40" s="263">
        <v>1.5925641000000001E-2</v>
      </c>
      <c r="AM40" s="263">
        <v>1.6640012999999999E-2</v>
      </c>
      <c r="AN40" s="263">
        <v>1.6375773E-2</v>
      </c>
      <c r="AO40" s="263">
        <v>1.8882092999999999E-2</v>
      </c>
      <c r="AP40" s="263">
        <v>1.8111856999999999E-2</v>
      </c>
      <c r="AQ40" s="263">
        <v>1.8278763999999999E-2</v>
      </c>
      <c r="AR40" s="263">
        <v>1.7398424999999999E-2</v>
      </c>
      <c r="AS40" s="263">
        <v>1.8119546E-2</v>
      </c>
      <c r="AT40" s="263">
        <v>1.8077650000000001E-2</v>
      </c>
      <c r="AU40" s="263">
        <v>1.7585017000000001E-2</v>
      </c>
      <c r="AV40" s="263">
        <v>1.7658694999999999E-2</v>
      </c>
      <c r="AW40" s="263">
        <v>1.8444822999999999E-2</v>
      </c>
      <c r="AX40" s="263">
        <v>1.8446899999999999E-2</v>
      </c>
      <c r="AY40" s="263">
        <v>1.7020899999999999E-2</v>
      </c>
      <c r="AZ40" s="263">
        <v>1.6435999999999999E-2</v>
      </c>
      <c r="BA40" s="329">
        <v>1.9026100000000001E-2</v>
      </c>
      <c r="BB40" s="329">
        <v>1.8034499999999998E-2</v>
      </c>
      <c r="BC40" s="329">
        <v>1.86955E-2</v>
      </c>
      <c r="BD40" s="329">
        <v>1.7473200000000001E-2</v>
      </c>
      <c r="BE40" s="329">
        <v>1.81183E-2</v>
      </c>
      <c r="BF40" s="329">
        <v>1.8405299999999999E-2</v>
      </c>
      <c r="BG40" s="329">
        <v>1.7967E-2</v>
      </c>
      <c r="BH40" s="329">
        <v>1.7538700000000001E-2</v>
      </c>
      <c r="BI40" s="329">
        <v>1.7887900000000002E-2</v>
      </c>
      <c r="BJ40" s="329">
        <v>1.8585500000000001E-2</v>
      </c>
      <c r="BK40" s="329">
        <v>1.6743500000000001E-2</v>
      </c>
      <c r="BL40" s="329">
        <v>1.6911800000000001E-2</v>
      </c>
      <c r="BM40" s="329">
        <v>1.9243799999999998E-2</v>
      </c>
      <c r="BN40" s="329">
        <v>1.8326599999999998E-2</v>
      </c>
      <c r="BO40" s="329">
        <v>1.8866000000000001E-2</v>
      </c>
      <c r="BP40" s="329">
        <v>1.7637900000000001E-2</v>
      </c>
      <c r="BQ40" s="329">
        <v>1.8313599999999999E-2</v>
      </c>
      <c r="BR40" s="329">
        <v>1.8625200000000001E-2</v>
      </c>
      <c r="BS40" s="329">
        <v>1.8069499999999999E-2</v>
      </c>
      <c r="BT40" s="329">
        <v>1.7861499999999999E-2</v>
      </c>
      <c r="BU40" s="329">
        <v>1.8512299999999999E-2</v>
      </c>
      <c r="BV40" s="329">
        <v>1.8608099999999999E-2</v>
      </c>
    </row>
    <row r="41" spans="1:74" s="166" customFormat="1" ht="12" customHeight="1" x14ac:dyDescent="0.2">
      <c r="A41" s="531" t="s">
        <v>30</v>
      </c>
      <c r="B41" s="536"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0.220799686</v>
      </c>
      <c r="AB41" s="263">
        <v>0.203728308</v>
      </c>
      <c r="AC41" s="263">
        <v>0.23447780500000001</v>
      </c>
      <c r="AD41" s="263">
        <v>0.24771085400000001</v>
      </c>
      <c r="AE41" s="263">
        <v>0.28476809800000003</v>
      </c>
      <c r="AF41" s="263">
        <v>0.25000440200000001</v>
      </c>
      <c r="AG41" s="263">
        <v>0.22149054800000001</v>
      </c>
      <c r="AH41" s="263">
        <v>0.20104045600000001</v>
      </c>
      <c r="AI41" s="263">
        <v>0.16495336699999999</v>
      </c>
      <c r="AJ41" s="263">
        <v>0.162994958</v>
      </c>
      <c r="AK41" s="263">
        <v>0.180017487</v>
      </c>
      <c r="AL41" s="263">
        <v>0.191241727</v>
      </c>
      <c r="AM41" s="263">
        <v>0.22638291699999999</v>
      </c>
      <c r="AN41" s="263">
        <v>0.23500278499999999</v>
      </c>
      <c r="AO41" s="263">
        <v>0.20855921799999999</v>
      </c>
      <c r="AP41" s="263">
        <v>0.19550825199999999</v>
      </c>
      <c r="AQ41" s="263">
        <v>0.27209781100000002</v>
      </c>
      <c r="AR41" s="263">
        <v>0.259444656</v>
      </c>
      <c r="AS41" s="263">
        <v>0.24711443399999999</v>
      </c>
      <c r="AT41" s="263">
        <v>0.21572468</v>
      </c>
      <c r="AU41" s="263">
        <v>0.17079752300000001</v>
      </c>
      <c r="AV41" s="263">
        <v>0.16339214499999999</v>
      </c>
      <c r="AW41" s="263">
        <v>0.19650469300000001</v>
      </c>
      <c r="AX41" s="263">
        <v>0.2101577</v>
      </c>
      <c r="AY41" s="263">
        <v>0.23824580000000001</v>
      </c>
      <c r="AZ41" s="263">
        <v>0.21190990000000001</v>
      </c>
      <c r="BA41" s="329">
        <v>0.24386089999999999</v>
      </c>
      <c r="BB41" s="329">
        <v>0.21351149999999999</v>
      </c>
      <c r="BC41" s="329">
        <v>0.2464025</v>
      </c>
      <c r="BD41" s="329">
        <v>0.23692550000000001</v>
      </c>
      <c r="BE41" s="329">
        <v>0.2186758</v>
      </c>
      <c r="BF41" s="329">
        <v>0.20937700000000001</v>
      </c>
      <c r="BG41" s="329">
        <v>0.1735563</v>
      </c>
      <c r="BH41" s="329">
        <v>0.15827630000000001</v>
      </c>
      <c r="BI41" s="329">
        <v>0.18807270000000001</v>
      </c>
      <c r="BJ41" s="329">
        <v>0.2153698</v>
      </c>
      <c r="BK41" s="329">
        <v>0.23205339999999999</v>
      </c>
      <c r="BL41" s="329">
        <v>0.2127791</v>
      </c>
      <c r="BM41" s="329">
        <v>0.24931039999999999</v>
      </c>
      <c r="BN41" s="329">
        <v>0.21605070000000001</v>
      </c>
      <c r="BO41" s="329">
        <v>0.24289959999999999</v>
      </c>
      <c r="BP41" s="329">
        <v>0.23787900000000001</v>
      </c>
      <c r="BQ41" s="329">
        <v>0.2261862</v>
      </c>
      <c r="BR41" s="329">
        <v>0.206069</v>
      </c>
      <c r="BS41" s="329">
        <v>0.16750029999999999</v>
      </c>
      <c r="BT41" s="329">
        <v>0.15458559999999999</v>
      </c>
      <c r="BU41" s="329">
        <v>0.1850154</v>
      </c>
      <c r="BV41" s="329">
        <v>0.21870629999999999</v>
      </c>
    </row>
    <row r="42" spans="1:74" s="166" customFormat="1" ht="12" customHeight="1" x14ac:dyDescent="0.2">
      <c r="A42" s="531" t="s">
        <v>32</v>
      </c>
      <c r="B42" s="536" t="s">
        <v>1051</v>
      </c>
      <c r="C42" s="263">
        <v>3.6273326000000002E-2</v>
      </c>
      <c r="D42" s="263">
        <v>4.1856760999999999E-2</v>
      </c>
      <c r="E42" s="263">
        <v>6.5115400000000004E-2</v>
      </c>
      <c r="F42" s="263">
        <v>7.1388309999999996E-2</v>
      </c>
      <c r="G42" s="263">
        <v>8.2200829000000003E-2</v>
      </c>
      <c r="H42" s="263">
        <v>8.6002771000000006E-2</v>
      </c>
      <c r="I42" s="263">
        <v>8.1779555000000004E-2</v>
      </c>
      <c r="J42" s="263">
        <v>7.9037009000000005E-2</v>
      </c>
      <c r="K42" s="263">
        <v>7.3156582999999997E-2</v>
      </c>
      <c r="L42" s="263">
        <v>6.6573040999999999E-2</v>
      </c>
      <c r="M42" s="263">
        <v>4.8182807000000001E-2</v>
      </c>
      <c r="N42" s="263">
        <v>4.5517520999999998E-2</v>
      </c>
      <c r="O42" s="263">
        <v>4.8550528000000003E-2</v>
      </c>
      <c r="P42" s="263">
        <v>5.5471670000000001E-2</v>
      </c>
      <c r="Q42" s="263">
        <v>7.3589544000000007E-2</v>
      </c>
      <c r="R42" s="263">
        <v>8.6159767999999998E-2</v>
      </c>
      <c r="S42" s="263">
        <v>9.6446668999999999E-2</v>
      </c>
      <c r="T42" s="263">
        <v>0.10213873399999999</v>
      </c>
      <c r="U42" s="263">
        <v>9.7120520000000002E-2</v>
      </c>
      <c r="V42" s="263">
        <v>9.5112679000000006E-2</v>
      </c>
      <c r="W42" s="263">
        <v>8.4547153999999999E-2</v>
      </c>
      <c r="X42" s="263">
        <v>7.2324022000000002E-2</v>
      </c>
      <c r="Y42" s="263">
        <v>5.5645956000000003E-2</v>
      </c>
      <c r="Z42" s="263">
        <v>4.8405477000000002E-2</v>
      </c>
      <c r="AA42" s="263">
        <v>5.2426256999999997E-2</v>
      </c>
      <c r="AB42" s="263">
        <v>5.6382197000000002E-2</v>
      </c>
      <c r="AC42" s="263">
        <v>8.3985679999999993E-2</v>
      </c>
      <c r="AD42" s="263">
        <v>9.5163892E-2</v>
      </c>
      <c r="AE42" s="263">
        <v>0.102093321</v>
      </c>
      <c r="AF42" s="263">
        <v>0.109896677</v>
      </c>
      <c r="AG42" s="263">
        <v>0.113022263</v>
      </c>
      <c r="AH42" s="263">
        <v>0.109135072</v>
      </c>
      <c r="AI42" s="263">
        <v>9.5315059999999993E-2</v>
      </c>
      <c r="AJ42" s="263">
        <v>8.4845411999999995E-2</v>
      </c>
      <c r="AK42" s="263">
        <v>6.2909038E-2</v>
      </c>
      <c r="AL42" s="263">
        <v>5.2838013000000003E-2</v>
      </c>
      <c r="AM42" s="263">
        <v>6.5965579999999996E-2</v>
      </c>
      <c r="AN42" s="263">
        <v>7.8189442999999997E-2</v>
      </c>
      <c r="AO42" s="263">
        <v>9.3390572000000005E-2</v>
      </c>
      <c r="AP42" s="263">
        <v>0.11190694399999999</v>
      </c>
      <c r="AQ42" s="263">
        <v>0.131479496</v>
      </c>
      <c r="AR42" s="263">
        <v>0.12986177199999999</v>
      </c>
      <c r="AS42" s="263">
        <v>0.139094356</v>
      </c>
      <c r="AT42" s="263">
        <v>0.12803033599999999</v>
      </c>
      <c r="AU42" s="263">
        <v>0.108596967</v>
      </c>
      <c r="AV42" s="263">
        <v>0.10088052</v>
      </c>
      <c r="AW42" s="263">
        <v>8.1324442999999996E-2</v>
      </c>
      <c r="AX42" s="263">
        <v>7.5908900000000001E-2</v>
      </c>
      <c r="AY42" s="263">
        <v>8.2586599999999996E-2</v>
      </c>
      <c r="AZ42" s="263">
        <v>9.7967499999999999E-2</v>
      </c>
      <c r="BA42" s="329">
        <v>0.12335309999999999</v>
      </c>
      <c r="BB42" s="329">
        <v>0.1445775</v>
      </c>
      <c r="BC42" s="329">
        <v>0.16663149999999999</v>
      </c>
      <c r="BD42" s="329">
        <v>0.1654603</v>
      </c>
      <c r="BE42" s="329">
        <v>0.178757</v>
      </c>
      <c r="BF42" s="329">
        <v>0.1669658</v>
      </c>
      <c r="BG42" s="329">
        <v>0.14321880000000001</v>
      </c>
      <c r="BH42" s="329">
        <v>0.1320992</v>
      </c>
      <c r="BI42" s="329">
        <v>0.1064413</v>
      </c>
      <c r="BJ42" s="329">
        <v>9.5673599999999998E-2</v>
      </c>
      <c r="BK42" s="329">
        <v>0.10538500000000001</v>
      </c>
      <c r="BL42" s="329">
        <v>0.1207358</v>
      </c>
      <c r="BM42" s="329">
        <v>0.15543360000000001</v>
      </c>
      <c r="BN42" s="329">
        <v>0.18171229999999999</v>
      </c>
      <c r="BO42" s="329">
        <v>0.20615349999999999</v>
      </c>
      <c r="BP42" s="329">
        <v>0.20876330000000001</v>
      </c>
      <c r="BQ42" s="329">
        <v>0.22094240000000001</v>
      </c>
      <c r="BR42" s="329">
        <v>0.2054154</v>
      </c>
      <c r="BS42" s="329">
        <v>0.17666380000000001</v>
      </c>
      <c r="BT42" s="329">
        <v>0.1575368</v>
      </c>
      <c r="BU42" s="329">
        <v>0.12591269999999999</v>
      </c>
      <c r="BV42" s="329">
        <v>0.11110150000000001</v>
      </c>
    </row>
    <row r="43" spans="1:74" s="166" customFormat="1" ht="12" customHeight="1" x14ac:dyDescent="0.2">
      <c r="A43" s="502" t="s">
        <v>35</v>
      </c>
      <c r="B43" s="536"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3.8929595999999997E-2</v>
      </c>
      <c r="AN43" s="263">
        <v>3.5945945E-2</v>
      </c>
      <c r="AO43" s="263">
        <v>3.8340626000000003E-2</v>
      </c>
      <c r="AP43" s="263">
        <v>3.5745899999999997E-2</v>
      </c>
      <c r="AQ43" s="263">
        <v>3.6285576E-2</v>
      </c>
      <c r="AR43" s="263">
        <v>3.2965370000000001E-2</v>
      </c>
      <c r="AS43" s="263">
        <v>3.4867926E-2</v>
      </c>
      <c r="AT43" s="263">
        <v>3.5388165999999999E-2</v>
      </c>
      <c r="AU43" s="263">
        <v>3.3402889999999998E-2</v>
      </c>
      <c r="AV43" s="263">
        <v>3.5536525999999999E-2</v>
      </c>
      <c r="AW43" s="263">
        <v>3.4965280000000001E-2</v>
      </c>
      <c r="AX43" s="263">
        <v>3.7845900000000002E-2</v>
      </c>
      <c r="AY43" s="263">
        <v>4.0534100000000003E-2</v>
      </c>
      <c r="AZ43" s="263">
        <v>4.2586100000000002E-2</v>
      </c>
      <c r="BA43" s="329">
        <v>3.8879200000000003E-2</v>
      </c>
      <c r="BB43" s="329">
        <v>3.7919899999999999E-2</v>
      </c>
      <c r="BC43" s="329">
        <v>3.8497999999999998E-2</v>
      </c>
      <c r="BD43" s="329">
        <v>3.4561399999999999E-2</v>
      </c>
      <c r="BE43" s="329">
        <v>3.6013400000000001E-2</v>
      </c>
      <c r="BF43" s="329">
        <v>3.5853200000000002E-2</v>
      </c>
      <c r="BG43" s="329">
        <v>3.4570999999999998E-2</v>
      </c>
      <c r="BH43" s="329">
        <v>3.5854499999999997E-2</v>
      </c>
      <c r="BI43" s="329">
        <v>3.4958200000000002E-2</v>
      </c>
      <c r="BJ43" s="329">
        <v>3.986E-2</v>
      </c>
      <c r="BK43" s="329">
        <v>4.1413999999999999E-2</v>
      </c>
      <c r="BL43" s="329">
        <v>3.6320100000000001E-2</v>
      </c>
      <c r="BM43" s="329">
        <v>3.9472E-2</v>
      </c>
      <c r="BN43" s="329">
        <v>3.8639E-2</v>
      </c>
      <c r="BO43" s="329">
        <v>3.9329700000000002E-2</v>
      </c>
      <c r="BP43" s="329">
        <v>3.4903499999999997E-2</v>
      </c>
      <c r="BQ43" s="329">
        <v>3.7250499999999999E-2</v>
      </c>
      <c r="BR43" s="329">
        <v>3.7022100000000002E-2</v>
      </c>
      <c r="BS43" s="329">
        <v>3.5234599999999998E-2</v>
      </c>
      <c r="BT43" s="329">
        <v>3.6430799999999999E-2</v>
      </c>
      <c r="BU43" s="329">
        <v>3.5372599999999997E-2</v>
      </c>
      <c r="BV43" s="329">
        <v>3.9343999999999997E-2</v>
      </c>
    </row>
    <row r="44" spans="1:74" s="166" customFormat="1" ht="12" customHeight="1" x14ac:dyDescent="0.2">
      <c r="A44" s="502" t="s">
        <v>34</v>
      </c>
      <c r="B44" s="536" t="s">
        <v>1046</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0.19724328599999999</v>
      </c>
      <c r="P44" s="263">
        <v>0.176818423</v>
      </c>
      <c r="Q44" s="263">
        <v>0.193356166</v>
      </c>
      <c r="R44" s="263">
        <v>0.18108269499999999</v>
      </c>
      <c r="S44" s="263">
        <v>0.189659616</v>
      </c>
      <c r="T44" s="263">
        <v>0.18700529499999999</v>
      </c>
      <c r="U44" s="263">
        <v>0.19665869599999999</v>
      </c>
      <c r="V44" s="263">
        <v>0.19498553599999999</v>
      </c>
      <c r="W44" s="263">
        <v>0.18221441499999999</v>
      </c>
      <c r="X44" s="263">
        <v>0.187169576</v>
      </c>
      <c r="Y44" s="263">
        <v>0.18516798500000001</v>
      </c>
      <c r="Z44" s="263">
        <v>0.19615807599999999</v>
      </c>
      <c r="AA44" s="263">
        <v>0.19700167800000001</v>
      </c>
      <c r="AB44" s="263">
        <v>0.17654402</v>
      </c>
      <c r="AC44" s="263">
        <v>0.18995761799999999</v>
      </c>
      <c r="AD44" s="263">
        <v>0.17835342500000001</v>
      </c>
      <c r="AE44" s="263">
        <v>0.18594386800000001</v>
      </c>
      <c r="AF44" s="263">
        <v>0.182826245</v>
      </c>
      <c r="AG44" s="263">
        <v>0.19294661799999999</v>
      </c>
      <c r="AH44" s="263">
        <v>0.193899828</v>
      </c>
      <c r="AI44" s="263">
        <v>0.18243553500000001</v>
      </c>
      <c r="AJ44" s="263">
        <v>0.18538410799999999</v>
      </c>
      <c r="AK44" s="263">
        <v>0.184438345</v>
      </c>
      <c r="AL44" s="263">
        <v>0.192485778</v>
      </c>
      <c r="AM44" s="263">
        <v>0.18266523500000001</v>
      </c>
      <c r="AN44" s="263">
        <v>0.17255852799999999</v>
      </c>
      <c r="AO44" s="263">
        <v>0.17830723500000001</v>
      </c>
      <c r="AP44" s="263">
        <v>0.17133378599999999</v>
      </c>
      <c r="AQ44" s="263">
        <v>0.17957136500000001</v>
      </c>
      <c r="AR44" s="263">
        <v>0.16790307600000001</v>
      </c>
      <c r="AS44" s="263">
        <v>0.174793695</v>
      </c>
      <c r="AT44" s="263">
        <v>0.17625127500000001</v>
      </c>
      <c r="AU44" s="263">
        <v>0.169348046</v>
      </c>
      <c r="AV44" s="263">
        <v>0.17415482500000001</v>
      </c>
      <c r="AW44" s="263">
        <v>0.175718596</v>
      </c>
      <c r="AX44" s="263">
        <v>0.1921419</v>
      </c>
      <c r="AY44" s="263">
        <v>0.19214690000000001</v>
      </c>
      <c r="AZ44" s="263">
        <v>0.18473049999999999</v>
      </c>
      <c r="BA44" s="329">
        <v>0.17689589999999999</v>
      </c>
      <c r="BB44" s="329">
        <v>0.18953619999999999</v>
      </c>
      <c r="BC44" s="329">
        <v>0.17827670000000001</v>
      </c>
      <c r="BD44" s="329">
        <v>0.17536360000000001</v>
      </c>
      <c r="BE44" s="329">
        <v>0.1854585</v>
      </c>
      <c r="BF44" s="329">
        <v>0.1853322</v>
      </c>
      <c r="BG44" s="329">
        <v>0.1731367</v>
      </c>
      <c r="BH44" s="329">
        <v>0.17817669999999999</v>
      </c>
      <c r="BI44" s="329">
        <v>0.17603070000000001</v>
      </c>
      <c r="BJ44" s="329">
        <v>0.1993193</v>
      </c>
      <c r="BK44" s="329">
        <v>0.194882</v>
      </c>
      <c r="BL44" s="329">
        <v>0.1725621</v>
      </c>
      <c r="BM44" s="329">
        <v>0.1799905</v>
      </c>
      <c r="BN44" s="329">
        <v>0.21193190000000001</v>
      </c>
      <c r="BO44" s="329">
        <v>0.18164230000000001</v>
      </c>
      <c r="BP44" s="329">
        <v>0.17765639999999999</v>
      </c>
      <c r="BQ44" s="329">
        <v>0.1882364</v>
      </c>
      <c r="BR44" s="329">
        <v>0.1879875</v>
      </c>
      <c r="BS44" s="329">
        <v>0.17534640000000001</v>
      </c>
      <c r="BT44" s="329">
        <v>0.1797666</v>
      </c>
      <c r="BU44" s="329">
        <v>0.1781537</v>
      </c>
      <c r="BV44" s="329">
        <v>0.19962959999999999</v>
      </c>
    </row>
    <row r="45" spans="1:74" s="166" customFormat="1" ht="12" customHeight="1" x14ac:dyDescent="0.2">
      <c r="A45" s="531" t="s">
        <v>99</v>
      </c>
      <c r="B45" s="536"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0.22049836053999999</v>
      </c>
      <c r="AB45" s="263">
        <v>0.20504089881000001</v>
      </c>
      <c r="AC45" s="263">
        <v>0.23352390154</v>
      </c>
      <c r="AD45" s="263">
        <v>0.26243391207</v>
      </c>
      <c r="AE45" s="263">
        <v>0.23372219523000001</v>
      </c>
      <c r="AF45" s="263">
        <v>0.20361242610999999</v>
      </c>
      <c r="AG45" s="263">
        <v>0.20052985768000001</v>
      </c>
      <c r="AH45" s="263">
        <v>0.1815016123</v>
      </c>
      <c r="AI45" s="263">
        <v>0.22239554482000001</v>
      </c>
      <c r="AJ45" s="263">
        <v>0.25031372396000001</v>
      </c>
      <c r="AK45" s="263">
        <v>0.22775687593999999</v>
      </c>
      <c r="AL45" s="263">
        <v>0.24096273943999999</v>
      </c>
      <c r="AM45" s="263">
        <v>0.2596448562</v>
      </c>
      <c r="AN45" s="263">
        <v>0.26736404401000002</v>
      </c>
      <c r="AO45" s="263">
        <v>0.26852783492999999</v>
      </c>
      <c r="AP45" s="263">
        <v>0.26752829826000002</v>
      </c>
      <c r="AQ45" s="263">
        <v>0.25747846834999999</v>
      </c>
      <c r="AR45" s="263">
        <v>0.26807201473999998</v>
      </c>
      <c r="AS45" s="263">
        <v>0.20198209609000001</v>
      </c>
      <c r="AT45" s="263">
        <v>0.20338844511000001</v>
      </c>
      <c r="AU45" s="263">
        <v>0.20918366951</v>
      </c>
      <c r="AV45" s="263">
        <v>0.26192191542999999</v>
      </c>
      <c r="AW45" s="263">
        <v>0.30572911326000002</v>
      </c>
      <c r="AX45" s="263">
        <v>0.29432102498000001</v>
      </c>
      <c r="AY45" s="263">
        <v>0.29352859999999997</v>
      </c>
      <c r="AZ45" s="263">
        <v>0.24118990000000001</v>
      </c>
      <c r="BA45" s="329">
        <v>0.32162980000000002</v>
      </c>
      <c r="BB45" s="329">
        <v>0.31519330000000001</v>
      </c>
      <c r="BC45" s="329">
        <v>0.29958200000000001</v>
      </c>
      <c r="BD45" s="329">
        <v>0.31962659999999998</v>
      </c>
      <c r="BE45" s="329">
        <v>0.2420427</v>
      </c>
      <c r="BF45" s="329">
        <v>0.23579459999999999</v>
      </c>
      <c r="BG45" s="329">
        <v>0.25090200000000001</v>
      </c>
      <c r="BH45" s="329">
        <v>0.3042204</v>
      </c>
      <c r="BI45" s="329">
        <v>0.35643029999999998</v>
      </c>
      <c r="BJ45" s="329">
        <v>0.33010820000000002</v>
      </c>
      <c r="BK45" s="329">
        <v>0.33114470000000001</v>
      </c>
      <c r="BL45" s="329">
        <v>0.28494940000000002</v>
      </c>
      <c r="BM45" s="329">
        <v>0.3470589</v>
      </c>
      <c r="BN45" s="329">
        <v>0.3302407</v>
      </c>
      <c r="BO45" s="329">
        <v>0.31949939999999999</v>
      </c>
      <c r="BP45" s="329">
        <v>0.34478710000000001</v>
      </c>
      <c r="BQ45" s="329">
        <v>0.26178820000000003</v>
      </c>
      <c r="BR45" s="329">
        <v>0.24940909999999999</v>
      </c>
      <c r="BS45" s="329">
        <v>0.27163809999999999</v>
      </c>
      <c r="BT45" s="329">
        <v>0.32139600000000002</v>
      </c>
      <c r="BU45" s="329">
        <v>0.38252619999999998</v>
      </c>
      <c r="BV45" s="329">
        <v>0.34189340000000001</v>
      </c>
    </row>
    <row r="46" spans="1:74" ht="12" customHeight="1" x14ac:dyDescent="0.2">
      <c r="A46" s="537" t="s">
        <v>24</v>
      </c>
      <c r="B46" s="538" t="s">
        <v>784</v>
      </c>
      <c r="C46" s="264">
        <v>0.90248361000999999</v>
      </c>
      <c r="D46" s="264">
        <v>0.85580963231999996</v>
      </c>
      <c r="E46" s="264">
        <v>1.0114615306000001</v>
      </c>
      <c r="F46" s="264">
        <v>0.99034898206999999</v>
      </c>
      <c r="G46" s="264">
        <v>1.0303892100000001</v>
      </c>
      <c r="H46" s="264">
        <v>0.98739567298999997</v>
      </c>
      <c r="I46" s="264">
        <v>0.91625052005999996</v>
      </c>
      <c r="J46" s="264">
        <v>0.86127822961</v>
      </c>
      <c r="K46" s="264">
        <v>0.83224779177999997</v>
      </c>
      <c r="L46" s="264">
        <v>0.88624412993000001</v>
      </c>
      <c r="M46" s="264">
        <v>0.87216517145000005</v>
      </c>
      <c r="N46" s="264">
        <v>0.90140091102999997</v>
      </c>
      <c r="O46" s="264">
        <v>0.95189421898000004</v>
      </c>
      <c r="P46" s="264">
        <v>0.89040365720000003</v>
      </c>
      <c r="Q46" s="264">
        <v>0.99054103737999999</v>
      </c>
      <c r="R46" s="264">
        <v>0.99729400066999996</v>
      </c>
      <c r="S46" s="264">
        <v>1.0401997133000001</v>
      </c>
      <c r="T46" s="264">
        <v>1.0121938921</v>
      </c>
      <c r="U46" s="264">
        <v>0.92640921370999996</v>
      </c>
      <c r="V46" s="264">
        <v>0.93219358036</v>
      </c>
      <c r="W46" s="264">
        <v>0.84347254893000001</v>
      </c>
      <c r="X46" s="264">
        <v>0.88062345499000005</v>
      </c>
      <c r="Y46" s="264">
        <v>0.88435212453000001</v>
      </c>
      <c r="Z46" s="264">
        <v>0.92097019182999995</v>
      </c>
      <c r="AA46" s="264">
        <v>0.92412594462999997</v>
      </c>
      <c r="AB46" s="264">
        <v>0.86451623605000005</v>
      </c>
      <c r="AC46" s="264">
        <v>0.98432005384999999</v>
      </c>
      <c r="AD46" s="264">
        <v>1.019660402</v>
      </c>
      <c r="AE46" s="264">
        <v>1.0598683866</v>
      </c>
      <c r="AF46" s="264">
        <v>0.99223926086000003</v>
      </c>
      <c r="AG46" s="264">
        <v>0.97863982659000004</v>
      </c>
      <c r="AH46" s="264">
        <v>0.93500372945999999</v>
      </c>
      <c r="AI46" s="264">
        <v>0.89602833247000002</v>
      </c>
      <c r="AJ46" s="264">
        <v>0.92723258943999998</v>
      </c>
      <c r="AK46" s="264">
        <v>0.89433166155999999</v>
      </c>
      <c r="AL46" s="264">
        <v>0.92760585113000005</v>
      </c>
      <c r="AM46" s="264">
        <v>0.97565529301999998</v>
      </c>
      <c r="AN46" s="264">
        <v>0.98031665289000003</v>
      </c>
      <c r="AO46" s="264">
        <v>0.96817192836999999</v>
      </c>
      <c r="AP46" s="264">
        <v>0.91230725107999999</v>
      </c>
      <c r="AQ46" s="264">
        <v>1.0396830800000001</v>
      </c>
      <c r="AR46" s="264">
        <v>1.0450511211</v>
      </c>
      <c r="AS46" s="264">
        <v>0.99600082510999999</v>
      </c>
      <c r="AT46" s="264">
        <v>0.95193835888</v>
      </c>
      <c r="AU46" s="264">
        <v>0.88286603576</v>
      </c>
      <c r="AV46" s="264">
        <v>0.92547640561</v>
      </c>
      <c r="AW46" s="264">
        <v>0.99006481168000005</v>
      </c>
      <c r="AX46" s="264">
        <v>1.008273</v>
      </c>
      <c r="AY46" s="264">
        <v>1.040376</v>
      </c>
      <c r="AZ46" s="264">
        <v>0.94127649999999996</v>
      </c>
      <c r="BA46" s="327">
        <v>1.094346</v>
      </c>
      <c r="BB46" s="327">
        <v>1.0847579999999999</v>
      </c>
      <c r="BC46" s="327">
        <v>1.1287480000000001</v>
      </c>
      <c r="BD46" s="327">
        <v>1.1237010000000001</v>
      </c>
      <c r="BE46" s="327">
        <v>1.063642</v>
      </c>
      <c r="BF46" s="327">
        <v>1.0381800000000001</v>
      </c>
      <c r="BG46" s="327">
        <v>0.96726040000000002</v>
      </c>
      <c r="BH46" s="327">
        <v>1.005531</v>
      </c>
      <c r="BI46" s="327">
        <v>1.0609310000000001</v>
      </c>
      <c r="BJ46" s="327">
        <v>1.085798</v>
      </c>
      <c r="BK46" s="327">
        <v>1.100716</v>
      </c>
      <c r="BL46" s="327">
        <v>1.0072669999999999</v>
      </c>
      <c r="BM46" s="327">
        <v>1.1733610000000001</v>
      </c>
      <c r="BN46" s="327">
        <v>1.1739170000000001</v>
      </c>
      <c r="BO46" s="327">
        <v>1.1990860000000001</v>
      </c>
      <c r="BP46" s="327">
        <v>1.209228</v>
      </c>
      <c r="BQ46" s="327">
        <v>1.141281</v>
      </c>
      <c r="BR46" s="327">
        <v>1.09901</v>
      </c>
      <c r="BS46" s="327">
        <v>1.024977</v>
      </c>
      <c r="BT46" s="327">
        <v>1.0568420000000001</v>
      </c>
      <c r="BU46" s="327">
        <v>1.1144970000000001</v>
      </c>
      <c r="BV46" s="327">
        <v>1.1237680000000001</v>
      </c>
    </row>
    <row r="47" spans="1:74" s="543" customFormat="1" ht="12" customHeight="1" x14ac:dyDescent="0.2">
      <c r="A47" s="540"/>
      <c r="B47" s="541" t="s">
        <v>0</v>
      </c>
      <c r="C47" s="542"/>
      <c r="D47" s="542"/>
      <c r="E47" s="542"/>
      <c r="F47" s="542"/>
      <c r="G47" s="542"/>
      <c r="H47" s="542"/>
      <c r="I47" s="542"/>
      <c r="J47" s="542"/>
      <c r="K47" s="542"/>
      <c r="L47" s="542"/>
      <c r="M47" s="542"/>
      <c r="N47" s="542"/>
      <c r="O47" s="542"/>
      <c r="P47" s="542"/>
      <c r="Q47" s="542"/>
      <c r="R47" s="542"/>
      <c r="S47" s="542"/>
      <c r="T47" s="542"/>
      <c r="U47" s="542"/>
      <c r="V47" s="542"/>
      <c r="W47" s="542"/>
      <c r="X47" s="542"/>
      <c r="Y47" s="542"/>
      <c r="Z47" s="542"/>
      <c r="AA47" s="542"/>
      <c r="AB47" s="542"/>
      <c r="AC47" s="542"/>
      <c r="AD47" s="542"/>
      <c r="AE47" s="542"/>
      <c r="AF47" s="542"/>
      <c r="AG47" s="542"/>
      <c r="AH47" s="542"/>
      <c r="AI47" s="542"/>
      <c r="AJ47" s="542"/>
      <c r="AK47" s="542"/>
      <c r="AL47" s="542"/>
      <c r="AM47" s="542"/>
      <c r="AN47" s="542"/>
      <c r="AO47" s="542"/>
      <c r="AP47" s="542"/>
      <c r="AQ47" s="542"/>
      <c r="AR47" s="542"/>
      <c r="AS47" s="542"/>
      <c r="AT47" s="542"/>
      <c r="AU47" s="542"/>
      <c r="AV47" s="542"/>
      <c r="AW47" s="542"/>
      <c r="AX47" s="542"/>
      <c r="AY47" s="542"/>
      <c r="AZ47" s="542"/>
      <c r="BA47" s="542"/>
      <c r="BB47" s="542"/>
      <c r="BC47" s="542"/>
      <c r="BD47" s="634"/>
      <c r="BE47" s="634"/>
      <c r="BF47" s="634"/>
      <c r="BG47" s="542"/>
      <c r="BH47" s="542"/>
      <c r="BI47" s="542"/>
      <c r="BJ47" s="542"/>
      <c r="BK47" s="542"/>
      <c r="BL47" s="542"/>
      <c r="BM47" s="542"/>
      <c r="BN47" s="542"/>
      <c r="BO47" s="542"/>
      <c r="BP47" s="542"/>
      <c r="BQ47" s="542"/>
      <c r="BR47" s="542"/>
      <c r="BS47" s="542"/>
      <c r="BT47" s="542"/>
      <c r="BU47" s="542"/>
      <c r="BV47" s="542"/>
    </row>
    <row r="48" spans="1:74" s="543" customFormat="1" ht="12" customHeight="1" x14ac:dyDescent="0.2">
      <c r="A48" s="540"/>
      <c r="B48" s="541" t="s">
        <v>1052</v>
      </c>
      <c r="C48" s="542"/>
      <c r="D48" s="542"/>
      <c r="E48" s="542"/>
      <c r="F48" s="542"/>
      <c r="G48" s="542"/>
      <c r="H48" s="542"/>
      <c r="I48" s="542"/>
      <c r="J48" s="542"/>
      <c r="K48" s="542"/>
      <c r="L48" s="542"/>
      <c r="M48" s="542"/>
      <c r="N48" s="542"/>
      <c r="O48" s="542"/>
      <c r="P48" s="542"/>
      <c r="Q48" s="542"/>
      <c r="R48" s="542"/>
      <c r="S48" s="542"/>
      <c r="T48" s="542"/>
      <c r="U48" s="542"/>
      <c r="V48" s="542"/>
      <c r="W48" s="542"/>
      <c r="X48" s="542"/>
      <c r="Y48" s="542"/>
      <c r="Z48" s="542"/>
      <c r="AA48" s="542"/>
      <c r="AB48" s="542"/>
      <c r="AC48" s="542"/>
      <c r="AD48" s="542"/>
      <c r="AE48" s="542"/>
      <c r="AF48" s="542"/>
      <c r="AG48" s="542"/>
      <c r="AH48" s="542"/>
      <c r="AI48" s="542"/>
      <c r="AJ48" s="542"/>
      <c r="AK48" s="542"/>
      <c r="AL48" s="542"/>
      <c r="AM48" s="542"/>
      <c r="AN48" s="542"/>
      <c r="AO48" s="542"/>
      <c r="AP48" s="542"/>
      <c r="AQ48" s="542"/>
      <c r="AR48" s="542"/>
      <c r="AS48" s="542"/>
      <c r="AT48" s="542"/>
      <c r="AU48" s="542"/>
      <c r="AV48" s="542"/>
      <c r="AW48" s="542"/>
      <c r="AX48" s="542"/>
      <c r="AY48" s="542"/>
      <c r="AZ48" s="542"/>
      <c r="BA48" s="542"/>
      <c r="BB48" s="542"/>
      <c r="BC48" s="542"/>
      <c r="BD48" s="634"/>
      <c r="BE48" s="634"/>
      <c r="BF48" s="634"/>
      <c r="BG48" s="542"/>
      <c r="BH48" s="542"/>
      <c r="BI48" s="542"/>
      <c r="BJ48" s="542"/>
      <c r="BK48" s="542"/>
      <c r="BL48" s="542"/>
      <c r="BM48" s="542"/>
      <c r="BN48" s="542"/>
      <c r="BO48" s="542"/>
      <c r="BP48" s="542"/>
      <c r="BQ48" s="542"/>
      <c r="BR48" s="542"/>
      <c r="BS48" s="542"/>
      <c r="BT48" s="542"/>
      <c r="BU48" s="542"/>
      <c r="BV48" s="542"/>
    </row>
    <row r="49" spans="1:74" s="543" customFormat="1" ht="12" customHeight="1" x14ac:dyDescent="0.2">
      <c r="A49" s="540"/>
      <c r="B49" s="541" t="s">
        <v>831</v>
      </c>
      <c r="C49" s="542"/>
      <c r="D49" s="542"/>
      <c r="E49" s="542"/>
      <c r="F49" s="542"/>
      <c r="G49" s="542"/>
      <c r="H49" s="542"/>
      <c r="I49" s="542"/>
      <c r="J49" s="542"/>
      <c r="K49" s="542"/>
      <c r="L49" s="542"/>
      <c r="M49" s="542"/>
      <c r="N49" s="542"/>
      <c r="O49" s="542"/>
      <c r="P49" s="542"/>
      <c r="Q49" s="542"/>
      <c r="R49" s="542"/>
      <c r="S49" s="542"/>
      <c r="T49" s="542"/>
      <c r="U49" s="542"/>
      <c r="V49" s="542"/>
      <c r="W49" s="542"/>
      <c r="X49" s="542"/>
      <c r="Y49" s="542"/>
      <c r="Z49" s="542"/>
      <c r="AA49" s="542"/>
      <c r="AB49" s="542"/>
      <c r="AC49" s="542"/>
      <c r="AD49" s="542"/>
      <c r="AE49" s="542"/>
      <c r="AF49" s="542"/>
      <c r="AG49" s="542"/>
      <c r="AH49" s="542"/>
      <c r="AI49" s="542"/>
      <c r="AJ49" s="542"/>
      <c r="AK49" s="542"/>
      <c r="AL49" s="542"/>
      <c r="AM49" s="542"/>
      <c r="AN49" s="542"/>
      <c r="AO49" s="542"/>
      <c r="AP49" s="542"/>
      <c r="AQ49" s="542"/>
      <c r="AR49" s="542"/>
      <c r="AS49" s="542"/>
      <c r="AT49" s="542"/>
      <c r="AU49" s="542"/>
      <c r="AV49" s="542"/>
      <c r="AW49" s="542"/>
      <c r="AX49" s="542"/>
      <c r="AY49" s="542"/>
      <c r="AZ49" s="542"/>
      <c r="BA49" s="542"/>
      <c r="BB49" s="542"/>
      <c r="BC49" s="542"/>
      <c r="BD49" s="634"/>
      <c r="BE49" s="634"/>
      <c r="BF49" s="634"/>
      <c r="BG49" s="542"/>
      <c r="BH49" s="542"/>
      <c r="BI49" s="542"/>
      <c r="BJ49" s="542"/>
      <c r="BK49" s="542"/>
      <c r="BL49" s="542"/>
      <c r="BM49" s="542"/>
      <c r="BN49" s="542"/>
      <c r="BO49" s="542"/>
      <c r="BP49" s="542"/>
      <c r="BQ49" s="542"/>
      <c r="BR49" s="542"/>
      <c r="BS49" s="542"/>
      <c r="BT49" s="542"/>
      <c r="BU49" s="542"/>
      <c r="BV49" s="542"/>
    </row>
    <row r="50" spans="1:74" s="543" customFormat="1" ht="12" customHeight="1" x14ac:dyDescent="0.2">
      <c r="A50" s="540"/>
      <c r="B50" s="544" t="s">
        <v>1053</v>
      </c>
      <c r="C50" s="544"/>
      <c r="D50" s="544"/>
      <c r="E50" s="544"/>
      <c r="F50" s="544"/>
      <c r="G50" s="544"/>
      <c r="H50" s="544"/>
      <c r="I50" s="544"/>
      <c r="J50" s="544"/>
      <c r="K50" s="544"/>
      <c r="L50" s="544"/>
      <c r="M50" s="544"/>
      <c r="N50" s="544"/>
      <c r="O50" s="544"/>
      <c r="P50" s="544"/>
      <c r="Q50" s="544"/>
      <c r="R50" s="544"/>
      <c r="S50" s="544"/>
      <c r="T50" s="544"/>
      <c r="U50" s="544"/>
      <c r="V50" s="544"/>
      <c r="W50" s="544"/>
      <c r="X50" s="544"/>
      <c r="Y50" s="544"/>
      <c r="Z50" s="544"/>
      <c r="AA50" s="544"/>
      <c r="AB50" s="544"/>
      <c r="AC50" s="544"/>
      <c r="AD50" s="544"/>
      <c r="AE50" s="544"/>
      <c r="AF50" s="544"/>
      <c r="AG50" s="544"/>
      <c r="AH50" s="544"/>
      <c r="AI50" s="544"/>
      <c r="AJ50" s="544"/>
      <c r="AK50" s="544"/>
      <c r="AL50" s="544"/>
      <c r="AM50" s="544"/>
      <c r="AN50" s="544"/>
      <c r="AO50" s="544"/>
      <c r="AP50" s="544"/>
      <c r="AQ50" s="544"/>
      <c r="AR50" s="544"/>
      <c r="AS50" s="544"/>
      <c r="AT50" s="544"/>
      <c r="AU50" s="544"/>
      <c r="AV50" s="544"/>
      <c r="AW50" s="544"/>
      <c r="AX50" s="544"/>
      <c r="AY50" s="544"/>
      <c r="AZ50" s="544"/>
      <c r="BA50" s="544"/>
      <c r="BB50" s="544"/>
      <c r="BC50" s="544"/>
      <c r="BD50" s="635"/>
      <c r="BE50" s="635"/>
      <c r="BF50" s="635"/>
      <c r="BG50" s="544"/>
      <c r="BH50" s="544"/>
      <c r="BI50" s="544"/>
      <c r="BJ50" s="544"/>
      <c r="BK50" s="544"/>
      <c r="BL50" s="544"/>
      <c r="BM50" s="544"/>
      <c r="BN50" s="544"/>
      <c r="BO50" s="544"/>
      <c r="BP50" s="544"/>
      <c r="BQ50" s="544"/>
      <c r="BR50" s="544"/>
      <c r="BS50" s="544"/>
      <c r="BT50" s="544"/>
      <c r="BU50" s="544"/>
      <c r="BV50" s="544"/>
    </row>
    <row r="51" spans="1:74" s="543" customFormat="1" ht="12" customHeight="1" x14ac:dyDescent="0.2">
      <c r="A51" s="540"/>
      <c r="B51" s="541" t="s">
        <v>1054</v>
      </c>
      <c r="C51" s="542"/>
      <c r="D51" s="542"/>
      <c r="E51" s="542"/>
      <c r="F51" s="542"/>
      <c r="G51" s="542"/>
      <c r="H51" s="542"/>
      <c r="I51" s="542"/>
      <c r="J51" s="542"/>
      <c r="K51" s="542"/>
      <c r="L51" s="542"/>
      <c r="M51" s="542"/>
      <c r="N51" s="542"/>
      <c r="O51" s="542"/>
      <c r="P51" s="542"/>
      <c r="Q51" s="542"/>
      <c r="R51" s="542"/>
      <c r="S51" s="542"/>
      <c r="T51" s="542"/>
      <c r="U51" s="542"/>
      <c r="V51" s="542"/>
      <c r="W51" s="542"/>
      <c r="X51" s="542"/>
      <c r="Y51" s="542"/>
      <c r="Z51" s="542"/>
      <c r="AA51" s="542"/>
      <c r="AB51" s="542"/>
      <c r="AC51" s="542"/>
      <c r="AD51" s="542"/>
      <c r="AE51" s="542"/>
      <c r="AF51" s="542"/>
      <c r="AG51" s="542"/>
      <c r="AH51" s="542"/>
      <c r="AI51" s="542"/>
      <c r="AJ51" s="542"/>
      <c r="AK51" s="542"/>
      <c r="AL51" s="542"/>
      <c r="AM51" s="542"/>
      <c r="AN51" s="542"/>
      <c r="AO51" s="542"/>
      <c r="AP51" s="542"/>
      <c r="AQ51" s="542"/>
      <c r="AR51" s="542"/>
      <c r="AS51" s="542"/>
      <c r="AT51" s="542"/>
      <c r="AU51" s="542"/>
      <c r="AV51" s="542"/>
      <c r="AW51" s="542"/>
      <c r="AX51" s="542"/>
      <c r="AY51" s="542"/>
      <c r="AZ51" s="542"/>
      <c r="BA51" s="542"/>
      <c r="BB51" s="542"/>
      <c r="BC51" s="542"/>
      <c r="BD51" s="634"/>
      <c r="BE51" s="634"/>
      <c r="BF51" s="634"/>
      <c r="BG51" s="542"/>
      <c r="BH51" s="542"/>
      <c r="BI51" s="542"/>
      <c r="BJ51" s="542"/>
      <c r="BK51" s="542"/>
      <c r="BL51" s="542"/>
      <c r="BM51" s="542"/>
      <c r="BN51" s="542"/>
      <c r="BO51" s="542"/>
      <c r="BP51" s="542"/>
      <c r="BQ51" s="542"/>
      <c r="BR51" s="542"/>
      <c r="BS51" s="542"/>
      <c r="BT51" s="542"/>
      <c r="BU51" s="542"/>
      <c r="BV51" s="542"/>
    </row>
    <row r="52" spans="1:74" s="543" customFormat="1" ht="12" customHeight="1" x14ac:dyDescent="0.2">
      <c r="A52" s="540"/>
      <c r="B52" s="827" t="s">
        <v>1055</v>
      </c>
      <c r="C52" s="763"/>
      <c r="D52" s="763"/>
      <c r="E52" s="763"/>
      <c r="F52" s="763"/>
      <c r="G52" s="763"/>
      <c r="H52" s="763"/>
      <c r="I52" s="763"/>
      <c r="J52" s="763"/>
      <c r="K52" s="763"/>
      <c r="L52" s="763"/>
      <c r="M52" s="763"/>
      <c r="N52" s="763"/>
      <c r="O52" s="763"/>
      <c r="P52" s="763"/>
      <c r="Q52" s="760"/>
      <c r="R52" s="542"/>
      <c r="S52" s="542"/>
      <c r="T52" s="542"/>
      <c r="U52" s="542"/>
      <c r="V52" s="542"/>
      <c r="W52" s="542"/>
      <c r="X52" s="542"/>
      <c r="Y52" s="542"/>
      <c r="Z52" s="542"/>
      <c r="AA52" s="542"/>
      <c r="AB52" s="542"/>
      <c r="AC52" s="542"/>
      <c r="AD52" s="542"/>
      <c r="AE52" s="542"/>
      <c r="AF52" s="542"/>
      <c r="AG52" s="542"/>
      <c r="AH52" s="542"/>
      <c r="AI52" s="542"/>
      <c r="AJ52" s="542"/>
      <c r="AK52" s="542"/>
      <c r="AL52" s="542"/>
      <c r="AM52" s="542"/>
      <c r="AN52" s="542"/>
      <c r="AO52" s="542"/>
      <c r="AP52" s="542"/>
      <c r="AQ52" s="542"/>
      <c r="AR52" s="542"/>
      <c r="AS52" s="542"/>
      <c r="AT52" s="542"/>
      <c r="AU52" s="542"/>
      <c r="AV52" s="542"/>
      <c r="AW52" s="542"/>
      <c r="AX52" s="542"/>
      <c r="AY52" s="542"/>
      <c r="AZ52" s="542"/>
      <c r="BA52" s="542"/>
      <c r="BB52" s="542"/>
      <c r="BC52" s="542"/>
      <c r="BD52" s="634"/>
      <c r="BE52" s="634"/>
      <c r="BF52" s="634"/>
      <c r="BG52" s="542"/>
      <c r="BH52" s="542"/>
      <c r="BI52" s="542"/>
      <c r="BJ52" s="542"/>
      <c r="BK52" s="542"/>
      <c r="BL52" s="542"/>
      <c r="BM52" s="542"/>
      <c r="BN52" s="542"/>
      <c r="BO52" s="542"/>
      <c r="BP52" s="542"/>
      <c r="BQ52" s="542"/>
      <c r="BR52" s="542"/>
      <c r="BS52" s="542"/>
      <c r="BT52" s="542"/>
      <c r="BU52" s="542"/>
      <c r="BV52" s="542"/>
    </row>
    <row r="53" spans="1:74" s="543" customFormat="1" ht="12" customHeight="1" x14ac:dyDescent="0.2">
      <c r="A53" s="540"/>
      <c r="B53" s="539" t="s">
        <v>815</v>
      </c>
      <c r="C53" s="737"/>
      <c r="D53" s="737"/>
      <c r="E53" s="737"/>
      <c r="F53" s="737"/>
      <c r="G53" s="737"/>
      <c r="H53" s="737"/>
      <c r="I53" s="737"/>
      <c r="J53" s="737"/>
      <c r="K53" s="737"/>
      <c r="L53" s="737"/>
      <c r="M53" s="737"/>
      <c r="N53" s="737"/>
      <c r="O53" s="737"/>
      <c r="P53" s="737"/>
      <c r="Q53" s="736"/>
      <c r="R53" s="542"/>
      <c r="S53" s="542"/>
      <c r="T53" s="542"/>
      <c r="U53" s="542"/>
      <c r="V53" s="542"/>
      <c r="W53" s="542"/>
      <c r="X53" s="542"/>
      <c r="Y53" s="542"/>
      <c r="Z53" s="542"/>
      <c r="AA53" s="542"/>
      <c r="AB53" s="542"/>
      <c r="AC53" s="542"/>
      <c r="AD53" s="542"/>
      <c r="AE53" s="542"/>
      <c r="AF53" s="542"/>
      <c r="AG53" s="542"/>
      <c r="AH53" s="542"/>
      <c r="AI53" s="542"/>
      <c r="AJ53" s="542"/>
      <c r="AK53" s="542"/>
      <c r="AL53" s="542"/>
      <c r="AM53" s="542"/>
      <c r="AN53" s="542"/>
      <c r="AO53" s="542"/>
      <c r="AP53" s="542"/>
      <c r="AQ53" s="542"/>
      <c r="AR53" s="542"/>
      <c r="AS53" s="542"/>
      <c r="AT53" s="542"/>
      <c r="AU53" s="542"/>
      <c r="AV53" s="542"/>
      <c r="AW53" s="542"/>
      <c r="AX53" s="542"/>
      <c r="AY53" s="542"/>
      <c r="AZ53" s="542"/>
      <c r="BA53" s="542"/>
      <c r="BB53" s="542"/>
      <c r="BC53" s="542"/>
      <c r="BD53" s="634"/>
      <c r="BE53" s="634"/>
      <c r="BF53" s="634"/>
      <c r="BG53" s="542"/>
      <c r="BH53" s="542"/>
      <c r="BI53" s="542"/>
      <c r="BJ53" s="542"/>
      <c r="BK53" s="542"/>
      <c r="BL53" s="542"/>
      <c r="BM53" s="542"/>
      <c r="BN53" s="542"/>
      <c r="BO53" s="542"/>
      <c r="BP53" s="542"/>
      <c r="BQ53" s="542"/>
      <c r="BR53" s="542"/>
      <c r="BS53" s="542"/>
      <c r="BT53" s="542"/>
      <c r="BU53" s="542"/>
      <c r="BV53" s="542"/>
    </row>
    <row r="54" spans="1:74" s="543" customFormat="1" ht="12" customHeight="1" x14ac:dyDescent="0.2">
      <c r="A54" s="540"/>
      <c r="B54" s="771" t="str">
        <f>"Notes: "&amp;"EIA completed modeling and analysis for this report on " &amp;Dates!D2&amp;"."</f>
        <v>Notes: EIA completed modeling and analysis for this report on Thursday March 4, 2021.</v>
      </c>
      <c r="C54" s="770"/>
      <c r="D54" s="770"/>
      <c r="E54" s="770"/>
      <c r="F54" s="770"/>
      <c r="G54" s="770"/>
      <c r="H54" s="770"/>
      <c r="I54" s="770"/>
      <c r="J54" s="770"/>
      <c r="K54" s="770"/>
      <c r="L54" s="770"/>
      <c r="M54" s="770"/>
      <c r="N54" s="770"/>
      <c r="O54" s="770"/>
      <c r="P54" s="770"/>
      <c r="Q54" s="770"/>
      <c r="R54" s="542"/>
      <c r="S54" s="542"/>
      <c r="T54" s="542"/>
      <c r="U54" s="542"/>
      <c r="V54" s="542"/>
      <c r="W54" s="542"/>
      <c r="X54" s="542"/>
      <c r="Y54" s="542"/>
      <c r="Z54" s="542"/>
      <c r="AA54" s="542"/>
      <c r="AB54" s="542"/>
      <c r="AC54" s="542"/>
      <c r="AD54" s="542"/>
      <c r="AE54" s="542"/>
      <c r="AF54" s="542"/>
      <c r="AG54" s="542"/>
      <c r="AH54" s="542"/>
      <c r="AI54" s="542"/>
      <c r="AJ54" s="542"/>
      <c r="AK54" s="542"/>
      <c r="AL54" s="542"/>
      <c r="AM54" s="542"/>
      <c r="AN54" s="542"/>
      <c r="AO54" s="542"/>
      <c r="AP54" s="542"/>
      <c r="AQ54" s="542"/>
      <c r="AR54" s="542"/>
      <c r="AS54" s="542"/>
      <c r="AT54" s="542"/>
      <c r="AU54" s="542"/>
      <c r="AV54" s="542"/>
      <c r="AW54" s="542"/>
      <c r="AX54" s="542"/>
      <c r="AY54" s="542"/>
      <c r="AZ54" s="542"/>
      <c r="BA54" s="542"/>
      <c r="BB54" s="542"/>
      <c r="BC54" s="542"/>
      <c r="BD54" s="634"/>
      <c r="BE54" s="634"/>
      <c r="BF54" s="634"/>
      <c r="BG54" s="542"/>
      <c r="BH54" s="542"/>
      <c r="BI54" s="542"/>
      <c r="BJ54" s="542"/>
      <c r="BK54" s="542"/>
      <c r="BL54" s="542"/>
      <c r="BM54" s="542"/>
      <c r="BN54" s="542"/>
      <c r="BO54" s="542"/>
      <c r="BP54" s="542"/>
      <c r="BQ54" s="542"/>
      <c r="BR54" s="542"/>
      <c r="BS54" s="542"/>
      <c r="BT54" s="542"/>
      <c r="BU54" s="542"/>
      <c r="BV54" s="542"/>
    </row>
    <row r="55" spans="1:74" s="543" customFormat="1" ht="12" customHeight="1" x14ac:dyDescent="0.2">
      <c r="A55" s="540"/>
      <c r="B55" s="771" t="s">
        <v>353</v>
      </c>
      <c r="C55" s="770"/>
      <c r="D55" s="770"/>
      <c r="E55" s="770"/>
      <c r="F55" s="770"/>
      <c r="G55" s="770"/>
      <c r="H55" s="770"/>
      <c r="I55" s="770"/>
      <c r="J55" s="770"/>
      <c r="K55" s="770"/>
      <c r="L55" s="770"/>
      <c r="M55" s="770"/>
      <c r="N55" s="770"/>
      <c r="O55" s="770"/>
      <c r="P55" s="770"/>
      <c r="Q55" s="770"/>
      <c r="R55" s="542"/>
      <c r="S55" s="542"/>
      <c r="T55" s="542"/>
      <c r="U55" s="542"/>
      <c r="V55" s="542"/>
      <c r="W55" s="542"/>
      <c r="X55" s="542"/>
      <c r="Y55" s="542"/>
      <c r="Z55" s="542"/>
      <c r="AA55" s="542"/>
      <c r="AB55" s="542"/>
      <c r="AC55" s="542"/>
      <c r="AD55" s="542"/>
      <c r="AE55" s="542"/>
      <c r="AF55" s="542"/>
      <c r="AG55" s="542"/>
      <c r="AH55" s="542"/>
      <c r="AI55" s="542"/>
      <c r="AJ55" s="542"/>
      <c r="AK55" s="542"/>
      <c r="AL55" s="542"/>
      <c r="AM55" s="542"/>
      <c r="AN55" s="542"/>
      <c r="AO55" s="542"/>
      <c r="AP55" s="542"/>
      <c r="AQ55" s="542"/>
      <c r="AR55" s="542"/>
      <c r="AS55" s="542"/>
      <c r="AT55" s="542"/>
      <c r="AU55" s="542"/>
      <c r="AV55" s="542"/>
      <c r="AW55" s="542"/>
      <c r="AX55" s="542"/>
      <c r="AY55" s="542"/>
      <c r="AZ55" s="542"/>
      <c r="BA55" s="542"/>
      <c r="BB55" s="542"/>
      <c r="BC55" s="542"/>
      <c r="BD55" s="634"/>
      <c r="BE55" s="634"/>
      <c r="BF55" s="634"/>
      <c r="BG55" s="542"/>
      <c r="BH55" s="542"/>
      <c r="BI55" s="542"/>
      <c r="BJ55" s="542"/>
      <c r="BK55" s="542"/>
      <c r="BL55" s="542"/>
      <c r="BM55" s="542"/>
      <c r="BN55" s="542"/>
      <c r="BO55" s="542"/>
      <c r="BP55" s="542"/>
      <c r="BQ55" s="542"/>
      <c r="BR55" s="542"/>
      <c r="BS55" s="542"/>
      <c r="BT55" s="542"/>
      <c r="BU55" s="542"/>
      <c r="BV55" s="542"/>
    </row>
    <row r="56" spans="1:74" s="543" customFormat="1" ht="12" customHeight="1" x14ac:dyDescent="0.2">
      <c r="A56" s="540"/>
      <c r="B56" s="828" t="s">
        <v>363</v>
      </c>
      <c r="C56" s="760"/>
      <c r="D56" s="760"/>
      <c r="E56" s="760"/>
      <c r="F56" s="760"/>
      <c r="G56" s="760"/>
      <c r="H56" s="760"/>
      <c r="I56" s="760"/>
      <c r="J56" s="760"/>
      <c r="K56" s="760"/>
      <c r="L56" s="760"/>
      <c r="M56" s="760"/>
      <c r="N56" s="760"/>
      <c r="O56" s="760"/>
      <c r="P56" s="760"/>
      <c r="Q56" s="760"/>
      <c r="R56" s="542"/>
      <c r="S56" s="542"/>
      <c r="T56" s="542"/>
      <c r="U56" s="542"/>
      <c r="V56" s="542"/>
      <c r="W56" s="542"/>
      <c r="X56" s="542"/>
      <c r="Y56" s="542"/>
      <c r="Z56" s="542"/>
      <c r="AA56" s="542"/>
      <c r="AB56" s="542"/>
      <c r="AC56" s="542"/>
      <c r="AD56" s="542"/>
      <c r="AE56" s="542"/>
      <c r="AF56" s="542"/>
      <c r="AG56" s="542"/>
      <c r="AH56" s="542"/>
      <c r="AI56" s="542"/>
      <c r="AJ56" s="542"/>
      <c r="AK56" s="542"/>
      <c r="AL56" s="542"/>
      <c r="AM56" s="542"/>
      <c r="AN56" s="542"/>
      <c r="AO56" s="542"/>
      <c r="AP56" s="542"/>
      <c r="AQ56" s="542"/>
      <c r="AR56" s="542"/>
      <c r="AS56" s="542"/>
      <c r="AT56" s="542"/>
      <c r="AU56" s="542"/>
      <c r="AV56" s="542"/>
      <c r="AW56" s="542"/>
      <c r="AX56" s="542"/>
      <c r="AY56" s="542"/>
      <c r="AZ56" s="542"/>
      <c r="BA56" s="542"/>
      <c r="BB56" s="542"/>
      <c r="BC56" s="542"/>
      <c r="BD56" s="634"/>
      <c r="BE56" s="634"/>
      <c r="BF56" s="634"/>
      <c r="BG56" s="542"/>
      <c r="BH56" s="542"/>
      <c r="BI56" s="542"/>
      <c r="BJ56" s="542"/>
      <c r="BK56" s="542"/>
      <c r="BL56" s="542"/>
      <c r="BM56" s="542"/>
      <c r="BN56" s="542"/>
      <c r="BO56" s="542"/>
      <c r="BP56" s="542"/>
      <c r="BQ56" s="542"/>
      <c r="BR56" s="542"/>
      <c r="BS56" s="542"/>
      <c r="BT56" s="542"/>
      <c r="BU56" s="542"/>
      <c r="BV56" s="542"/>
    </row>
    <row r="57" spans="1:74" s="543" customFormat="1" ht="12" customHeight="1" x14ac:dyDescent="0.2">
      <c r="A57" s="540"/>
      <c r="B57" s="546" t="s">
        <v>838</v>
      </c>
      <c r="C57" s="547"/>
      <c r="D57" s="547"/>
      <c r="E57" s="547"/>
      <c r="F57" s="547"/>
      <c r="G57" s="547"/>
      <c r="H57" s="547"/>
      <c r="I57" s="547"/>
      <c r="J57" s="547"/>
      <c r="K57" s="547"/>
      <c r="L57" s="547"/>
      <c r="M57" s="547"/>
      <c r="N57" s="547"/>
      <c r="O57" s="547"/>
      <c r="P57" s="547"/>
      <c r="Q57" s="547"/>
      <c r="R57" s="547"/>
      <c r="S57" s="547"/>
      <c r="T57" s="547"/>
      <c r="U57" s="547"/>
      <c r="V57" s="547"/>
      <c r="W57" s="547"/>
      <c r="X57" s="547"/>
      <c r="Y57" s="547"/>
      <c r="Z57" s="547"/>
      <c r="AA57" s="547"/>
      <c r="AB57" s="547"/>
      <c r="AC57" s="547"/>
      <c r="AD57" s="547"/>
      <c r="AE57" s="547"/>
      <c r="AF57" s="547"/>
      <c r="AG57" s="547"/>
      <c r="AH57" s="547"/>
      <c r="AI57" s="547"/>
      <c r="AJ57" s="547"/>
      <c r="AK57" s="547"/>
      <c r="AL57" s="547"/>
      <c r="AM57" s="547"/>
      <c r="AN57" s="547"/>
      <c r="AO57" s="547"/>
      <c r="AP57" s="547"/>
      <c r="AQ57" s="547"/>
      <c r="AR57" s="547"/>
      <c r="AS57" s="547"/>
      <c r="AT57" s="547"/>
      <c r="AU57" s="547"/>
      <c r="AV57" s="547"/>
      <c r="AW57" s="547"/>
      <c r="AX57" s="547"/>
      <c r="AY57" s="547"/>
      <c r="AZ57" s="547"/>
      <c r="BA57" s="547"/>
      <c r="BB57" s="547"/>
      <c r="BC57" s="547"/>
      <c r="BD57" s="636"/>
      <c r="BE57" s="636"/>
      <c r="BF57" s="636"/>
      <c r="BG57" s="547"/>
      <c r="BH57" s="547"/>
      <c r="BI57" s="547"/>
      <c r="BJ57" s="547"/>
      <c r="BK57" s="547"/>
      <c r="BL57" s="547"/>
      <c r="BM57" s="547"/>
      <c r="BN57" s="547"/>
      <c r="BO57" s="547"/>
      <c r="BP57" s="547"/>
      <c r="BQ57" s="547"/>
      <c r="BR57" s="547"/>
      <c r="BS57" s="547"/>
      <c r="BT57" s="547"/>
      <c r="BU57" s="547"/>
      <c r="BV57" s="547"/>
    </row>
    <row r="58" spans="1:74" s="543" customFormat="1" ht="12" customHeight="1" x14ac:dyDescent="0.2">
      <c r="A58" s="540"/>
      <c r="B58" s="772" t="s">
        <v>1391</v>
      </c>
      <c r="C58" s="760"/>
      <c r="D58" s="760"/>
      <c r="E58" s="760"/>
      <c r="F58" s="760"/>
      <c r="G58" s="760"/>
      <c r="H58" s="760"/>
      <c r="I58" s="760"/>
      <c r="J58" s="760"/>
      <c r="K58" s="760"/>
      <c r="L58" s="760"/>
      <c r="M58" s="760"/>
      <c r="N58" s="760"/>
      <c r="O58" s="760"/>
      <c r="P58" s="760"/>
      <c r="Q58" s="760"/>
      <c r="R58" s="548"/>
      <c r="S58" s="548"/>
      <c r="T58" s="548"/>
      <c r="U58" s="548"/>
      <c r="V58" s="548"/>
      <c r="W58" s="548"/>
      <c r="X58" s="548"/>
      <c r="Y58" s="548"/>
      <c r="Z58" s="548"/>
      <c r="AA58" s="548"/>
      <c r="AB58" s="548"/>
      <c r="AC58" s="548"/>
      <c r="AD58" s="548"/>
      <c r="AE58" s="548"/>
      <c r="AF58" s="548"/>
      <c r="AG58" s="548"/>
      <c r="AH58" s="548"/>
      <c r="AI58" s="548"/>
      <c r="AJ58" s="548"/>
      <c r="AK58" s="548"/>
      <c r="AL58" s="548"/>
      <c r="AM58" s="548"/>
      <c r="AN58" s="548"/>
      <c r="AO58" s="548"/>
      <c r="AP58" s="548"/>
      <c r="AQ58" s="548"/>
      <c r="AR58" s="548"/>
      <c r="AS58" s="548"/>
      <c r="AT58" s="548"/>
      <c r="AU58" s="548"/>
      <c r="AV58" s="548"/>
      <c r="AW58" s="548"/>
      <c r="AX58" s="548"/>
      <c r="AY58" s="548"/>
      <c r="AZ58" s="548"/>
      <c r="BA58" s="548"/>
      <c r="BB58" s="548"/>
      <c r="BC58" s="548"/>
      <c r="BD58" s="636"/>
      <c r="BE58" s="636"/>
      <c r="BF58" s="636"/>
      <c r="BG58" s="548"/>
      <c r="BH58" s="548"/>
      <c r="BI58" s="548"/>
      <c r="BJ58" s="548"/>
      <c r="BK58" s="548"/>
      <c r="BL58" s="548"/>
      <c r="BM58" s="548"/>
      <c r="BN58" s="548"/>
      <c r="BO58" s="548"/>
      <c r="BP58" s="548"/>
      <c r="BQ58" s="548"/>
      <c r="BR58" s="548"/>
      <c r="BS58" s="548"/>
      <c r="BT58" s="548"/>
      <c r="BU58" s="548"/>
      <c r="BV58" s="548"/>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1" sqref="B1"/>
    </sheetView>
  </sheetViews>
  <sheetFormatPr defaultColWidth="9.28515625" defaultRowHeight="12" customHeight="1" x14ac:dyDescent="0.25"/>
  <cols>
    <col min="1" max="1" width="12.42578125" style="660" customWidth="1"/>
    <col min="2" max="2" width="26" style="660" customWidth="1"/>
    <col min="3" max="55" width="6.5703125" style="660" customWidth="1"/>
    <col min="56" max="58" width="6.5703125" style="675" customWidth="1"/>
    <col min="59" max="74" width="6.5703125" style="660" customWidth="1"/>
    <col min="75" max="16384" width="9.28515625" style="660"/>
  </cols>
  <sheetData>
    <row r="1" spans="1:74" ht="12.75" customHeight="1" x14ac:dyDescent="0.25">
      <c r="A1" s="832" t="s">
        <v>798</v>
      </c>
      <c r="B1" s="663" t="s">
        <v>1056</v>
      </c>
      <c r="C1" s="661"/>
      <c r="D1" s="661"/>
      <c r="E1" s="661"/>
      <c r="F1" s="661"/>
      <c r="G1" s="661"/>
      <c r="H1" s="661"/>
      <c r="I1" s="661"/>
      <c r="J1" s="661"/>
      <c r="K1" s="661"/>
      <c r="L1" s="661"/>
      <c r="M1" s="661"/>
      <c r="N1" s="661"/>
      <c r="O1" s="661"/>
      <c r="P1" s="661"/>
      <c r="Q1" s="661"/>
    </row>
    <row r="2" spans="1:74" ht="12.75" customHeight="1" x14ac:dyDescent="0.25">
      <c r="A2" s="832"/>
      <c r="B2" s="662" t="str">
        <f>"U.S. Energy Information Administration  |  Short-Term Energy Outlook - "&amp;Dates!$D$1</f>
        <v>U.S. Energy Information Administration  |  Short-Term Energy Outlook - March 2021</v>
      </c>
      <c r="C2" s="661"/>
      <c r="D2" s="661"/>
      <c r="E2" s="661"/>
      <c r="F2" s="661"/>
      <c r="G2" s="661"/>
      <c r="H2" s="661"/>
      <c r="I2" s="661"/>
      <c r="J2" s="661"/>
      <c r="K2" s="661"/>
      <c r="L2" s="661"/>
      <c r="M2" s="661"/>
      <c r="N2" s="661"/>
      <c r="O2" s="661"/>
      <c r="P2" s="661"/>
      <c r="Q2" s="661"/>
    </row>
    <row r="3" spans="1:74" ht="12.75" customHeight="1" x14ac:dyDescent="0.25">
      <c r="A3" s="666"/>
      <c r="B3" s="667"/>
      <c r="C3" s="833">
        <f>Dates!D3</f>
        <v>2017</v>
      </c>
      <c r="D3" s="834"/>
      <c r="E3" s="834"/>
      <c r="F3" s="834"/>
      <c r="G3" s="834"/>
      <c r="H3" s="834"/>
      <c r="I3" s="834"/>
      <c r="J3" s="834"/>
      <c r="K3" s="834"/>
      <c r="L3" s="834"/>
      <c r="M3" s="834"/>
      <c r="N3" s="835"/>
      <c r="O3" s="833">
        <f>C3+1</f>
        <v>2018</v>
      </c>
      <c r="P3" s="834"/>
      <c r="Q3" s="834"/>
      <c r="R3" s="834"/>
      <c r="S3" s="834"/>
      <c r="T3" s="834"/>
      <c r="U3" s="834"/>
      <c r="V3" s="834"/>
      <c r="W3" s="834"/>
      <c r="X3" s="834"/>
      <c r="Y3" s="834"/>
      <c r="Z3" s="835"/>
      <c r="AA3" s="833">
        <f>O3+1</f>
        <v>2019</v>
      </c>
      <c r="AB3" s="834"/>
      <c r="AC3" s="834"/>
      <c r="AD3" s="834"/>
      <c r="AE3" s="834"/>
      <c r="AF3" s="834"/>
      <c r="AG3" s="834"/>
      <c r="AH3" s="834"/>
      <c r="AI3" s="834"/>
      <c r="AJ3" s="834"/>
      <c r="AK3" s="834"/>
      <c r="AL3" s="835"/>
      <c r="AM3" s="833">
        <f>AA3+1</f>
        <v>2020</v>
      </c>
      <c r="AN3" s="834"/>
      <c r="AO3" s="834"/>
      <c r="AP3" s="834"/>
      <c r="AQ3" s="834"/>
      <c r="AR3" s="834"/>
      <c r="AS3" s="834"/>
      <c r="AT3" s="834"/>
      <c r="AU3" s="834"/>
      <c r="AV3" s="834"/>
      <c r="AW3" s="834"/>
      <c r="AX3" s="835"/>
      <c r="AY3" s="833">
        <f>AM3+1</f>
        <v>2021</v>
      </c>
      <c r="AZ3" s="834"/>
      <c r="BA3" s="834"/>
      <c r="BB3" s="834"/>
      <c r="BC3" s="834"/>
      <c r="BD3" s="834"/>
      <c r="BE3" s="834"/>
      <c r="BF3" s="834"/>
      <c r="BG3" s="834"/>
      <c r="BH3" s="834"/>
      <c r="BI3" s="834"/>
      <c r="BJ3" s="835"/>
      <c r="BK3" s="833">
        <f>AY3+1</f>
        <v>2022</v>
      </c>
      <c r="BL3" s="834"/>
      <c r="BM3" s="834"/>
      <c r="BN3" s="834"/>
      <c r="BO3" s="834"/>
      <c r="BP3" s="834"/>
      <c r="BQ3" s="834"/>
      <c r="BR3" s="834"/>
      <c r="BS3" s="834"/>
      <c r="BT3" s="834"/>
      <c r="BU3" s="834"/>
      <c r="BV3" s="835"/>
    </row>
    <row r="4" spans="1:74" ht="12.75" customHeight="1" x14ac:dyDescent="0.25">
      <c r="A4" s="666"/>
      <c r="B4" s="668"/>
      <c r="C4" s="669" t="s">
        <v>473</v>
      </c>
      <c r="D4" s="669" t="s">
        <v>474</v>
      </c>
      <c r="E4" s="669" t="s">
        <v>475</v>
      </c>
      <c r="F4" s="669" t="s">
        <v>476</v>
      </c>
      <c r="G4" s="669" t="s">
        <v>477</v>
      </c>
      <c r="H4" s="669" t="s">
        <v>478</v>
      </c>
      <c r="I4" s="669" t="s">
        <v>479</v>
      </c>
      <c r="J4" s="669" t="s">
        <v>480</v>
      </c>
      <c r="K4" s="669" t="s">
        <v>481</v>
      </c>
      <c r="L4" s="669" t="s">
        <v>482</v>
      </c>
      <c r="M4" s="669" t="s">
        <v>483</v>
      </c>
      <c r="N4" s="669" t="s">
        <v>484</v>
      </c>
      <c r="O4" s="669" t="s">
        <v>473</v>
      </c>
      <c r="P4" s="669" t="s">
        <v>474</v>
      </c>
      <c r="Q4" s="669" t="s">
        <v>475</v>
      </c>
      <c r="R4" s="669" t="s">
        <v>476</v>
      </c>
      <c r="S4" s="669" t="s">
        <v>477</v>
      </c>
      <c r="T4" s="669" t="s">
        <v>478</v>
      </c>
      <c r="U4" s="669" t="s">
        <v>479</v>
      </c>
      <c r="V4" s="669" t="s">
        <v>480</v>
      </c>
      <c r="W4" s="669" t="s">
        <v>481</v>
      </c>
      <c r="X4" s="669" t="s">
        <v>482</v>
      </c>
      <c r="Y4" s="669" t="s">
        <v>483</v>
      </c>
      <c r="Z4" s="669" t="s">
        <v>484</v>
      </c>
      <c r="AA4" s="669" t="s">
        <v>473</v>
      </c>
      <c r="AB4" s="669" t="s">
        <v>474</v>
      </c>
      <c r="AC4" s="669" t="s">
        <v>475</v>
      </c>
      <c r="AD4" s="669" t="s">
        <v>476</v>
      </c>
      <c r="AE4" s="669" t="s">
        <v>477</v>
      </c>
      <c r="AF4" s="669" t="s">
        <v>478</v>
      </c>
      <c r="AG4" s="669" t="s">
        <v>479</v>
      </c>
      <c r="AH4" s="669" t="s">
        <v>480</v>
      </c>
      <c r="AI4" s="669" t="s">
        <v>481</v>
      </c>
      <c r="AJ4" s="669" t="s">
        <v>482</v>
      </c>
      <c r="AK4" s="669" t="s">
        <v>483</v>
      </c>
      <c r="AL4" s="669" t="s">
        <v>484</v>
      </c>
      <c r="AM4" s="669" t="s">
        <v>473</v>
      </c>
      <c r="AN4" s="669" t="s">
        <v>474</v>
      </c>
      <c r="AO4" s="669" t="s">
        <v>475</v>
      </c>
      <c r="AP4" s="669" t="s">
        <v>476</v>
      </c>
      <c r="AQ4" s="669" t="s">
        <v>477</v>
      </c>
      <c r="AR4" s="669" t="s">
        <v>478</v>
      </c>
      <c r="AS4" s="669" t="s">
        <v>479</v>
      </c>
      <c r="AT4" s="669" t="s">
        <v>480</v>
      </c>
      <c r="AU4" s="669" t="s">
        <v>481</v>
      </c>
      <c r="AV4" s="669" t="s">
        <v>482</v>
      </c>
      <c r="AW4" s="669" t="s">
        <v>483</v>
      </c>
      <c r="AX4" s="669" t="s">
        <v>484</v>
      </c>
      <c r="AY4" s="669" t="s">
        <v>473</v>
      </c>
      <c r="AZ4" s="669" t="s">
        <v>474</v>
      </c>
      <c r="BA4" s="669" t="s">
        <v>475</v>
      </c>
      <c r="BB4" s="669" t="s">
        <v>476</v>
      </c>
      <c r="BC4" s="669" t="s">
        <v>477</v>
      </c>
      <c r="BD4" s="669" t="s">
        <v>478</v>
      </c>
      <c r="BE4" s="669" t="s">
        <v>479</v>
      </c>
      <c r="BF4" s="669" t="s">
        <v>480</v>
      </c>
      <c r="BG4" s="669" t="s">
        <v>481</v>
      </c>
      <c r="BH4" s="669" t="s">
        <v>482</v>
      </c>
      <c r="BI4" s="669" t="s">
        <v>483</v>
      </c>
      <c r="BJ4" s="669" t="s">
        <v>484</v>
      </c>
      <c r="BK4" s="669" t="s">
        <v>473</v>
      </c>
      <c r="BL4" s="669" t="s">
        <v>474</v>
      </c>
      <c r="BM4" s="669" t="s">
        <v>475</v>
      </c>
      <c r="BN4" s="669" t="s">
        <v>476</v>
      </c>
      <c r="BO4" s="669" t="s">
        <v>477</v>
      </c>
      <c r="BP4" s="669" t="s">
        <v>478</v>
      </c>
      <c r="BQ4" s="669" t="s">
        <v>479</v>
      </c>
      <c r="BR4" s="669" t="s">
        <v>480</v>
      </c>
      <c r="BS4" s="669" t="s">
        <v>481</v>
      </c>
      <c r="BT4" s="669" t="s">
        <v>482</v>
      </c>
      <c r="BU4" s="669" t="s">
        <v>483</v>
      </c>
      <c r="BV4" s="669" t="s">
        <v>484</v>
      </c>
    </row>
    <row r="5" spans="1:74" ht="12" customHeight="1" x14ac:dyDescent="0.25">
      <c r="A5" s="666"/>
      <c r="B5" s="665" t="s">
        <v>1064</v>
      </c>
      <c r="C5" s="661"/>
      <c r="D5" s="661"/>
      <c r="E5" s="661"/>
      <c r="F5" s="661"/>
      <c r="G5" s="661"/>
      <c r="H5" s="661"/>
      <c r="I5" s="661"/>
      <c r="J5" s="661"/>
      <c r="K5" s="661"/>
      <c r="L5" s="661"/>
      <c r="M5" s="661"/>
      <c r="N5" s="661"/>
      <c r="O5" s="661"/>
      <c r="P5" s="661"/>
      <c r="Q5" s="661"/>
      <c r="BG5" s="675"/>
      <c r="BH5" s="675"/>
      <c r="BI5" s="675"/>
    </row>
    <row r="6" spans="1:74" ht="12" customHeight="1" x14ac:dyDescent="0.25">
      <c r="A6" s="666"/>
      <c r="B6" s="665" t="s">
        <v>1065</v>
      </c>
      <c r="C6" s="661"/>
      <c r="D6" s="661"/>
      <c r="E6" s="661"/>
      <c r="F6" s="661"/>
      <c r="G6" s="661"/>
      <c r="H6" s="661"/>
      <c r="I6" s="661"/>
      <c r="J6" s="661"/>
      <c r="K6" s="661"/>
      <c r="L6" s="661"/>
      <c r="M6" s="661"/>
      <c r="N6" s="661"/>
      <c r="O6" s="661"/>
      <c r="P6" s="661"/>
      <c r="Q6" s="661"/>
      <c r="BG6" s="675"/>
      <c r="BH6" s="675"/>
      <c r="BI6" s="675"/>
    </row>
    <row r="7" spans="1:74" ht="12" customHeight="1" x14ac:dyDescent="0.25">
      <c r="A7" s="666" t="s">
        <v>1057</v>
      </c>
      <c r="B7" s="664" t="s">
        <v>1066</v>
      </c>
      <c r="C7" s="674">
        <v>7268.8</v>
      </c>
      <c r="D7" s="674">
        <v>7226.6</v>
      </c>
      <c r="E7" s="674">
        <v>7233.4</v>
      </c>
      <c r="F7" s="674">
        <v>7255.4</v>
      </c>
      <c r="G7" s="674">
        <v>7259.4</v>
      </c>
      <c r="H7" s="674">
        <v>7268.9</v>
      </c>
      <c r="I7" s="674">
        <v>7325.6</v>
      </c>
      <c r="J7" s="674">
        <v>7325.6</v>
      </c>
      <c r="K7" s="674">
        <v>7325.6</v>
      </c>
      <c r="L7" s="674">
        <v>7325.6</v>
      </c>
      <c r="M7" s="674">
        <v>7328.9</v>
      </c>
      <c r="N7" s="674">
        <v>7325.6</v>
      </c>
      <c r="O7" s="674">
        <v>7180.4</v>
      </c>
      <c r="P7" s="674">
        <v>7183.4</v>
      </c>
      <c r="Q7" s="674">
        <v>7158</v>
      </c>
      <c r="R7" s="674">
        <v>7158</v>
      </c>
      <c r="S7" s="674">
        <v>7158</v>
      </c>
      <c r="T7" s="674">
        <v>7206.4</v>
      </c>
      <c r="U7" s="674">
        <v>7130.4</v>
      </c>
      <c r="V7" s="674">
        <v>7123.3</v>
      </c>
      <c r="W7" s="674">
        <v>7101.2</v>
      </c>
      <c r="X7" s="674">
        <v>7101.2</v>
      </c>
      <c r="Y7" s="674">
        <v>7100.1</v>
      </c>
      <c r="Z7" s="674">
        <v>7042.7</v>
      </c>
      <c r="AA7" s="674">
        <v>6967.1</v>
      </c>
      <c r="AB7" s="674">
        <v>6920</v>
      </c>
      <c r="AC7" s="674">
        <v>6920</v>
      </c>
      <c r="AD7" s="674">
        <v>6802.2</v>
      </c>
      <c r="AE7" s="674">
        <v>6791</v>
      </c>
      <c r="AF7" s="674">
        <v>6776.2</v>
      </c>
      <c r="AG7" s="674">
        <v>6759.1</v>
      </c>
      <c r="AH7" s="674">
        <v>6760.9</v>
      </c>
      <c r="AI7" s="674">
        <v>6758.9</v>
      </c>
      <c r="AJ7" s="674">
        <v>6656.3</v>
      </c>
      <c r="AK7" s="674">
        <v>6620.6</v>
      </c>
      <c r="AL7" s="674">
        <v>6736.8</v>
      </c>
      <c r="AM7" s="674">
        <v>6669.6</v>
      </c>
      <c r="AN7" s="674">
        <v>6669.6</v>
      </c>
      <c r="AO7" s="674">
        <v>6631.6</v>
      </c>
      <c r="AP7" s="674">
        <v>6630.7</v>
      </c>
      <c r="AQ7" s="674">
        <v>6631.7</v>
      </c>
      <c r="AR7" s="674">
        <v>6614.6</v>
      </c>
      <c r="AS7" s="674">
        <v>6549.7</v>
      </c>
      <c r="AT7" s="674">
        <v>6589.3</v>
      </c>
      <c r="AU7" s="674">
        <v>6589.3</v>
      </c>
      <c r="AV7" s="674">
        <v>6589.3</v>
      </c>
      <c r="AW7" s="674">
        <v>6589.3</v>
      </c>
      <c r="AX7" s="674">
        <v>6590.7</v>
      </c>
      <c r="AY7" s="674">
        <v>6590.7</v>
      </c>
      <c r="AZ7" s="674">
        <v>6591.1</v>
      </c>
      <c r="BA7" s="676">
        <v>6591.1</v>
      </c>
      <c r="BB7" s="676">
        <v>6450.7</v>
      </c>
      <c r="BC7" s="676">
        <v>6450.7</v>
      </c>
      <c r="BD7" s="676">
        <v>6484.7</v>
      </c>
      <c r="BE7" s="676">
        <v>6484.7</v>
      </c>
      <c r="BF7" s="676">
        <v>6484.7</v>
      </c>
      <c r="BG7" s="676">
        <v>6484.7</v>
      </c>
      <c r="BH7" s="676">
        <v>6492.7</v>
      </c>
      <c r="BI7" s="676">
        <v>6492.7</v>
      </c>
      <c r="BJ7" s="676">
        <v>6494.9</v>
      </c>
      <c r="BK7" s="676">
        <v>6494.9</v>
      </c>
      <c r="BL7" s="676">
        <v>6497.9</v>
      </c>
      <c r="BM7" s="676">
        <v>6539.9</v>
      </c>
      <c r="BN7" s="676">
        <v>6541.1</v>
      </c>
      <c r="BO7" s="676">
        <v>6541.1</v>
      </c>
      <c r="BP7" s="676">
        <v>6541.1</v>
      </c>
      <c r="BQ7" s="676">
        <v>6541.1</v>
      </c>
      <c r="BR7" s="676">
        <v>6541.1</v>
      </c>
      <c r="BS7" s="676">
        <v>6541.1</v>
      </c>
      <c r="BT7" s="676">
        <v>6541.1</v>
      </c>
      <c r="BU7" s="676">
        <v>6541.1</v>
      </c>
      <c r="BV7" s="676">
        <v>6541.1</v>
      </c>
    </row>
    <row r="8" spans="1:74" ht="12" customHeight="1" x14ac:dyDescent="0.25">
      <c r="A8" s="666" t="s">
        <v>1058</v>
      </c>
      <c r="B8" s="664" t="s">
        <v>1067</v>
      </c>
      <c r="C8" s="674">
        <v>4200.3</v>
      </c>
      <c r="D8" s="674">
        <v>4195.3</v>
      </c>
      <c r="E8" s="674">
        <v>4202.1000000000004</v>
      </c>
      <c r="F8" s="674">
        <v>4224.1000000000004</v>
      </c>
      <c r="G8" s="674">
        <v>4228.1000000000004</v>
      </c>
      <c r="H8" s="674">
        <v>4237.6000000000004</v>
      </c>
      <c r="I8" s="674">
        <v>4240.8</v>
      </c>
      <c r="J8" s="674">
        <v>4240.8</v>
      </c>
      <c r="K8" s="674">
        <v>4240.8</v>
      </c>
      <c r="L8" s="674">
        <v>4240.8</v>
      </c>
      <c r="M8" s="674">
        <v>4244.1000000000004</v>
      </c>
      <c r="N8" s="674">
        <v>4240.8</v>
      </c>
      <c r="O8" s="674">
        <v>4231</v>
      </c>
      <c r="P8" s="674">
        <v>4234</v>
      </c>
      <c r="Q8" s="674">
        <v>4208.6000000000004</v>
      </c>
      <c r="R8" s="674">
        <v>4208.6000000000004</v>
      </c>
      <c r="S8" s="674">
        <v>4208.6000000000004</v>
      </c>
      <c r="T8" s="674">
        <v>4257</v>
      </c>
      <c r="U8" s="674">
        <v>4181</v>
      </c>
      <c r="V8" s="674">
        <v>4173.8999999999996</v>
      </c>
      <c r="W8" s="674">
        <v>4170.3</v>
      </c>
      <c r="X8" s="674">
        <v>4170.3</v>
      </c>
      <c r="Y8" s="674">
        <v>4169.2</v>
      </c>
      <c r="Z8" s="674">
        <v>4166.8</v>
      </c>
      <c r="AA8" s="674">
        <v>4034.1</v>
      </c>
      <c r="AB8" s="674">
        <v>4034.1</v>
      </c>
      <c r="AC8" s="674">
        <v>4034.1</v>
      </c>
      <c r="AD8" s="674">
        <v>3999.3</v>
      </c>
      <c r="AE8" s="674">
        <v>3988.1</v>
      </c>
      <c r="AF8" s="674">
        <v>3988.3</v>
      </c>
      <c r="AG8" s="674">
        <v>3971.2</v>
      </c>
      <c r="AH8" s="674">
        <v>3973</v>
      </c>
      <c r="AI8" s="674">
        <v>3971</v>
      </c>
      <c r="AJ8" s="674">
        <v>3957.7</v>
      </c>
      <c r="AK8" s="674">
        <v>3959</v>
      </c>
      <c r="AL8" s="674">
        <v>3959.2</v>
      </c>
      <c r="AM8" s="674">
        <v>3943</v>
      </c>
      <c r="AN8" s="674">
        <v>3943</v>
      </c>
      <c r="AO8" s="674">
        <v>3943</v>
      </c>
      <c r="AP8" s="674">
        <v>3942.1</v>
      </c>
      <c r="AQ8" s="674">
        <v>3943.1</v>
      </c>
      <c r="AR8" s="674">
        <v>3926</v>
      </c>
      <c r="AS8" s="674">
        <v>3861.1</v>
      </c>
      <c r="AT8" s="674">
        <v>3862.7</v>
      </c>
      <c r="AU8" s="674">
        <v>3862.7</v>
      </c>
      <c r="AV8" s="674">
        <v>3862.7</v>
      </c>
      <c r="AW8" s="674">
        <v>3862.7</v>
      </c>
      <c r="AX8" s="674">
        <v>3864.1</v>
      </c>
      <c r="AY8" s="674">
        <v>3864.1</v>
      </c>
      <c r="AZ8" s="674">
        <v>3864.5</v>
      </c>
      <c r="BA8" s="676">
        <v>3864.5</v>
      </c>
      <c r="BB8" s="676">
        <v>3867.1</v>
      </c>
      <c r="BC8" s="676">
        <v>3867.1</v>
      </c>
      <c r="BD8" s="676">
        <v>3901.1</v>
      </c>
      <c r="BE8" s="676">
        <v>3901.1</v>
      </c>
      <c r="BF8" s="676">
        <v>3901.1</v>
      </c>
      <c r="BG8" s="676">
        <v>3901.1</v>
      </c>
      <c r="BH8" s="676">
        <v>3909.1</v>
      </c>
      <c r="BI8" s="676">
        <v>3909.1</v>
      </c>
      <c r="BJ8" s="676">
        <v>3911.3</v>
      </c>
      <c r="BK8" s="676">
        <v>3911.3</v>
      </c>
      <c r="BL8" s="676">
        <v>3914.3</v>
      </c>
      <c r="BM8" s="676">
        <v>3914.3</v>
      </c>
      <c r="BN8" s="676">
        <v>3915.5</v>
      </c>
      <c r="BO8" s="676">
        <v>3915.5</v>
      </c>
      <c r="BP8" s="676">
        <v>3915.5</v>
      </c>
      <c r="BQ8" s="676">
        <v>3915.5</v>
      </c>
      <c r="BR8" s="676">
        <v>3915.5</v>
      </c>
      <c r="BS8" s="676">
        <v>3915.5</v>
      </c>
      <c r="BT8" s="676">
        <v>3915.5</v>
      </c>
      <c r="BU8" s="676">
        <v>3915.5</v>
      </c>
      <c r="BV8" s="676">
        <v>3915.5</v>
      </c>
    </row>
    <row r="9" spans="1:74" ht="12" customHeight="1" x14ac:dyDescent="0.25">
      <c r="A9" s="666" t="s">
        <v>1059</v>
      </c>
      <c r="B9" s="664" t="s">
        <v>1068</v>
      </c>
      <c r="C9" s="674">
        <v>3068.5</v>
      </c>
      <c r="D9" s="674">
        <v>3031.3</v>
      </c>
      <c r="E9" s="674">
        <v>3031.3</v>
      </c>
      <c r="F9" s="674">
        <v>3031.3</v>
      </c>
      <c r="G9" s="674">
        <v>3031.3</v>
      </c>
      <c r="H9" s="674">
        <v>3031.3</v>
      </c>
      <c r="I9" s="674">
        <v>3084.8</v>
      </c>
      <c r="J9" s="674">
        <v>3084.8</v>
      </c>
      <c r="K9" s="674">
        <v>3084.8</v>
      </c>
      <c r="L9" s="674">
        <v>3084.8</v>
      </c>
      <c r="M9" s="674">
        <v>3084.8</v>
      </c>
      <c r="N9" s="674">
        <v>3084.8</v>
      </c>
      <c r="O9" s="674">
        <v>2949.4</v>
      </c>
      <c r="P9" s="674">
        <v>2949.4</v>
      </c>
      <c r="Q9" s="674">
        <v>2949.4</v>
      </c>
      <c r="R9" s="674">
        <v>2949.4</v>
      </c>
      <c r="S9" s="674">
        <v>2949.4</v>
      </c>
      <c r="T9" s="674">
        <v>2949.4</v>
      </c>
      <c r="U9" s="674">
        <v>2949.4</v>
      </c>
      <c r="V9" s="674">
        <v>2949.4</v>
      </c>
      <c r="W9" s="674">
        <v>2930.9</v>
      </c>
      <c r="X9" s="674">
        <v>2930.9</v>
      </c>
      <c r="Y9" s="674">
        <v>2930.9</v>
      </c>
      <c r="Z9" s="674">
        <v>2875.9</v>
      </c>
      <c r="AA9" s="674">
        <v>2933</v>
      </c>
      <c r="AB9" s="674">
        <v>2885.9</v>
      </c>
      <c r="AC9" s="674">
        <v>2885.9</v>
      </c>
      <c r="AD9" s="674">
        <v>2802.9</v>
      </c>
      <c r="AE9" s="674">
        <v>2802.9</v>
      </c>
      <c r="AF9" s="674">
        <v>2787.9</v>
      </c>
      <c r="AG9" s="674">
        <v>2787.9</v>
      </c>
      <c r="AH9" s="674">
        <v>2787.9</v>
      </c>
      <c r="AI9" s="674">
        <v>2787.9</v>
      </c>
      <c r="AJ9" s="674">
        <v>2698.6</v>
      </c>
      <c r="AK9" s="674">
        <v>2661.6</v>
      </c>
      <c r="AL9" s="674">
        <v>2777.6</v>
      </c>
      <c r="AM9" s="674">
        <v>2726.6</v>
      </c>
      <c r="AN9" s="674">
        <v>2726.6</v>
      </c>
      <c r="AO9" s="674">
        <v>2688.6</v>
      </c>
      <c r="AP9" s="674">
        <v>2688.6</v>
      </c>
      <c r="AQ9" s="674">
        <v>2688.6</v>
      </c>
      <c r="AR9" s="674">
        <v>2688.6</v>
      </c>
      <c r="AS9" s="674">
        <v>2688.6</v>
      </c>
      <c r="AT9" s="674">
        <v>2726.6</v>
      </c>
      <c r="AU9" s="674">
        <v>2726.6</v>
      </c>
      <c r="AV9" s="674">
        <v>2726.6</v>
      </c>
      <c r="AW9" s="674">
        <v>2726.6</v>
      </c>
      <c r="AX9" s="674">
        <v>2726.6</v>
      </c>
      <c r="AY9" s="674">
        <v>2726.6</v>
      </c>
      <c r="AZ9" s="674">
        <v>2726.6</v>
      </c>
      <c r="BA9" s="676">
        <v>2726.6</v>
      </c>
      <c r="BB9" s="676">
        <v>2583.6</v>
      </c>
      <c r="BC9" s="676">
        <v>2583.6</v>
      </c>
      <c r="BD9" s="676">
        <v>2583.6</v>
      </c>
      <c r="BE9" s="676">
        <v>2583.6</v>
      </c>
      <c r="BF9" s="676">
        <v>2583.6</v>
      </c>
      <c r="BG9" s="676">
        <v>2583.6</v>
      </c>
      <c r="BH9" s="676">
        <v>2583.6</v>
      </c>
      <c r="BI9" s="676">
        <v>2583.6</v>
      </c>
      <c r="BJ9" s="676">
        <v>2583.6</v>
      </c>
      <c r="BK9" s="676">
        <v>2583.6</v>
      </c>
      <c r="BL9" s="676">
        <v>2583.6</v>
      </c>
      <c r="BM9" s="676">
        <v>2625.6</v>
      </c>
      <c r="BN9" s="676">
        <v>2625.6</v>
      </c>
      <c r="BO9" s="676">
        <v>2625.6</v>
      </c>
      <c r="BP9" s="676">
        <v>2625.6</v>
      </c>
      <c r="BQ9" s="676">
        <v>2625.6</v>
      </c>
      <c r="BR9" s="676">
        <v>2625.6</v>
      </c>
      <c r="BS9" s="676">
        <v>2625.6</v>
      </c>
      <c r="BT9" s="676">
        <v>2625.6</v>
      </c>
      <c r="BU9" s="676">
        <v>2625.6</v>
      </c>
      <c r="BV9" s="676">
        <v>2625.6</v>
      </c>
    </row>
    <row r="10" spans="1:74" ht="12" customHeight="1" x14ac:dyDescent="0.25">
      <c r="A10" s="666" t="s">
        <v>1060</v>
      </c>
      <c r="B10" s="664" t="s">
        <v>1069</v>
      </c>
      <c r="C10" s="674">
        <v>79333.5</v>
      </c>
      <c r="D10" s="674">
        <v>79333.5</v>
      </c>
      <c r="E10" s="674">
        <v>79335.899999999994</v>
      </c>
      <c r="F10" s="674">
        <v>79335.899999999994</v>
      </c>
      <c r="G10" s="674">
        <v>79335.899999999994</v>
      </c>
      <c r="H10" s="674">
        <v>79343.199999999997</v>
      </c>
      <c r="I10" s="674">
        <v>79393.8</v>
      </c>
      <c r="J10" s="674">
        <v>79541.100000000006</v>
      </c>
      <c r="K10" s="674">
        <v>79437.3</v>
      </c>
      <c r="L10" s="674">
        <v>79437.3</v>
      </c>
      <c r="M10" s="674">
        <v>79437.3</v>
      </c>
      <c r="N10" s="674">
        <v>79434.3</v>
      </c>
      <c r="O10" s="674">
        <v>79500.7</v>
      </c>
      <c r="P10" s="674">
        <v>79511.100000000006</v>
      </c>
      <c r="Q10" s="674">
        <v>79511.100000000006</v>
      </c>
      <c r="R10" s="674">
        <v>79511.100000000006</v>
      </c>
      <c r="S10" s="674">
        <v>79511.100000000006</v>
      </c>
      <c r="T10" s="674">
        <v>79472.100000000006</v>
      </c>
      <c r="U10" s="674">
        <v>79472.100000000006</v>
      </c>
      <c r="V10" s="674">
        <v>79469.899999999994</v>
      </c>
      <c r="W10" s="674">
        <v>79469.899999999994</v>
      </c>
      <c r="X10" s="674">
        <v>79469.899999999994</v>
      </c>
      <c r="Y10" s="674">
        <v>79591.899999999994</v>
      </c>
      <c r="Z10" s="674">
        <v>79593</v>
      </c>
      <c r="AA10" s="674">
        <v>79626.399999999994</v>
      </c>
      <c r="AB10" s="674">
        <v>79626.399999999994</v>
      </c>
      <c r="AC10" s="674">
        <v>79615.399999999994</v>
      </c>
      <c r="AD10" s="674">
        <v>79614.2</v>
      </c>
      <c r="AE10" s="674">
        <v>79617.600000000006</v>
      </c>
      <c r="AF10" s="674">
        <v>79592.899999999994</v>
      </c>
      <c r="AG10" s="674">
        <v>79592.899999999994</v>
      </c>
      <c r="AH10" s="674">
        <v>79592.7</v>
      </c>
      <c r="AI10" s="674">
        <v>79488.899999999994</v>
      </c>
      <c r="AJ10" s="674">
        <v>79488.2</v>
      </c>
      <c r="AK10" s="674">
        <v>79482.8</v>
      </c>
      <c r="AL10" s="674">
        <v>79484</v>
      </c>
      <c r="AM10" s="674">
        <v>79494.3</v>
      </c>
      <c r="AN10" s="674">
        <v>79494.3</v>
      </c>
      <c r="AO10" s="674">
        <v>79494.3</v>
      </c>
      <c r="AP10" s="674">
        <v>79494.3</v>
      </c>
      <c r="AQ10" s="674">
        <v>79504.3</v>
      </c>
      <c r="AR10" s="674">
        <v>79498.3</v>
      </c>
      <c r="AS10" s="674">
        <v>79526.399999999994</v>
      </c>
      <c r="AT10" s="674">
        <v>79526.399999999994</v>
      </c>
      <c r="AU10" s="674">
        <v>79651.600000000006</v>
      </c>
      <c r="AV10" s="674">
        <v>79653.100000000006</v>
      </c>
      <c r="AW10" s="674">
        <v>79653.100000000006</v>
      </c>
      <c r="AX10" s="674">
        <v>79657.8</v>
      </c>
      <c r="AY10" s="674">
        <v>79672.100000000006</v>
      </c>
      <c r="AZ10" s="674">
        <v>79684.600000000006</v>
      </c>
      <c r="BA10" s="676">
        <v>79740.399999999994</v>
      </c>
      <c r="BB10" s="676">
        <v>79737</v>
      </c>
      <c r="BC10" s="676">
        <v>79737</v>
      </c>
      <c r="BD10" s="676">
        <v>79738.399999999994</v>
      </c>
      <c r="BE10" s="676">
        <v>79743.399999999994</v>
      </c>
      <c r="BF10" s="676">
        <v>79744.399999999994</v>
      </c>
      <c r="BG10" s="676">
        <v>79744.399999999994</v>
      </c>
      <c r="BH10" s="676">
        <v>79749</v>
      </c>
      <c r="BI10" s="676">
        <v>79749</v>
      </c>
      <c r="BJ10" s="676">
        <v>79782.7</v>
      </c>
      <c r="BK10" s="676">
        <v>79782.2</v>
      </c>
      <c r="BL10" s="676">
        <v>79782.2</v>
      </c>
      <c r="BM10" s="676">
        <v>79794.2</v>
      </c>
      <c r="BN10" s="676">
        <v>79794.2</v>
      </c>
      <c r="BO10" s="676">
        <v>79794.2</v>
      </c>
      <c r="BP10" s="676">
        <v>79799</v>
      </c>
      <c r="BQ10" s="676">
        <v>79799</v>
      </c>
      <c r="BR10" s="676">
        <v>79818</v>
      </c>
      <c r="BS10" s="676">
        <v>79834</v>
      </c>
      <c r="BT10" s="676">
        <v>79834.399999999994</v>
      </c>
      <c r="BU10" s="676">
        <v>79834.399999999994</v>
      </c>
      <c r="BV10" s="676">
        <v>79837.399999999994</v>
      </c>
    </row>
    <row r="11" spans="1:74" ht="12" customHeight="1" x14ac:dyDescent="0.25">
      <c r="A11" s="666" t="s">
        <v>1061</v>
      </c>
      <c r="B11" s="664" t="s">
        <v>87</v>
      </c>
      <c r="C11" s="674">
        <v>2508.6</v>
      </c>
      <c r="D11" s="674">
        <v>2508.6</v>
      </c>
      <c r="E11" s="674">
        <v>2508.6</v>
      </c>
      <c r="F11" s="674">
        <v>2448.6</v>
      </c>
      <c r="G11" s="674">
        <v>2448.6</v>
      </c>
      <c r="H11" s="674">
        <v>2448.6</v>
      </c>
      <c r="I11" s="674">
        <v>2448.6</v>
      </c>
      <c r="J11" s="674">
        <v>2448.6</v>
      </c>
      <c r="K11" s="674">
        <v>2448.6</v>
      </c>
      <c r="L11" s="674">
        <v>2448.6</v>
      </c>
      <c r="M11" s="674">
        <v>2448.6</v>
      </c>
      <c r="N11" s="674">
        <v>2485.6</v>
      </c>
      <c r="O11" s="674">
        <v>2403.5</v>
      </c>
      <c r="P11" s="674">
        <v>2403.5</v>
      </c>
      <c r="Q11" s="674">
        <v>2413.5</v>
      </c>
      <c r="R11" s="674">
        <v>2392.1999999999998</v>
      </c>
      <c r="S11" s="674">
        <v>2392.1999999999998</v>
      </c>
      <c r="T11" s="674">
        <v>2392.1999999999998</v>
      </c>
      <c r="U11" s="674">
        <v>2392.1999999999998</v>
      </c>
      <c r="V11" s="674">
        <v>2392.1999999999998</v>
      </c>
      <c r="W11" s="674">
        <v>2392.1999999999998</v>
      </c>
      <c r="X11" s="674">
        <v>2392.1999999999998</v>
      </c>
      <c r="Y11" s="674">
        <v>2392.1999999999998</v>
      </c>
      <c r="Z11" s="674">
        <v>2399.1999999999998</v>
      </c>
      <c r="AA11" s="674">
        <v>2489.6999999999998</v>
      </c>
      <c r="AB11" s="674">
        <v>2486</v>
      </c>
      <c r="AC11" s="674">
        <v>2486</v>
      </c>
      <c r="AD11" s="674">
        <v>2486</v>
      </c>
      <c r="AE11" s="674">
        <v>2486</v>
      </c>
      <c r="AF11" s="674">
        <v>2486</v>
      </c>
      <c r="AG11" s="674">
        <v>2486</v>
      </c>
      <c r="AH11" s="674">
        <v>2486</v>
      </c>
      <c r="AI11" s="674">
        <v>2486</v>
      </c>
      <c r="AJ11" s="674">
        <v>2486</v>
      </c>
      <c r="AK11" s="674">
        <v>2506</v>
      </c>
      <c r="AL11" s="674">
        <v>2506</v>
      </c>
      <c r="AM11" s="674">
        <v>2506</v>
      </c>
      <c r="AN11" s="674">
        <v>2506</v>
      </c>
      <c r="AO11" s="674">
        <v>2506</v>
      </c>
      <c r="AP11" s="674">
        <v>2516.6999999999998</v>
      </c>
      <c r="AQ11" s="674">
        <v>2516.6999999999998</v>
      </c>
      <c r="AR11" s="674">
        <v>2537.8000000000002</v>
      </c>
      <c r="AS11" s="674">
        <v>2537.8000000000002</v>
      </c>
      <c r="AT11" s="674">
        <v>2537.8000000000002</v>
      </c>
      <c r="AU11" s="674">
        <v>2537.8000000000002</v>
      </c>
      <c r="AV11" s="674">
        <v>2537.8000000000002</v>
      </c>
      <c r="AW11" s="674">
        <v>2537.8000000000002</v>
      </c>
      <c r="AX11" s="674">
        <v>2537.8000000000002</v>
      </c>
      <c r="AY11" s="674">
        <v>2537.8000000000002</v>
      </c>
      <c r="AZ11" s="674">
        <v>2537.8000000000002</v>
      </c>
      <c r="BA11" s="676">
        <v>2537.8000000000002</v>
      </c>
      <c r="BB11" s="676">
        <v>2537.8000000000002</v>
      </c>
      <c r="BC11" s="676">
        <v>2537.8000000000002</v>
      </c>
      <c r="BD11" s="676">
        <v>2537.8000000000002</v>
      </c>
      <c r="BE11" s="676">
        <v>2537.8000000000002</v>
      </c>
      <c r="BF11" s="676">
        <v>2537.8000000000002</v>
      </c>
      <c r="BG11" s="676">
        <v>2537.8000000000002</v>
      </c>
      <c r="BH11" s="676">
        <v>2537.8000000000002</v>
      </c>
      <c r="BI11" s="676">
        <v>2537.8000000000002</v>
      </c>
      <c r="BJ11" s="676">
        <v>2575.8000000000002</v>
      </c>
      <c r="BK11" s="676">
        <v>2575.8000000000002</v>
      </c>
      <c r="BL11" s="676">
        <v>2575.8000000000002</v>
      </c>
      <c r="BM11" s="676">
        <v>2575.8000000000002</v>
      </c>
      <c r="BN11" s="676">
        <v>2575.8000000000002</v>
      </c>
      <c r="BO11" s="676">
        <v>2575.8000000000002</v>
      </c>
      <c r="BP11" s="676">
        <v>2575.8000000000002</v>
      </c>
      <c r="BQ11" s="676">
        <v>2575.8000000000002</v>
      </c>
      <c r="BR11" s="676">
        <v>2575.8000000000002</v>
      </c>
      <c r="BS11" s="676">
        <v>2575.8000000000002</v>
      </c>
      <c r="BT11" s="676">
        <v>2575.8000000000002</v>
      </c>
      <c r="BU11" s="676">
        <v>2575.8000000000002</v>
      </c>
      <c r="BV11" s="676">
        <v>2575.8000000000002</v>
      </c>
    </row>
    <row r="12" spans="1:74" ht="12" customHeight="1" x14ac:dyDescent="0.25">
      <c r="A12" s="666" t="s">
        <v>1062</v>
      </c>
      <c r="B12" s="664" t="s">
        <v>1070</v>
      </c>
      <c r="C12" s="674">
        <v>22017.8</v>
      </c>
      <c r="D12" s="674">
        <v>22205.7</v>
      </c>
      <c r="E12" s="674">
        <v>22590.799999999999</v>
      </c>
      <c r="F12" s="674">
        <v>23113.5</v>
      </c>
      <c r="G12" s="674">
        <v>23415</v>
      </c>
      <c r="H12" s="674">
        <v>23624.1</v>
      </c>
      <c r="I12" s="674">
        <v>23736.799999999999</v>
      </c>
      <c r="J12" s="674">
        <v>23928.1</v>
      </c>
      <c r="K12" s="674">
        <v>24134.3</v>
      </c>
      <c r="L12" s="674">
        <v>24466.799999999999</v>
      </c>
      <c r="M12" s="674">
        <v>25020.3</v>
      </c>
      <c r="N12" s="674">
        <v>26432.1</v>
      </c>
      <c r="O12" s="674">
        <v>27368.2</v>
      </c>
      <c r="P12" s="674">
        <v>27467.4</v>
      </c>
      <c r="Q12" s="674">
        <v>27991.9</v>
      </c>
      <c r="R12" s="674">
        <v>28260.3</v>
      </c>
      <c r="S12" s="674">
        <v>28687.4</v>
      </c>
      <c r="T12" s="674">
        <v>28844.7</v>
      </c>
      <c r="U12" s="674">
        <v>28983.1</v>
      </c>
      <c r="V12" s="674">
        <v>29062</v>
      </c>
      <c r="W12" s="674">
        <v>29375</v>
      </c>
      <c r="X12" s="674">
        <v>29543.8</v>
      </c>
      <c r="Y12" s="674">
        <v>30075.7</v>
      </c>
      <c r="Z12" s="674">
        <v>31500.5</v>
      </c>
      <c r="AA12" s="674">
        <v>32266.6</v>
      </c>
      <c r="AB12" s="674">
        <v>32477.3</v>
      </c>
      <c r="AC12" s="674">
        <v>32706.9</v>
      </c>
      <c r="AD12" s="674">
        <v>32814.9</v>
      </c>
      <c r="AE12" s="674">
        <v>32876.699999999997</v>
      </c>
      <c r="AF12" s="674">
        <v>33156.5</v>
      </c>
      <c r="AG12" s="674">
        <v>33420.9</v>
      </c>
      <c r="AH12" s="674">
        <v>33635.599999999999</v>
      </c>
      <c r="AI12" s="674">
        <v>33889.199999999997</v>
      </c>
      <c r="AJ12" s="674">
        <v>34334.6</v>
      </c>
      <c r="AK12" s="674">
        <v>34985.800000000003</v>
      </c>
      <c r="AL12" s="674">
        <v>37038.199999999997</v>
      </c>
      <c r="AM12" s="674">
        <v>38400</v>
      </c>
      <c r="AN12" s="674">
        <v>38814.699999999997</v>
      </c>
      <c r="AO12" s="674">
        <v>39045.1</v>
      </c>
      <c r="AP12" s="674">
        <v>39705.599999999999</v>
      </c>
      <c r="AQ12" s="674">
        <v>40069.4</v>
      </c>
      <c r="AR12" s="674">
        <v>41294.300000000003</v>
      </c>
      <c r="AS12" s="674">
        <v>41711.199999999997</v>
      </c>
      <c r="AT12" s="674">
        <v>42314.2</v>
      </c>
      <c r="AU12" s="674">
        <v>42921.2</v>
      </c>
      <c r="AV12" s="674">
        <v>43288.7</v>
      </c>
      <c r="AW12" s="674">
        <v>44135.6</v>
      </c>
      <c r="AX12" s="674">
        <v>47385.3</v>
      </c>
      <c r="AY12" s="674">
        <v>48939.6</v>
      </c>
      <c r="AZ12" s="674">
        <v>49747.1</v>
      </c>
      <c r="BA12" s="676">
        <v>50563.7</v>
      </c>
      <c r="BB12" s="676">
        <v>51173.599999999999</v>
      </c>
      <c r="BC12" s="676">
        <v>51979.3</v>
      </c>
      <c r="BD12" s="676">
        <v>53119.6</v>
      </c>
      <c r="BE12" s="676">
        <v>54438.7</v>
      </c>
      <c r="BF12" s="676">
        <v>55493.9</v>
      </c>
      <c r="BG12" s="676">
        <v>56199.7</v>
      </c>
      <c r="BH12" s="676">
        <v>57553.2</v>
      </c>
      <c r="BI12" s="676">
        <v>59304.4</v>
      </c>
      <c r="BJ12" s="676">
        <v>63950.2</v>
      </c>
      <c r="BK12" s="676">
        <v>64522.6</v>
      </c>
      <c r="BL12" s="676">
        <v>64884.1</v>
      </c>
      <c r="BM12" s="676">
        <v>65393.1</v>
      </c>
      <c r="BN12" s="676">
        <v>66773.3</v>
      </c>
      <c r="BO12" s="676">
        <v>67473.3</v>
      </c>
      <c r="BP12" s="676">
        <v>70422.8</v>
      </c>
      <c r="BQ12" s="676">
        <v>71023.8</v>
      </c>
      <c r="BR12" s="676">
        <v>71223.8</v>
      </c>
      <c r="BS12" s="676">
        <v>71752.800000000003</v>
      </c>
      <c r="BT12" s="676">
        <v>72028.7</v>
      </c>
      <c r="BU12" s="676">
        <v>73188.2</v>
      </c>
      <c r="BV12" s="676">
        <v>77750.3</v>
      </c>
    </row>
    <row r="13" spans="1:74" ht="12" customHeight="1" x14ac:dyDescent="0.25">
      <c r="A13" s="666" t="s">
        <v>1063</v>
      </c>
      <c r="B13" s="664" t="s">
        <v>88</v>
      </c>
      <c r="C13" s="674">
        <v>81592.3</v>
      </c>
      <c r="D13" s="674">
        <v>81841.399999999994</v>
      </c>
      <c r="E13" s="674">
        <v>82919.199999999997</v>
      </c>
      <c r="F13" s="674">
        <v>83070.399999999994</v>
      </c>
      <c r="G13" s="674">
        <v>83233.399999999994</v>
      </c>
      <c r="H13" s="674">
        <v>83408</v>
      </c>
      <c r="I13" s="674">
        <v>83860</v>
      </c>
      <c r="J13" s="674">
        <v>83860</v>
      </c>
      <c r="K13" s="674">
        <v>84109.2</v>
      </c>
      <c r="L13" s="674">
        <v>84358.2</v>
      </c>
      <c r="M13" s="674">
        <v>85322.1</v>
      </c>
      <c r="N13" s="674">
        <v>87488.4</v>
      </c>
      <c r="O13" s="674">
        <v>88444.7</v>
      </c>
      <c r="P13" s="674">
        <v>88669.2</v>
      </c>
      <c r="Q13" s="674">
        <v>88669.2</v>
      </c>
      <c r="R13" s="674">
        <v>88969.2</v>
      </c>
      <c r="S13" s="674">
        <v>88969.2</v>
      </c>
      <c r="T13" s="674">
        <v>89118.2</v>
      </c>
      <c r="U13" s="674">
        <v>89275.1</v>
      </c>
      <c r="V13" s="674">
        <v>89357.1</v>
      </c>
      <c r="W13" s="674">
        <v>89827.1</v>
      </c>
      <c r="X13" s="674">
        <v>90165.1</v>
      </c>
      <c r="Y13" s="674">
        <v>90415.7</v>
      </c>
      <c r="Z13" s="674">
        <v>94299.3</v>
      </c>
      <c r="AA13" s="674">
        <v>95192</v>
      </c>
      <c r="AB13" s="674">
        <v>95658</v>
      </c>
      <c r="AC13" s="674">
        <v>96490.5</v>
      </c>
      <c r="AD13" s="674">
        <v>96492.3</v>
      </c>
      <c r="AE13" s="674">
        <v>96721.8</v>
      </c>
      <c r="AF13" s="674">
        <v>97965.7</v>
      </c>
      <c r="AG13" s="674">
        <v>98241.3</v>
      </c>
      <c r="AH13" s="674">
        <v>98624.7</v>
      </c>
      <c r="AI13" s="674">
        <v>99621.4</v>
      </c>
      <c r="AJ13" s="674">
        <v>99546.4</v>
      </c>
      <c r="AK13" s="674">
        <v>100665.2</v>
      </c>
      <c r="AL13" s="674">
        <v>103462.1</v>
      </c>
      <c r="AM13" s="674">
        <v>104198.8</v>
      </c>
      <c r="AN13" s="674">
        <v>104244.5</v>
      </c>
      <c r="AO13" s="674">
        <v>105771.6</v>
      </c>
      <c r="AP13" s="674">
        <v>106026.3</v>
      </c>
      <c r="AQ13" s="674">
        <v>106885.7</v>
      </c>
      <c r="AR13" s="674">
        <v>107335.7</v>
      </c>
      <c r="AS13" s="674">
        <v>107546.7</v>
      </c>
      <c r="AT13" s="674">
        <v>108078.5</v>
      </c>
      <c r="AU13" s="674">
        <v>108871.9</v>
      </c>
      <c r="AV13" s="674">
        <v>109195.8</v>
      </c>
      <c r="AW13" s="674">
        <v>110627.3</v>
      </c>
      <c r="AX13" s="674">
        <v>117390.7</v>
      </c>
      <c r="AY13" s="674">
        <v>120332</v>
      </c>
      <c r="AZ13" s="674">
        <v>123635.8</v>
      </c>
      <c r="BA13" s="676">
        <v>125502.9</v>
      </c>
      <c r="BB13" s="676">
        <v>126287.8</v>
      </c>
      <c r="BC13" s="676">
        <v>126755.6</v>
      </c>
      <c r="BD13" s="676">
        <v>127054.39999999999</v>
      </c>
      <c r="BE13" s="676">
        <v>127421</v>
      </c>
      <c r="BF13" s="676">
        <v>127924.2</v>
      </c>
      <c r="BG13" s="676">
        <v>128325.8</v>
      </c>
      <c r="BH13" s="676">
        <v>128325.8</v>
      </c>
      <c r="BI13" s="676">
        <v>129149.8</v>
      </c>
      <c r="BJ13" s="676">
        <v>133345.4</v>
      </c>
      <c r="BK13" s="676">
        <v>133333.79999999999</v>
      </c>
      <c r="BL13" s="676">
        <v>133700.6</v>
      </c>
      <c r="BM13" s="676">
        <v>134406.70000000001</v>
      </c>
      <c r="BN13" s="676">
        <v>134406.70000000001</v>
      </c>
      <c r="BO13" s="676">
        <v>135607.5</v>
      </c>
      <c r="BP13" s="676">
        <v>136278.20000000001</v>
      </c>
      <c r="BQ13" s="676">
        <v>136278.20000000001</v>
      </c>
      <c r="BR13" s="676">
        <v>136278.20000000001</v>
      </c>
      <c r="BS13" s="676">
        <v>136358.20000000001</v>
      </c>
      <c r="BT13" s="676">
        <v>136708.20000000001</v>
      </c>
      <c r="BU13" s="676">
        <v>136708.20000000001</v>
      </c>
      <c r="BV13" s="676">
        <v>139055.29999999999</v>
      </c>
    </row>
    <row r="14" spans="1:74" ht="12" customHeight="1" x14ac:dyDescent="0.25">
      <c r="A14" s="666"/>
      <c r="B14" s="665" t="s">
        <v>1071</v>
      </c>
      <c r="C14" s="665"/>
      <c r="D14" s="665"/>
      <c r="E14" s="665"/>
      <c r="F14" s="665"/>
      <c r="G14" s="665"/>
      <c r="H14" s="665"/>
      <c r="I14" s="665"/>
      <c r="J14" s="665"/>
      <c r="K14" s="665"/>
      <c r="L14" s="665"/>
      <c r="M14" s="665"/>
      <c r="N14" s="665"/>
      <c r="O14" s="665"/>
      <c r="P14" s="665"/>
      <c r="Q14" s="665"/>
      <c r="R14" s="665"/>
      <c r="S14" s="665"/>
      <c r="T14" s="665"/>
      <c r="U14" s="665"/>
      <c r="V14" s="665"/>
      <c r="W14" s="665"/>
      <c r="X14" s="665"/>
      <c r="Y14" s="665"/>
      <c r="Z14" s="665"/>
      <c r="AA14" s="665"/>
      <c r="AB14" s="665"/>
      <c r="AC14" s="665"/>
      <c r="AD14" s="665"/>
      <c r="AE14" s="665"/>
      <c r="AF14" s="665"/>
      <c r="AG14" s="665"/>
      <c r="AH14" s="665"/>
      <c r="AI14" s="665"/>
      <c r="AJ14" s="665"/>
      <c r="AK14" s="665"/>
      <c r="AL14" s="665"/>
      <c r="AM14" s="665"/>
      <c r="AN14" s="665"/>
      <c r="AO14" s="665"/>
      <c r="AP14" s="665"/>
      <c r="AQ14" s="665"/>
      <c r="AR14" s="665"/>
      <c r="AS14" s="665"/>
      <c r="AT14" s="665"/>
      <c r="AU14" s="665"/>
      <c r="AV14" s="665"/>
      <c r="AW14" s="665"/>
      <c r="AX14" s="665"/>
      <c r="AY14" s="665"/>
      <c r="AZ14" s="665"/>
      <c r="BA14" s="677"/>
      <c r="BB14" s="677"/>
      <c r="BC14" s="677"/>
      <c r="BD14" s="677"/>
      <c r="BE14" s="677"/>
      <c r="BF14" s="677"/>
      <c r="BG14" s="677"/>
      <c r="BH14" s="677"/>
      <c r="BI14" s="677"/>
      <c r="BJ14" s="677"/>
      <c r="BK14" s="677"/>
      <c r="BL14" s="677"/>
      <c r="BM14" s="677"/>
      <c r="BN14" s="677"/>
      <c r="BO14" s="677"/>
      <c r="BP14" s="677"/>
      <c r="BQ14" s="677"/>
      <c r="BR14" s="677"/>
      <c r="BS14" s="677"/>
      <c r="BT14" s="677"/>
      <c r="BU14" s="677"/>
      <c r="BV14" s="677"/>
    </row>
    <row r="15" spans="1:74" ht="12" customHeight="1" x14ac:dyDescent="0.25">
      <c r="A15" s="666" t="s">
        <v>1072</v>
      </c>
      <c r="B15" s="664" t="s">
        <v>1066</v>
      </c>
      <c r="C15" s="674">
        <v>6647.7</v>
      </c>
      <c r="D15" s="674">
        <v>6645.1</v>
      </c>
      <c r="E15" s="674">
        <v>6685.6</v>
      </c>
      <c r="F15" s="674">
        <v>6685.6</v>
      </c>
      <c r="G15" s="674">
        <v>6685.6</v>
      </c>
      <c r="H15" s="674">
        <v>6689.6</v>
      </c>
      <c r="I15" s="674">
        <v>6689.6</v>
      </c>
      <c r="J15" s="674">
        <v>6689.4</v>
      </c>
      <c r="K15" s="674">
        <v>6688.4</v>
      </c>
      <c r="L15" s="674">
        <v>6688.4</v>
      </c>
      <c r="M15" s="674">
        <v>6688.4</v>
      </c>
      <c r="N15" s="674">
        <v>6657.4</v>
      </c>
      <c r="O15" s="674">
        <v>6713.3</v>
      </c>
      <c r="P15" s="674">
        <v>6713.3</v>
      </c>
      <c r="Q15" s="674">
        <v>6680.8</v>
      </c>
      <c r="R15" s="674">
        <v>6686.8</v>
      </c>
      <c r="S15" s="674">
        <v>6685.2</v>
      </c>
      <c r="T15" s="674">
        <v>6674.6</v>
      </c>
      <c r="U15" s="674">
        <v>6666.3</v>
      </c>
      <c r="V15" s="674">
        <v>6662.2</v>
      </c>
      <c r="W15" s="674">
        <v>6662.2</v>
      </c>
      <c r="X15" s="674">
        <v>6662.2</v>
      </c>
      <c r="Y15" s="674">
        <v>6662.2</v>
      </c>
      <c r="Z15" s="674">
        <v>6655.6</v>
      </c>
      <c r="AA15" s="674">
        <v>6683.3</v>
      </c>
      <c r="AB15" s="674">
        <v>6683.3</v>
      </c>
      <c r="AC15" s="674">
        <v>6552</v>
      </c>
      <c r="AD15" s="674">
        <v>6539.6</v>
      </c>
      <c r="AE15" s="674">
        <v>6541</v>
      </c>
      <c r="AF15" s="674">
        <v>6500.9</v>
      </c>
      <c r="AG15" s="674">
        <v>6500.9</v>
      </c>
      <c r="AH15" s="674">
        <v>6500.9</v>
      </c>
      <c r="AI15" s="674">
        <v>6500.9</v>
      </c>
      <c r="AJ15" s="674">
        <v>6434.3</v>
      </c>
      <c r="AK15" s="674">
        <v>6434.3</v>
      </c>
      <c r="AL15" s="674">
        <v>6434.3</v>
      </c>
      <c r="AM15" s="674">
        <v>6442.8</v>
      </c>
      <c r="AN15" s="674">
        <v>6442.8</v>
      </c>
      <c r="AO15" s="674">
        <v>6442.8</v>
      </c>
      <c r="AP15" s="674">
        <v>6442.8</v>
      </c>
      <c r="AQ15" s="674">
        <v>6442.8</v>
      </c>
      <c r="AR15" s="674">
        <v>6442.8</v>
      </c>
      <c r="AS15" s="674">
        <v>6442.8</v>
      </c>
      <c r="AT15" s="674">
        <v>6442.8</v>
      </c>
      <c r="AU15" s="674">
        <v>6442.8</v>
      </c>
      <c r="AV15" s="674">
        <v>6456.8</v>
      </c>
      <c r="AW15" s="674">
        <v>6456.8</v>
      </c>
      <c r="AX15" s="674">
        <v>6458.2</v>
      </c>
      <c r="AY15" s="674">
        <v>6460.2</v>
      </c>
      <c r="AZ15" s="674">
        <v>6460.2</v>
      </c>
      <c r="BA15" s="676">
        <v>6460.2</v>
      </c>
      <c r="BB15" s="676">
        <v>6440.2</v>
      </c>
      <c r="BC15" s="676">
        <v>6440.2</v>
      </c>
      <c r="BD15" s="676">
        <v>6440.2</v>
      </c>
      <c r="BE15" s="676">
        <v>6440.2</v>
      </c>
      <c r="BF15" s="676">
        <v>6440.2</v>
      </c>
      <c r="BG15" s="676">
        <v>6440.2</v>
      </c>
      <c r="BH15" s="676">
        <v>6440.2</v>
      </c>
      <c r="BI15" s="676">
        <v>6440.2</v>
      </c>
      <c r="BJ15" s="676">
        <v>6440.2</v>
      </c>
      <c r="BK15" s="676">
        <v>6440.2</v>
      </c>
      <c r="BL15" s="676">
        <v>6440.2</v>
      </c>
      <c r="BM15" s="676">
        <v>6440.2</v>
      </c>
      <c r="BN15" s="676">
        <v>6452.2</v>
      </c>
      <c r="BO15" s="676">
        <v>6452.2</v>
      </c>
      <c r="BP15" s="676">
        <v>6444.4</v>
      </c>
      <c r="BQ15" s="676">
        <v>6444.4</v>
      </c>
      <c r="BR15" s="676">
        <v>6444.4</v>
      </c>
      <c r="BS15" s="676">
        <v>6444.4</v>
      </c>
      <c r="BT15" s="676">
        <v>6444.4</v>
      </c>
      <c r="BU15" s="676">
        <v>6444.4</v>
      </c>
      <c r="BV15" s="676">
        <v>6444.4</v>
      </c>
    </row>
    <row r="16" spans="1:74" ht="12" customHeight="1" x14ac:dyDescent="0.25">
      <c r="A16" s="666" t="s">
        <v>1073</v>
      </c>
      <c r="B16" s="664" t="s">
        <v>1067</v>
      </c>
      <c r="C16" s="674">
        <v>883.2</v>
      </c>
      <c r="D16" s="674">
        <v>880.6</v>
      </c>
      <c r="E16" s="674">
        <v>880.6</v>
      </c>
      <c r="F16" s="674">
        <v>880.6</v>
      </c>
      <c r="G16" s="674">
        <v>880.6</v>
      </c>
      <c r="H16" s="674">
        <v>884.6</v>
      </c>
      <c r="I16" s="674">
        <v>884.6</v>
      </c>
      <c r="J16" s="674">
        <v>884.4</v>
      </c>
      <c r="K16" s="674">
        <v>883.4</v>
      </c>
      <c r="L16" s="674">
        <v>883.4</v>
      </c>
      <c r="M16" s="674">
        <v>883.4</v>
      </c>
      <c r="N16" s="674">
        <v>872.4</v>
      </c>
      <c r="O16" s="674">
        <v>851.6</v>
      </c>
      <c r="P16" s="674">
        <v>851.6</v>
      </c>
      <c r="Q16" s="674">
        <v>851.6</v>
      </c>
      <c r="R16" s="674">
        <v>851.6</v>
      </c>
      <c r="S16" s="674">
        <v>851</v>
      </c>
      <c r="T16" s="674">
        <v>850.4</v>
      </c>
      <c r="U16" s="674">
        <v>850.4</v>
      </c>
      <c r="V16" s="674">
        <v>846.3</v>
      </c>
      <c r="W16" s="674">
        <v>846.3</v>
      </c>
      <c r="X16" s="674">
        <v>846.3</v>
      </c>
      <c r="Y16" s="674">
        <v>846.3</v>
      </c>
      <c r="Z16" s="674">
        <v>845.9</v>
      </c>
      <c r="AA16" s="674">
        <v>848.6</v>
      </c>
      <c r="AB16" s="674">
        <v>848.6</v>
      </c>
      <c r="AC16" s="674">
        <v>785</v>
      </c>
      <c r="AD16" s="674">
        <v>785</v>
      </c>
      <c r="AE16" s="674">
        <v>786.4</v>
      </c>
      <c r="AF16" s="674">
        <v>786.4</v>
      </c>
      <c r="AG16" s="674">
        <v>786.4</v>
      </c>
      <c r="AH16" s="674">
        <v>786.4</v>
      </c>
      <c r="AI16" s="674">
        <v>786.4</v>
      </c>
      <c r="AJ16" s="674">
        <v>786.4</v>
      </c>
      <c r="AK16" s="674">
        <v>786.4</v>
      </c>
      <c r="AL16" s="674">
        <v>786.4</v>
      </c>
      <c r="AM16" s="674">
        <v>786.4</v>
      </c>
      <c r="AN16" s="674">
        <v>786.4</v>
      </c>
      <c r="AO16" s="674">
        <v>786.4</v>
      </c>
      <c r="AP16" s="674">
        <v>786.4</v>
      </c>
      <c r="AQ16" s="674">
        <v>786.4</v>
      </c>
      <c r="AR16" s="674">
        <v>786.4</v>
      </c>
      <c r="AS16" s="674">
        <v>786.4</v>
      </c>
      <c r="AT16" s="674">
        <v>786.4</v>
      </c>
      <c r="AU16" s="674">
        <v>786.4</v>
      </c>
      <c r="AV16" s="674">
        <v>800.4</v>
      </c>
      <c r="AW16" s="674">
        <v>800.4</v>
      </c>
      <c r="AX16" s="674">
        <v>801.8</v>
      </c>
      <c r="AY16" s="674">
        <v>803.8</v>
      </c>
      <c r="AZ16" s="674">
        <v>803.8</v>
      </c>
      <c r="BA16" s="676">
        <v>803.8</v>
      </c>
      <c r="BB16" s="676">
        <v>803.8</v>
      </c>
      <c r="BC16" s="676">
        <v>803.8</v>
      </c>
      <c r="BD16" s="676">
        <v>803.8</v>
      </c>
      <c r="BE16" s="676">
        <v>803.8</v>
      </c>
      <c r="BF16" s="676">
        <v>803.8</v>
      </c>
      <c r="BG16" s="676">
        <v>803.8</v>
      </c>
      <c r="BH16" s="676">
        <v>803.8</v>
      </c>
      <c r="BI16" s="676">
        <v>803.8</v>
      </c>
      <c r="BJ16" s="676">
        <v>803.8</v>
      </c>
      <c r="BK16" s="676">
        <v>803.8</v>
      </c>
      <c r="BL16" s="676">
        <v>803.8</v>
      </c>
      <c r="BM16" s="676">
        <v>803.8</v>
      </c>
      <c r="BN16" s="676">
        <v>803.8</v>
      </c>
      <c r="BO16" s="676">
        <v>803.8</v>
      </c>
      <c r="BP16" s="676">
        <v>803.8</v>
      </c>
      <c r="BQ16" s="676">
        <v>803.8</v>
      </c>
      <c r="BR16" s="676">
        <v>803.8</v>
      </c>
      <c r="BS16" s="676">
        <v>803.8</v>
      </c>
      <c r="BT16" s="676">
        <v>803.8</v>
      </c>
      <c r="BU16" s="676">
        <v>803.8</v>
      </c>
      <c r="BV16" s="676">
        <v>803.8</v>
      </c>
    </row>
    <row r="17" spans="1:74" ht="12" customHeight="1" x14ac:dyDescent="0.25">
      <c r="A17" s="666" t="s">
        <v>1074</v>
      </c>
      <c r="B17" s="664" t="s">
        <v>1068</v>
      </c>
      <c r="C17" s="674">
        <v>5764.5</v>
      </c>
      <c r="D17" s="674">
        <v>5764.5</v>
      </c>
      <c r="E17" s="674">
        <v>5805</v>
      </c>
      <c r="F17" s="674">
        <v>5805</v>
      </c>
      <c r="G17" s="674">
        <v>5805</v>
      </c>
      <c r="H17" s="674">
        <v>5805</v>
      </c>
      <c r="I17" s="674">
        <v>5805</v>
      </c>
      <c r="J17" s="674">
        <v>5805</v>
      </c>
      <c r="K17" s="674">
        <v>5805</v>
      </c>
      <c r="L17" s="674">
        <v>5805</v>
      </c>
      <c r="M17" s="674">
        <v>5805</v>
      </c>
      <c r="N17" s="674">
        <v>5785</v>
      </c>
      <c r="O17" s="674">
        <v>5861.7</v>
      </c>
      <c r="P17" s="674">
        <v>5861.7</v>
      </c>
      <c r="Q17" s="674">
        <v>5829.2</v>
      </c>
      <c r="R17" s="674">
        <v>5835.2</v>
      </c>
      <c r="S17" s="674">
        <v>5834.2</v>
      </c>
      <c r="T17" s="674">
        <v>5824.2</v>
      </c>
      <c r="U17" s="674">
        <v>5815.9</v>
      </c>
      <c r="V17" s="674">
        <v>5815.9</v>
      </c>
      <c r="W17" s="674">
        <v>5815.9</v>
      </c>
      <c r="X17" s="674">
        <v>5815.9</v>
      </c>
      <c r="Y17" s="674">
        <v>5815.9</v>
      </c>
      <c r="Z17" s="674">
        <v>5809.7</v>
      </c>
      <c r="AA17" s="674">
        <v>5834.7</v>
      </c>
      <c r="AB17" s="674">
        <v>5834.7</v>
      </c>
      <c r="AC17" s="674">
        <v>5767</v>
      </c>
      <c r="AD17" s="674">
        <v>5754.6</v>
      </c>
      <c r="AE17" s="674">
        <v>5754.6</v>
      </c>
      <c r="AF17" s="674">
        <v>5714.5</v>
      </c>
      <c r="AG17" s="674">
        <v>5714.5</v>
      </c>
      <c r="AH17" s="674">
        <v>5714.5</v>
      </c>
      <c r="AI17" s="674">
        <v>5714.5</v>
      </c>
      <c r="AJ17" s="674">
        <v>5647.9</v>
      </c>
      <c r="AK17" s="674">
        <v>5647.9</v>
      </c>
      <c r="AL17" s="674">
        <v>5647.9</v>
      </c>
      <c r="AM17" s="674">
        <v>5656.4</v>
      </c>
      <c r="AN17" s="674">
        <v>5656.4</v>
      </c>
      <c r="AO17" s="674">
        <v>5656.4</v>
      </c>
      <c r="AP17" s="674">
        <v>5656.4</v>
      </c>
      <c r="AQ17" s="674">
        <v>5656.4</v>
      </c>
      <c r="AR17" s="674">
        <v>5656.4</v>
      </c>
      <c r="AS17" s="674">
        <v>5656.4</v>
      </c>
      <c r="AT17" s="674">
        <v>5656.4</v>
      </c>
      <c r="AU17" s="674">
        <v>5656.4</v>
      </c>
      <c r="AV17" s="674">
        <v>5656.4</v>
      </c>
      <c r="AW17" s="674">
        <v>5656.4</v>
      </c>
      <c r="AX17" s="674">
        <v>5656.4</v>
      </c>
      <c r="AY17" s="674">
        <v>5656.4</v>
      </c>
      <c r="AZ17" s="674">
        <v>5656.4</v>
      </c>
      <c r="BA17" s="676">
        <v>5656.4</v>
      </c>
      <c r="BB17" s="676">
        <v>5636.4</v>
      </c>
      <c r="BC17" s="676">
        <v>5636.4</v>
      </c>
      <c r="BD17" s="676">
        <v>5636.4</v>
      </c>
      <c r="BE17" s="676">
        <v>5636.4</v>
      </c>
      <c r="BF17" s="676">
        <v>5636.4</v>
      </c>
      <c r="BG17" s="676">
        <v>5636.4</v>
      </c>
      <c r="BH17" s="676">
        <v>5636.4</v>
      </c>
      <c r="BI17" s="676">
        <v>5636.4</v>
      </c>
      <c r="BJ17" s="676">
        <v>5636.4</v>
      </c>
      <c r="BK17" s="676">
        <v>5636.4</v>
      </c>
      <c r="BL17" s="676">
        <v>5636.4</v>
      </c>
      <c r="BM17" s="676">
        <v>5636.4</v>
      </c>
      <c r="BN17" s="676">
        <v>5648.4</v>
      </c>
      <c r="BO17" s="676">
        <v>5648.4</v>
      </c>
      <c r="BP17" s="676">
        <v>5640.6</v>
      </c>
      <c r="BQ17" s="676">
        <v>5640.6</v>
      </c>
      <c r="BR17" s="676">
        <v>5640.6</v>
      </c>
      <c r="BS17" s="676">
        <v>5640.6</v>
      </c>
      <c r="BT17" s="676">
        <v>5640.6</v>
      </c>
      <c r="BU17" s="676">
        <v>5640.6</v>
      </c>
      <c r="BV17" s="676">
        <v>5640.6</v>
      </c>
    </row>
    <row r="18" spans="1:74" ht="12" customHeight="1" x14ac:dyDescent="0.25">
      <c r="A18" s="666" t="s">
        <v>1075</v>
      </c>
      <c r="B18" s="664" t="s">
        <v>1069</v>
      </c>
      <c r="C18" s="674">
        <v>357.1</v>
      </c>
      <c r="D18" s="674">
        <v>357.1</v>
      </c>
      <c r="E18" s="674">
        <v>357.1</v>
      </c>
      <c r="F18" s="674">
        <v>357.1</v>
      </c>
      <c r="G18" s="674">
        <v>357.1</v>
      </c>
      <c r="H18" s="674">
        <v>357.1</v>
      </c>
      <c r="I18" s="674">
        <v>357.1</v>
      </c>
      <c r="J18" s="674">
        <v>357.1</v>
      </c>
      <c r="K18" s="674">
        <v>357.1</v>
      </c>
      <c r="L18" s="674">
        <v>357.1</v>
      </c>
      <c r="M18" s="674">
        <v>357.1</v>
      </c>
      <c r="N18" s="674">
        <v>357.1</v>
      </c>
      <c r="O18" s="674">
        <v>283.60000000000002</v>
      </c>
      <c r="P18" s="674">
        <v>283.60000000000002</v>
      </c>
      <c r="Q18" s="674">
        <v>283.60000000000002</v>
      </c>
      <c r="R18" s="674">
        <v>283.60000000000002</v>
      </c>
      <c r="S18" s="674">
        <v>283.60000000000002</v>
      </c>
      <c r="T18" s="674">
        <v>283.60000000000002</v>
      </c>
      <c r="U18" s="674">
        <v>283.60000000000002</v>
      </c>
      <c r="V18" s="674">
        <v>283.60000000000002</v>
      </c>
      <c r="W18" s="674">
        <v>283.60000000000002</v>
      </c>
      <c r="X18" s="674">
        <v>283.60000000000002</v>
      </c>
      <c r="Y18" s="674">
        <v>283.60000000000002</v>
      </c>
      <c r="Z18" s="674">
        <v>283.60000000000002</v>
      </c>
      <c r="AA18" s="674">
        <v>290.3</v>
      </c>
      <c r="AB18" s="674">
        <v>290.3</v>
      </c>
      <c r="AC18" s="674">
        <v>289.10000000000002</v>
      </c>
      <c r="AD18" s="674">
        <v>289.10000000000002</v>
      </c>
      <c r="AE18" s="674">
        <v>289.10000000000002</v>
      </c>
      <c r="AF18" s="674">
        <v>289.10000000000002</v>
      </c>
      <c r="AG18" s="674">
        <v>289.10000000000002</v>
      </c>
      <c r="AH18" s="674">
        <v>289.10000000000002</v>
      </c>
      <c r="AI18" s="674">
        <v>289.10000000000002</v>
      </c>
      <c r="AJ18" s="674">
        <v>289.10000000000002</v>
      </c>
      <c r="AK18" s="674">
        <v>289.10000000000002</v>
      </c>
      <c r="AL18" s="674">
        <v>289.10000000000002</v>
      </c>
      <c r="AM18" s="674">
        <v>289.10000000000002</v>
      </c>
      <c r="AN18" s="674">
        <v>289.10000000000002</v>
      </c>
      <c r="AO18" s="674">
        <v>289.10000000000002</v>
      </c>
      <c r="AP18" s="674">
        <v>289.10000000000002</v>
      </c>
      <c r="AQ18" s="674">
        <v>289.10000000000002</v>
      </c>
      <c r="AR18" s="674">
        <v>289.10000000000002</v>
      </c>
      <c r="AS18" s="674">
        <v>289.10000000000002</v>
      </c>
      <c r="AT18" s="674">
        <v>289.10000000000002</v>
      </c>
      <c r="AU18" s="674">
        <v>289.10000000000002</v>
      </c>
      <c r="AV18" s="674">
        <v>289.10000000000002</v>
      </c>
      <c r="AW18" s="674">
        <v>289.10000000000002</v>
      </c>
      <c r="AX18" s="674">
        <v>289.10000000000002</v>
      </c>
      <c r="AY18" s="674">
        <v>289.10000000000002</v>
      </c>
      <c r="AZ18" s="674">
        <v>289.10000000000002</v>
      </c>
      <c r="BA18" s="676">
        <v>289.10000000000002</v>
      </c>
      <c r="BB18" s="676">
        <v>289.10000000000002</v>
      </c>
      <c r="BC18" s="676">
        <v>289.10000000000002</v>
      </c>
      <c r="BD18" s="676">
        <v>291.60000000000002</v>
      </c>
      <c r="BE18" s="676">
        <v>291.60000000000002</v>
      </c>
      <c r="BF18" s="676">
        <v>289.5</v>
      </c>
      <c r="BG18" s="676">
        <v>289.5</v>
      </c>
      <c r="BH18" s="676">
        <v>289.5</v>
      </c>
      <c r="BI18" s="676">
        <v>289.5</v>
      </c>
      <c r="BJ18" s="676">
        <v>289.5</v>
      </c>
      <c r="BK18" s="676">
        <v>289.5</v>
      </c>
      <c r="BL18" s="676">
        <v>289.5</v>
      </c>
      <c r="BM18" s="676">
        <v>289.5</v>
      </c>
      <c r="BN18" s="676">
        <v>289.5</v>
      </c>
      <c r="BO18" s="676">
        <v>289.5</v>
      </c>
      <c r="BP18" s="676">
        <v>289.5</v>
      </c>
      <c r="BQ18" s="676">
        <v>289.5</v>
      </c>
      <c r="BR18" s="676">
        <v>289.5</v>
      </c>
      <c r="BS18" s="676">
        <v>289.5</v>
      </c>
      <c r="BT18" s="676">
        <v>289.5</v>
      </c>
      <c r="BU18" s="676">
        <v>289.5</v>
      </c>
      <c r="BV18" s="676">
        <v>289.5</v>
      </c>
    </row>
    <row r="19" spans="1:74" ht="12" customHeight="1" x14ac:dyDescent="0.25">
      <c r="A19" s="666" t="s">
        <v>1076</v>
      </c>
      <c r="B19" s="664" t="s">
        <v>1070</v>
      </c>
      <c r="C19" s="674">
        <v>321.89999999999998</v>
      </c>
      <c r="D19" s="674">
        <v>321.89999999999998</v>
      </c>
      <c r="E19" s="674">
        <v>321.89999999999998</v>
      </c>
      <c r="F19" s="674">
        <v>321.89999999999998</v>
      </c>
      <c r="G19" s="674">
        <v>325.89999999999998</v>
      </c>
      <c r="H19" s="674">
        <v>340.3</v>
      </c>
      <c r="I19" s="674">
        <v>340.3</v>
      </c>
      <c r="J19" s="674">
        <v>340.3</v>
      </c>
      <c r="K19" s="674">
        <v>340.3</v>
      </c>
      <c r="L19" s="674">
        <v>340.3</v>
      </c>
      <c r="M19" s="674">
        <v>344.1</v>
      </c>
      <c r="N19" s="674">
        <v>349.1</v>
      </c>
      <c r="O19" s="674">
        <v>375</v>
      </c>
      <c r="P19" s="674">
        <v>375</v>
      </c>
      <c r="Q19" s="674">
        <v>377.1</v>
      </c>
      <c r="R19" s="674">
        <v>376.3</v>
      </c>
      <c r="S19" s="674">
        <v>384.3</v>
      </c>
      <c r="T19" s="674">
        <v>387.4</v>
      </c>
      <c r="U19" s="674">
        <v>387.4</v>
      </c>
      <c r="V19" s="674">
        <v>392.4</v>
      </c>
      <c r="W19" s="674">
        <v>394.9</v>
      </c>
      <c r="X19" s="674">
        <v>397.1</v>
      </c>
      <c r="Y19" s="674">
        <v>397.1</v>
      </c>
      <c r="Z19" s="674">
        <v>405</v>
      </c>
      <c r="AA19" s="674">
        <v>410.4</v>
      </c>
      <c r="AB19" s="674">
        <v>412.4</v>
      </c>
      <c r="AC19" s="674">
        <v>413.7</v>
      </c>
      <c r="AD19" s="674">
        <v>417.3</v>
      </c>
      <c r="AE19" s="674">
        <v>417.3</v>
      </c>
      <c r="AF19" s="674">
        <v>420.6</v>
      </c>
      <c r="AG19" s="674">
        <v>432</v>
      </c>
      <c r="AH19" s="674">
        <v>432</v>
      </c>
      <c r="AI19" s="674">
        <v>432</v>
      </c>
      <c r="AJ19" s="674">
        <v>432</v>
      </c>
      <c r="AK19" s="674">
        <v>437.7</v>
      </c>
      <c r="AL19" s="674">
        <v>439.1</v>
      </c>
      <c r="AM19" s="674">
        <v>441</v>
      </c>
      <c r="AN19" s="674">
        <v>441</v>
      </c>
      <c r="AO19" s="674">
        <v>441</v>
      </c>
      <c r="AP19" s="674">
        <v>442.4</v>
      </c>
      <c r="AQ19" s="674">
        <v>450.8</v>
      </c>
      <c r="AR19" s="674">
        <v>452.9</v>
      </c>
      <c r="AS19" s="674">
        <v>452.9</v>
      </c>
      <c r="AT19" s="674">
        <v>452.9</v>
      </c>
      <c r="AU19" s="674">
        <v>457.9</v>
      </c>
      <c r="AV19" s="674">
        <v>457.9</v>
      </c>
      <c r="AW19" s="674">
        <v>457.9</v>
      </c>
      <c r="AX19" s="674">
        <v>458.7</v>
      </c>
      <c r="AY19" s="674">
        <v>470.5</v>
      </c>
      <c r="AZ19" s="674">
        <v>470.5</v>
      </c>
      <c r="BA19" s="676">
        <v>470.5</v>
      </c>
      <c r="BB19" s="676">
        <v>470.5</v>
      </c>
      <c r="BC19" s="676">
        <v>470.5</v>
      </c>
      <c r="BD19" s="676">
        <v>470.5</v>
      </c>
      <c r="BE19" s="676">
        <v>470.5</v>
      </c>
      <c r="BF19" s="676">
        <v>470.5</v>
      </c>
      <c r="BG19" s="676">
        <v>470.5</v>
      </c>
      <c r="BH19" s="676">
        <v>470.5</v>
      </c>
      <c r="BI19" s="676">
        <v>484.8</v>
      </c>
      <c r="BJ19" s="676">
        <v>485.5</v>
      </c>
      <c r="BK19" s="676">
        <v>485.5</v>
      </c>
      <c r="BL19" s="676">
        <v>485.5</v>
      </c>
      <c r="BM19" s="676">
        <v>485.5</v>
      </c>
      <c r="BN19" s="676">
        <v>485.5</v>
      </c>
      <c r="BO19" s="676">
        <v>485.5</v>
      </c>
      <c r="BP19" s="676">
        <v>485.5</v>
      </c>
      <c r="BQ19" s="676">
        <v>485.5</v>
      </c>
      <c r="BR19" s="676">
        <v>485.5</v>
      </c>
      <c r="BS19" s="676">
        <v>485.5</v>
      </c>
      <c r="BT19" s="676">
        <v>485.5</v>
      </c>
      <c r="BU19" s="676">
        <v>485.5</v>
      </c>
      <c r="BV19" s="676">
        <v>485.5</v>
      </c>
    </row>
    <row r="20" spans="1:74" ht="12" customHeight="1" x14ac:dyDescent="0.25">
      <c r="A20" s="666" t="s">
        <v>1077</v>
      </c>
      <c r="B20" s="664" t="s">
        <v>1078</v>
      </c>
      <c r="C20" s="674">
        <v>12970.144</v>
      </c>
      <c r="D20" s="674">
        <v>13271.996999999999</v>
      </c>
      <c r="E20" s="674">
        <v>13558.928</v>
      </c>
      <c r="F20" s="674">
        <v>13815.092000000001</v>
      </c>
      <c r="G20" s="674">
        <v>14115.334999999999</v>
      </c>
      <c r="H20" s="674">
        <v>14401.788</v>
      </c>
      <c r="I20" s="674">
        <v>14670.805</v>
      </c>
      <c r="J20" s="674">
        <v>15018.724</v>
      </c>
      <c r="K20" s="674">
        <v>15216.326999999999</v>
      </c>
      <c r="L20" s="674">
        <v>15456.587</v>
      </c>
      <c r="M20" s="674">
        <v>15719.891</v>
      </c>
      <c r="N20" s="674">
        <v>16147.754000000001</v>
      </c>
      <c r="O20" s="674">
        <v>16647.878000000001</v>
      </c>
      <c r="P20" s="674">
        <v>16888.875</v>
      </c>
      <c r="Q20" s="674">
        <v>17172.449000000001</v>
      </c>
      <c r="R20" s="674">
        <v>17431.162</v>
      </c>
      <c r="S20" s="674">
        <v>17714.661</v>
      </c>
      <c r="T20" s="674">
        <v>17988.499</v>
      </c>
      <c r="U20" s="674">
        <v>18239.913</v>
      </c>
      <c r="V20" s="674">
        <v>18519.620999999999</v>
      </c>
      <c r="W20" s="674">
        <v>18780.940999999999</v>
      </c>
      <c r="X20" s="674">
        <v>19059.823</v>
      </c>
      <c r="Y20" s="674">
        <v>19319.962</v>
      </c>
      <c r="Z20" s="674">
        <v>19547.129000000001</v>
      </c>
      <c r="AA20" s="674">
        <v>19697.828000000001</v>
      </c>
      <c r="AB20" s="674">
        <v>19941.544000000002</v>
      </c>
      <c r="AC20" s="674">
        <v>20254.326000000001</v>
      </c>
      <c r="AD20" s="674">
        <v>20506.045999999998</v>
      </c>
      <c r="AE20" s="674">
        <v>20811.378000000001</v>
      </c>
      <c r="AF20" s="674">
        <v>21073.011999999999</v>
      </c>
      <c r="AG20" s="674">
        <v>21407.62</v>
      </c>
      <c r="AH20" s="674">
        <v>21724.6</v>
      </c>
      <c r="AI20" s="674">
        <v>22031.098999999998</v>
      </c>
      <c r="AJ20" s="674">
        <v>22357.651000000002</v>
      </c>
      <c r="AK20" s="674">
        <v>22666.648000000001</v>
      </c>
      <c r="AL20" s="674">
        <v>23213.602999999999</v>
      </c>
      <c r="AM20" s="674">
        <v>23748.223999999998</v>
      </c>
      <c r="AN20" s="674">
        <v>24038.473000000002</v>
      </c>
      <c r="AO20" s="674">
        <v>24354.973999999998</v>
      </c>
      <c r="AP20" s="674">
        <v>24665.157999999999</v>
      </c>
      <c r="AQ20" s="674">
        <v>24927.359</v>
      </c>
      <c r="AR20" s="674">
        <v>25254.925999999999</v>
      </c>
      <c r="AS20" s="674">
        <v>25591.261999999999</v>
      </c>
      <c r="AT20" s="674">
        <v>25973.331999999999</v>
      </c>
      <c r="AU20" s="674">
        <v>26263.625</v>
      </c>
      <c r="AV20" s="674">
        <v>26674.034</v>
      </c>
      <c r="AW20" s="674">
        <v>27048.685000000001</v>
      </c>
      <c r="AX20" s="674">
        <v>27723.618999999999</v>
      </c>
      <c r="AY20" s="674">
        <v>28146.51</v>
      </c>
      <c r="AZ20" s="674">
        <v>28574.79</v>
      </c>
      <c r="BA20" s="676">
        <v>28993.82</v>
      </c>
      <c r="BB20" s="676">
        <v>29405.72</v>
      </c>
      <c r="BC20" s="676">
        <v>29806.53</v>
      </c>
      <c r="BD20" s="676">
        <v>30213</v>
      </c>
      <c r="BE20" s="676">
        <v>30587.35</v>
      </c>
      <c r="BF20" s="676">
        <v>30965.63</v>
      </c>
      <c r="BG20" s="676">
        <v>31348.37</v>
      </c>
      <c r="BH20" s="676">
        <v>31736.47</v>
      </c>
      <c r="BI20" s="676">
        <v>32129.45</v>
      </c>
      <c r="BJ20" s="676">
        <v>32526.6</v>
      </c>
      <c r="BK20" s="676">
        <v>32917.58</v>
      </c>
      <c r="BL20" s="676">
        <v>33300.17</v>
      </c>
      <c r="BM20" s="676">
        <v>33687.11</v>
      </c>
      <c r="BN20" s="676">
        <v>34078.54</v>
      </c>
      <c r="BO20" s="676">
        <v>34473.94</v>
      </c>
      <c r="BP20" s="676">
        <v>34875.449999999997</v>
      </c>
      <c r="BQ20" s="676">
        <v>35268.339999999997</v>
      </c>
      <c r="BR20" s="676">
        <v>35663.82</v>
      </c>
      <c r="BS20" s="676">
        <v>36065.15</v>
      </c>
      <c r="BT20" s="676">
        <v>36470.550000000003</v>
      </c>
      <c r="BU20" s="676">
        <v>36882.42</v>
      </c>
      <c r="BV20" s="676">
        <v>37296</v>
      </c>
    </row>
    <row r="21" spans="1:74" ht="12" customHeight="1" x14ac:dyDescent="0.25">
      <c r="A21" s="666" t="s">
        <v>1079</v>
      </c>
      <c r="B21" s="664" t="s">
        <v>1080</v>
      </c>
      <c r="C21" s="674">
        <v>7754.924</v>
      </c>
      <c r="D21" s="674">
        <v>7946.3239999999996</v>
      </c>
      <c r="E21" s="674">
        <v>8115.3419999999996</v>
      </c>
      <c r="F21" s="674">
        <v>8269.3250000000007</v>
      </c>
      <c r="G21" s="674">
        <v>8453.1579999999994</v>
      </c>
      <c r="H21" s="674">
        <v>8618.1880000000001</v>
      </c>
      <c r="I21" s="674">
        <v>8778.3189999999995</v>
      </c>
      <c r="J21" s="674">
        <v>8961.27</v>
      </c>
      <c r="K21" s="674">
        <v>9113.0149999999994</v>
      </c>
      <c r="L21" s="674">
        <v>9265.2009999999991</v>
      </c>
      <c r="M21" s="674">
        <v>9429.84</v>
      </c>
      <c r="N21" s="674">
        <v>9626.7980000000007</v>
      </c>
      <c r="O21" s="674">
        <v>9816.9639999999999</v>
      </c>
      <c r="P21" s="674">
        <v>9977.5040000000008</v>
      </c>
      <c r="Q21" s="674">
        <v>10144.519</v>
      </c>
      <c r="R21" s="674">
        <v>10301.445</v>
      </c>
      <c r="S21" s="674">
        <v>10476.821</v>
      </c>
      <c r="T21" s="674">
        <v>10643.474</v>
      </c>
      <c r="U21" s="674">
        <v>10810.71</v>
      </c>
      <c r="V21" s="674">
        <v>10991.834999999999</v>
      </c>
      <c r="W21" s="674">
        <v>11157.656999999999</v>
      </c>
      <c r="X21" s="674">
        <v>11354.29</v>
      </c>
      <c r="Y21" s="674">
        <v>11529.06</v>
      </c>
      <c r="Z21" s="674">
        <v>11720.380999999999</v>
      </c>
      <c r="AA21" s="674">
        <v>11908.995999999999</v>
      </c>
      <c r="AB21" s="674">
        <v>12080.162</v>
      </c>
      <c r="AC21" s="674">
        <v>12281.312</v>
      </c>
      <c r="AD21" s="674">
        <v>12460.805</v>
      </c>
      <c r="AE21" s="674">
        <v>12656.946</v>
      </c>
      <c r="AF21" s="674">
        <v>12846.99</v>
      </c>
      <c r="AG21" s="674">
        <v>13095.941999999999</v>
      </c>
      <c r="AH21" s="674">
        <v>13314.513999999999</v>
      </c>
      <c r="AI21" s="674">
        <v>13534.101000000001</v>
      </c>
      <c r="AJ21" s="674">
        <v>13768.977000000001</v>
      </c>
      <c r="AK21" s="674">
        <v>13993.317999999999</v>
      </c>
      <c r="AL21" s="674">
        <v>14249.031000000001</v>
      </c>
      <c r="AM21" s="674">
        <v>14620.985000000001</v>
      </c>
      <c r="AN21" s="674">
        <v>14838.762000000001</v>
      </c>
      <c r="AO21" s="674">
        <v>15071.19</v>
      </c>
      <c r="AP21" s="674">
        <v>15287.665999999999</v>
      </c>
      <c r="AQ21" s="674">
        <v>15480.15</v>
      </c>
      <c r="AR21" s="674">
        <v>15688.906999999999</v>
      </c>
      <c r="AS21" s="674">
        <v>15906.549000000001</v>
      </c>
      <c r="AT21" s="674">
        <v>16137.525</v>
      </c>
      <c r="AU21" s="674">
        <v>16372.611999999999</v>
      </c>
      <c r="AV21" s="674">
        <v>16644.793000000001</v>
      </c>
      <c r="AW21" s="674">
        <v>16894.157999999999</v>
      </c>
      <c r="AX21" s="674">
        <v>17237.566999999999</v>
      </c>
      <c r="AY21" s="674">
        <v>17513.79</v>
      </c>
      <c r="AZ21" s="674">
        <v>17793.099999999999</v>
      </c>
      <c r="BA21" s="676">
        <v>18060.82</v>
      </c>
      <c r="BB21" s="676">
        <v>18331.03</v>
      </c>
      <c r="BC21" s="676">
        <v>18587.72</v>
      </c>
      <c r="BD21" s="676">
        <v>18848.63</v>
      </c>
      <c r="BE21" s="676">
        <v>19074.919999999998</v>
      </c>
      <c r="BF21" s="676">
        <v>19303.63</v>
      </c>
      <c r="BG21" s="676">
        <v>19535.240000000002</v>
      </c>
      <c r="BH21" s="676">
        <v>19769.599999999999</v>
      </c>
      <c r="BI21" s="676">
        <v>20006.2</v>
      </c>
      <c r="BJ21" s="676">
        <v>20246.3</v>
      </c>
      <c r="BK21" s="676">
        <v>20489.509999999998</v>
      </c>
      <c r="BL21" s="676">
        <v>20735.580000000002</v>
      </c>
      <c r="BM21" s="676">
        <v>20984.19</v>
      </c>
      <c r="BN21" s="676">
        <v>21236.45</v>
      </c>
      <c r="BO21" s="676">
        <v>21490.799999999999</v>
      </c>
      <c r="BP21" s="676">
        <v>21749.34</v>
      </c>
      <c r="BQ21" s="676">
        <v>22010.28</v>
      </c>
      <c r="BR21" s="676">
        <v>22273.81</v>
      </c>
      <c r="BS21" s="676">
        <v>22541.13</v>
      </c>
      <c r="BT21" s="676">
        <v>22811.41</v>
      </c>
      <c r="BU21" s="676">
        <v>23086.02</v>
      </c>
      <c r="BV21" s="676">
        <v>23362.14</v>
      </c>
    </row>
    <row r="22" spans="1:74" ht="12" customHeight="1" x14ac:dyDescent="0.25">
      <c r="A22" s="666" t="s">
        <v>1081</v>
      </c>
      <c r="B22" s="664" t="s">
        <v>1082</v>
      </c>
      <c r="C22" s="674">
        <v>4071.5230000000001</v>
      </c>
      <c r="D22" s="674">
        <v>4110.9070000000002</v>
      </c>
      <c r="E22" s="674">
        <v>4203.6210000000001</v>
      </c>
      <c r="F22" s="674">
        <v>4293.5709999999999</v>
      </c>
      <c r="G22" s="674">
        <v>4381.8209999999999</v>
      </c>
      <c r="H22" s="674">
        <v>4481.7489999999998</v>
      </c>
      <c r="I22" s="674">
        <v>4565.3190000000004</v>
      </c>
      <c r="J22" s="674">
        <v>4711.4539999999997</v>
      </c>
      <c r="K22" s="674">
        <v>4738.4269999999997</v>
      </c>
      <c r="L22" s="674">
        <v>4826.6729999999998</v>
      </c>
      <c r="M22" s="674">
        <v>4924.9449999999997</v>
      </c>
      <c r="N22" s="674">
        <v>5155.8100000000004</v>
      </c>
      <c r="O22" s="674">
        <v>5460.2240000000002</v>
      </c>
      <c r="P22" s="674">
        <v>5530.9459999999999</v>
      </c>
      <c r="Q22" s="674">
        <v>5629.9210000000003</v>
      </c>
      <c r="R22" s="674">
        <v>5712.2219999999998</v>
      </c>
      <c r="S22" s="674">
        <v>5801.6059999999998</v>
      </c>
      <c r="T22" s="674">
        <v>5890.9849999999997</v>
      </c>
      <c r="U22" s="674">
        <v>5966.9830000000002</v>
      </c>
      <c r="V22" s="674">
        <v>6055.3890000000001</v>
      </c>
      <c r="W22" s="674">
        <v>6132.2820000000002</v>
      </c>
      <c r="X22" s="674">
        <v>6204.1589999999997</v>
      </c>
      <c r="Y22" s="674">
        <v>6261.1980000000003</v>
      </c>
      <c r="Z22" s="674">
        <v>6271.3609999999999</v>
      </c>
      <c r="AA22" s="674">
        <v>6209.125</v>
      </c>
      <c r="AB22" s="674">
        <v>6270.509</v>
      </c>
      <c r="AC22" s="674">
        <v>6361.8829999999998</v>
      </c>
      <c r="AD22" s="674">
        <v>6405.9750000000004</v>
      </c>
      <c r="AE22" s="674">
        <v>6487.6909999999998</v>
      </c>
      <c r="AF22" s="674">
        <v>6538.0249999999996</v>
      </c>
      <c r="AG22" s="674">
        <v>6614.7160000000003</v>
      </c>
      <c r="AH22" s="674">
        <v>6697.0690000000004</v>
      </c>
      <c r="AI22" s="674">
        <v>6761.3490000000002</v>
      </c>
      <c r="AJ22" s="674">
        <v>6838.64</v>
      </c>
      <c r="AK22" s="674">
        <v>6907.9539999999997</v>
      </c>
      <c r="AL22" s="674">
        <v>7167.9430000000002</v>
      </c>
      <c r="AM22" s="674">
        <v>7310.2929999999997</v>
      </c>
      <c r="AN22" s="674">
        <v>7361.6589999999997</v>
      </c>
      <c r="AO22" s="674">
        <v>7424.5720000000001</v>
      </c>
      <c r="AP22" s="674">
        <v>7508.1369999999997</v>
      </c>
      <c r="AQ22" s="674">
        <v>7563.2439999999997</v>
      </c>
      <c r="AR22" s="674">
        <v>7642.4309999999996</v>
      </c>
      <c r="AS22" s="674">
        <v>7732.59</v>
      </c>
      <c r="AT22" s="674">
        <v>7867.692</v>
      </c>
      <c r="AU22" s="674">
        <v>7909.5479999999998</v>
      </c>
      <c r="AV22" s="674">
        <v>8029.5649999999996</v>
      </c>
      <c r="AW22" s="674">
        <v>8135.7960000000003</v>
      </c>
      <c r="AX22" s="674">
        <v>8430.3790000000008</v>
      </c>
      <c r="AY22" s="674">
        <v>8555.5</v>
      </c>
      <c r="AZ22" s="674">
        <v>8682.7720000000008</v>
      </c>
      <c r="BA22" s="676">
        <v>8812.2279999999992</v>
      </c>
      <c r="BB22" s="676">
        <v>8932.7260000000006</v>
      </c>
      <c r="BC22" s="676">
        <v>9055.473</v>
      </c>
      <c r="BD22" s="676">
        <v>9179.5709999999999</v>
      </c>
      <c r="BE22" s="676">
        <v>9305.9860000000008</v>
      </c>
      <c r="BF22" s="676">
        <v>9433.82</v>
      </c>
      <c r="BG22" s="676">
        <v>9563.1080000000002</v>
      </c>
      <c r="BH22" s="676">
        <v>9694.8169999999991</v>
      </c>
      <c r="BI22" s="676">
        <v>9828.9830000000002</v>
      </c>
      <c r="BJ22" s="676">
        <v>9963.7790000000005</v>
      </c>
      <c r="BK22" s="676">
        <v>10089.93</v>
      </c>
      <c r="BL22" s="676">
        <v>10205.620000000001</v>
      </c>
      <c r="BM22" s="676">
        <v>10322.98</v>
      </c>
      <c r="BN22" s="676">
        <v>10441.120000000001</v>
      </c>
      <c r="BO22" s="676">
        <v>10561.01</v>
      </c>
      <c r="BP22" s="676">
        <v>10682.7</v>
      </c>
      <c r="BQ22" s="676">
        <v>10794.12</v>
      </c>
      <c r="BR22" s="676">
        <v>10905.54</v>
      </c>
      <c r="BS22" s="676">
        <v>11018.88</v>
      </c>
      <c r="BT22" s="676">
        <v>11133.25</v>
      </c>
      <c r="BU22" s="676">
        <v>11249.62</v>
      </c>
      <c r="BV22" s="676">
        <v>11366.18</v>
      </c>
    </row>
    <row r="23" spans="1:74" ht="12" customHeight="1" x14ac:dyDescent="0.25">
      <c r="A23" s="666" t="s">
        <v>1083</v>
      </c>
      <c r="B23" s="664" t="s">
        <v>1084</v>
      </c>
      <c r="C23" s="674">
        <v>1143.6969999999999</v>
      </c>
      <c r="D23" s="674">
        <v>1214.7660000000001</v>
      </c>
      <c r="E23" s="674">
        <v>1239.9649999999999</v>
      </c>
      <c r="F23" s="674">
        <v>1252.1959999999999</v>
      </c>
      <c r="G23" s="674">
        <v>1280.356</v>
      </c>
      <c r="H23" s="674">
        <v>1301.8510000000001</v>
      </c>
      <c r="I23" s="674">
        <v>1327.1669999999999</v>
      </c>
      <c r="J23" s="674">
        <v>1346</v>
      </c>
      <c r="K23" s="674">
        <v>1364.885</v>
      </c>
      <c r="L23" s="674">
        <v>1364.713</v>
      </c>
      <c r="M23" s="674">
        <v>1365.106</v>
      </c>
      <c r="N23" s="674">
        <v>1365.146</v>
      </c>
      <c r="O23" s="674">
        <v>1370.69</v>
      </c>
      <c r="P23" s="674">
        <v>1380.425</v>
      </c>
      <c r="Q23" s="674">
        <v>1398.009</v>
      </c>
      <c r="R23" s="674">
        <v>1417.4949999999999</v>
      </c>
      <c r="S23" s="674">
        <v>1436.2339999999999</v>
      </c>
      <c r="T23" s="674">
        <v>1454.04</v>
      </c>
      <c r="U23" s="674">
        <v>1462.22</v>
      </c>
      <c r="V23" s="674">
        <v>1472.3969999999999</v>
      </c>
      <c r="W23" s="674">
        <v>1491.002</v>
      </c>
      <c r="X23" s="674">
        <v>1501.374</v>
      </c>
      <c r="Y23" s="674">
        <v>1529.704</v>
      </c>
      <c r="Z23" s="674">
        <v>1555.3869999999999</v>
      </c>
      <c r="AA23" s="674">
        <v>1579.7070000000001</v>
      </c>
      <c r="AB23" s="674">
        <v>1590.873</v>
      </c>
      <c r="AC23" s="674">
        <v>1611.1310000000001</v>
      </c>
      <c r="AD23" s="674">
        <v>1639.2660000000001</v>
      </c>
      <c r="AE23" s="674">
        <v>1666.741</v>
      </c>
      <c r="AF23" s="674">
        <v>1687.9970000000001</v>
      </c>
      <c r="AG23" s="674">
        <v>1696.962</v>
      </c>
      <c r="AH23" s="674">
        <v>1713.0170000000001</v>
      </c>
      <c r="AI23" s="674">
        <v>1735.6489999999999</v>
      </c>
      <c r="AJ23" s="674">
        <v>1750.0340000000001</v>
      </c>
      <c r="AK23" s="674">
        <v>1765.376</v>
      </c>
      <c r="AL23" s="674">
        <v>1796.6289999999999</v>
      </c>
      <c r="AM23" s="674">
        <v>1816.9459999999999</v>
      </c>
      <c r="AN23" s="674">
        <v>1838.0519999999999</v>
      </c>
      <c r="AO23" s="674">
        <v>1859.212</v>
      </c>
      <c r="AP23" s="674">
        <v>1869.355</v>
      </c>
      <c r="AQ23" s="674">
        <v>1883.9649999999999</v>
      </c>
      <c r="AR23" s="674">
        <v>1923.588</v>
      </c>
      <c r="AS23" s="674">
        <v>1952.123</v>
      </c>
      <c r="AT23" s="674">
        <v>1968.115</v>
      </c>
      <c r="AU23" s="674">
        <v>1981.4649999999999</v>
      </c>
      <c r="AV23" s="674">
        <v>1999.6759999999999</v>
      </c>
      <c r="AW23" s="674">
        <v>2018.731</v>
      </c>
      <c r="AX23" s="674">
        <v>2055.6729999999998</v>
      </c>
      <c r="AY23" s="674">
        <v>2077.2139999999999</v>
      </c>
      <c r="AZ23" s="674">
        <v>2098.91</v>
      </c>
      <c r="BA23" s="676">
        <v>2120.7689999999998</v>
      </c>
      <c r="BB23" s="676">
        <v>2141.9679999999998</v>
      </c>
      <c r="BC23" s="676">
        <v>2163.3330000000001</v>
      </c>
      <c r="BD23" s="676">
        <v>2184.7979999999998</v>
      </c>
      <c r="BE23" s="676">
        <v>2206.4349999999999</v>
      </c>
      <c r="BF23" s="676">
        <v>2228.1759999999999</v>
      </c>
      <c r="BG23" s="676">
        <v>2250.0250000000001</v>
      </c>
      <c r="BH23" s="676">
        <v>2272.0520000000001</v>
      </c>
      <c r="BI23" s="676">
        <v>2294.2620000000002</v>
      </c>
      <c r="BJ23" s="676">
        <v>2316.518</v>
      </c>
      <c r="BK23" s="676">
        <v>2338.1350000000002</v>
      </c>
      <c r="BL23" s="676">
        <v>2358.9780000000001</v>
      </c>
      <c r="BM23" s="676">
        <v>2379.9450000000002</v>
      </c>
      <c r="BN23" s="676">
        <v>2400.9699999999998</v>
      </c>
      <c r="BO23" s="676">
        <v>2422.1239999999998</v>
      </c>
      <c r="BP23" s="676">
        <v>2443.4110000000001</v>
      </c>
      <c r="BQ23" s="676">
        <v>2463.9380000000001</v>
      </c>
      <c r="BR23" s="676">
        <v>2484.4670000000001</v>
      </c>
      <c r="BS23" s="676">
        <v>2505.1370000000002</v>
      </c>
      <c r="BT23" s="676">
        <v>2525.8829999999998</v>
      </c>
      <c r="BU23" s="676">
        <v>2546.777</v>
      </c>
      <c r="BV23" s="676">
        <v>2567.6840000000002</v>
      </c>
    </row>
    <row r="24" spans="1:74" ht="12" customHeight="1" x14ac:dyDescent="0.25">
      <c r="A24" s="666" t="s">
        <v>1085</v>
      </c>
      <c r="B24" s="664" t="s">
        <v>88</v>
      </c>
      <c r="C24" s="674">
        <v>92.7</v>
      </c>
      <c r="D24" s="674">
        <v>92.7</v>
      </c>
      <c r="E24" s="674">
        <v>94.2</v>
      </c>
      <c r="F24" s="674">
        <v>94.2</v>
      </c>
      <c r="G24" s="674">
        <v>94.2</v>
      </c>
      <c r="H24" s="674">
        <v>92.6</v>
      </c>
      <c r="I24" s="674">
        <v>92.6</v>
      </c>
      <c r="J24" s="674">
        <v>92.6</v>
      </c>
      <c r="K24" s="674">
        <v>92.6</v>
      </c>
      <c r="L24" s="674">
        <v>97.1</v>
      </c>
      <c r="M24" s="674">
        <v>97.1</v>
      </c>
      <c r="N24" s="674">
        <v>97.1</v>
      </c>
      <c r="O24" s="674">
        <v>113.5</v>
      </c>
      <c r="P24" s="674">
        <v>113.5</v>
      </c>
      <c r="Q24" s="674">
        <v>115</v>
      </c>
      <c r="R24" s="674">
        <v>115</v>
      </c>
      <c r="S24" s="674">
        <v>112</v>
      </c>
      <c r="T24" s="674">
        <v>112</v>
      </c>
      <c r="U24" s="674">
        <v>115.4</v>
      </c>
      <c r="V24" s="674">
        <v>115.4</v>
      </c>
      <c r="W24" s="674">
        <v>118.4</v>
      </c>
      <c r="X24" s="674">
        <v>118.4</v>
      </c>
      <c r="Y24" s="674">
        <v>118.4</v>
      </c>
      <c r="Z24" s="674">
        <v>118.4</v>
      </c>
      <c r="AA24" s="674">
        <v>118.4</v>
      </c>
      <c r="AB24" s="674">
        <v>118.4</v>
      </c>
      <c r="AC24" s="674">
        <v>118.4</v>
      </c>
      <c r="AD24" s="674">
        <v>118.4</v>
      </c>
      <c r="AE24" s="674">
        <v>118.4</v>
      </c>
      <c r="AF24" s="674">
        <v>118.4</v>
      </c>
      <c r="AG24" s="674">
        <v>118.4</v>
      </c>
      <c r="AH24" s="674">
        <v>118.4</v>
      </c>
      <c r="AI24" s="674">
        <v>118.4</v>
      </c>
      <c r="AJ24" s="674">
        <v>118.4</v>
      </c>
      <c r="AK24" s="674">
        <v>118.4</v>
      </c>
      <c r="AL24" s="674">
        <v>118.4</v>
      </c>
      <c r="AM24" s="674">
        <v>118.4</v>
      </c>
      <c r="AN24" s="674">
        <v>118.4</v>
      </c>
      <c r="AO24" s="674">
        <v>118.4</v>
      </c>
      <c r="AP24" s="674">
        <v>118.4</v>
      </c>
      <c r="AQ24" s="674">
        <v>118.4</v>
      </c>
      <c r="AR24" s="674">
        <v>344.4</v>
      </c>
      <c r="AS24" s="674">
        <v>344.4</v>
      </c>
      <c r="AT24" s="674">
        <v>353.4</v>
      </c>
      <c r="AU24" s="674">
        <v>353.4</v>
      </c>
      <c r="AV24" s="674">
        <v>353.4</v>
      </c>
      <c r="AW24" s="674">
        <v>353.4</v>
      </c>
      <c r="AX24" s="674">
        <v>353.4</v>
      </c>
      <c r="AY24" s="674">
        <v>353.4</v>
      </c>
      <c r="AZ24" s="674">
        <v>353.4</v>
      </c>
      <c r="BA24" s="676">
        <v>353.4</v>
      </c>
      <c r="BB24" s="676">
        <v>353.4</v>
      </c>
      <c r="BC24" s="676">
        <v>353.4</v>
      </c>
      <c r="BD24" s="676">
        <v>353.4</v>
      </c>
      <c r="BE24" s="676">
        <v>353.4</v>
      </c>
      <c r="BF24" s="676">
        <v>353.4</v>
      </c>
      <c r="BG24" s="676">
        <v>353.4</v>
      </c>
      <c r="BH24" s="676">
        <v>353.4</v>
      </c>
      <c r="BI24" s="676">
        <v>353.4</v>
      </c>
      <c r="BJ24" s="676">
        <v>353.4</v>
      </c>
      <c r="BK24" s="676">
        <v>353.4</v>
      </c>
      <c r="BL24" s="676">
        <v>353.4</v>
      </c>
      <c r="BM24" s="676">
        <v>353.4</v>
      </c>
      <c r="BN24" s="676">
        <v>353.4</v>
      </c>
      <c r="BO24" s="676">
        <v>353.4</v>
      </c>
      <c r="BP24" s="676">
        <v>353.4</v>
      </c>
      <c r="BQ24" s="676">
        <v>353.4</v>
      </c>
      <c r="BR24" s="676">
        <v>353.4</v>
      </c>
      <c r="BS24" s="676">
        <v>353.4</v>
      </c>
      <c r="BT24" s="676">
        <v>353.4</v>
      </c>
      <c r="BU24" s="676">
        <v>353.4</v>
      </c>
      <c r="BV24" s="676">
        <v>353.4</v>
      </c>
    </row>
    <row r="25" spans="1:74" ht="12" customHeight="1" x14ac:dyDescent="0.25">
      <c r="A25" s="666"/>
      <c r="B25" s="661"/>
      <c r="C25" s="665"/>
      <c r="D25" s="665"/>
      <c r="E25" s="665"/>
      <c r="F25" s="665"/>
      <c r="G25" s="665"/>
      <c r="H25" s="665"/>
      <c r="I25" s="665"/>
      <c r="J25" s="665"/>
      <c r="K25" s="665"/>
      <c r="L25" s="665"/>
      <c r="M25" s="665"/>
      <c r="N25" s="665"/>
      <c r="O25" s="665"/>
      <c r="P25" s="665"/>
      <c r="Q25" s="665"/>
      <c r="R25" s="675"/>
      <c r="S25" s="675"/>
      <c r="T25" s="675"/>
      <c r="U25" s="675"/>
      <c r="V25" s="675"/>
      <c r="W25" s="675"/>
      <c r="X25" s="675"/>
      <c r="Y25" s="675"/>
      <c r="Z25" s="675"/>
      <c r="AA25" s="675"/>
      <c r="AB25" s="675"/>
      <c r="AC25" s="675"/>
      <c r="AD25" s="675"/>
      <c r="AE25" s="675"/>
      <c r="AF25" s="675"/>
      <c r="AG25" s="675"/>
      <c r="AH25" s="675"/>
      <c r="AI25" s="675"/>
      <c r="AJ25" s="675"/>
      <c r="AK25" s="675"/>
      <c r="AL25" s="675"/>
      <c r="AM25" s="675"/>
      <c r="AN25" s="675"/>
      <c r="AO25" s="675"/>
      <c r="AP25" s="675"/>
      <c r="AQ25" s="675"/>
      <c r="AR25" s="675"/>
      <c r="AS25" s="675"/>
      <c r="AT25" s="675"/>
      <c r="AU25" s="675"/>
      <c r="AV25" s="675"/>
      <c r="AW25" s="675"/>
      <c r="AX25" s="675"/>
      <c r="AY25" s="675"/>
      <c r="AZ25" s="675"/>
      <c r="BA25" s="678"/>
      <c r="BB25" s="678"/>
      <c r="BC25" s="678"/>
      <c r="BD25" s="678"/>
      <c r="BE25" s="678"/>
      <c r="BF25" s="678"/>
      <c r="BG25" s="678"/>
      <c r="BH25" s="678"/>
      <c r="BI25" s="678"/>
      <c r="BJ25" s="678"/>
      <c r="BK25" s="678"/>
      <c r="BL25" s="678"/>
      <c r="BM25" s="678"/>
      <c r="BN25" s="678"/>
      <c r="BO25" s="678"/>
      <c r="BP25" s="678"/>
      <c r="BQ25" s="678"/>
      <c r="BR25" s="678"/>
      <c r="BS25" s="678"/>
      <c r="BT25" s="678"/>
      <c r="BU25" s="678"/>
      <c r="BV25" s="678"/>
    </row>
    <row r="26" spans="1:74" ht="12" customHeight="1" x14ac:dyDescent="0.25">
      <c r="A26" s="666"/>
      <c r="B26" s="665" t="s">
        <v>1326</v>
      </c>
      <c r="C26" s="665"/>
      <c r="D26" s="665"/>
      <c r="E26" s="665"/>
      <c r="F26" s="665"/>
      <c r="G26" s="665"/>
      <c r="H26" s="665"/>
      <c r="I26" s="665"/>
      <c r="J26" s="665"/>
      <c r="K26" s="665"/>
      <c r="L26" s="665"/>
      <c r="M26" s="665"/>
      <c r="N26" s="665"/>
      <c r="O26" s="665"/>
      <c r="P26" s="665"/>
      <c r="Q26" s="665"/>
      <c r="R26" s="675"/>
      <c r="S26" s="675"/>
      <c r="T26" s="675"/>
      <c r="U26" s="675"/>
      <c r="V26" s="675"/>
      <c r="W26" s="675"/>
      <c r="X26" s="675"/>
      <c r="Y26" s="675"/>
      <c r="Z26" s="675"/>
      <c r="AA26" s="675"/>
      <c r="AB26" s="675"/>
      <c r="AC26" s="675"/>
      <c r="AD26" s="675"/>
      <c r="AE26" s="675"/>
      <c r="AF26" s="675"/>
      <c r="AG26" s="675"/>
      <c r="AH26" s="675"/>
      <c r="AI26" s="675"/>
      <c r="AJ26" s="675"/>
      <c r="AK26" s="675"/>
      <c r="AL26" s="675"/>
      <c r="AM26" s="675"/>
      <c r="AN26" s="675"/>
      <c r="AO26" s="675"/>
      <c r="AP26" s="675"/>
      <c r="AQ26" s="675"/>
      <c r="AR26" s="675"/>
      <c r="AS26" s="675"/>
      <c r="AT26" s="675"/>
      <c r="AU26" s="675"/>
      <c r="AV26" s="675"/>
      <c r="AW26" s="675"/>
      <c r="AX26" s="675"/>
      <c r="AY26" s="675"/>
      <c r="AZ26" s="675"/>
      <c r="BA26" s="678"/>
      <c r="BB26" s="678"/>
      <c r="BC26" s="678"/>
      <c r="BD26" s="678"/>
      <c r="BE26" s="678"/>
      <c r="BF26" s="678"/>
      <c r="BG26" s="678"/>
      <c r="BH26" s="678"/>
      <c r="BI26" s="678"/>
      <c r="BJ26" s="678"/>
      <c r="BK26" s="678"/>
      <c r="BL26" s="678"/>
      <c r="BM26" s="678"/>
      <c r="BN26" s="678"/>
      <c r="BO26" s="678"/>
      <c r="BP26" s="678"/>
      <c r="BQ26" s="678"/>
      <c r="BR26" s="678"/>
      <c r="BS26" s="678"/>
      <c r="BT26" s="678"/>
      <c r="BU26" s="678"/>
      <c r="BV26" s="678"/>
    </row>
    <row r="27" spans="1:74" ht="12" customHeight="1" x14ac:dyDescent="0.25">
      <c r="A27" s="666"/>
      <c r="B27" s="665" t="s">
        <v>1065</v>
      </c>
      <c r="C27" s="665"/>
      <c r="D27" s="665"/>
      <c r="E27" s="665"/>
      <c r="F27" s="665"/>
      <c r="G27" s="665"/>
      <c r="H27" s="665"/>
      <c r="I27" s="665"/>
      <c r="J27" s="665"/>
      <c r="K27" s="665"/>
      <c r="L27" s="665"/>
      <c r="M27" s="665"/>
      <c r="N27" s="665"/>
      <c r="O27" s="665"/>
      <c r="P27" s="665"/>
      <c r="Q27" s="665"/>
      <c r="R27" s="675"/>
      <c r="S27" s="675"/>
      <c r="T27" s="675"/>
      <c r="U27" s="675"/>
      <c r="V27" s="675"/>
      <c r="W27" s="675"/>
      <c r="X27" s="675"/>
      <c r="Y27" s="675"/>
      <c r="Z27" s="675"/>
      <c r="AA27" s="675"/>
      <c r="AB27" s="675"/>
      <c r="AC27" s="675"/>
      <c r="AD27" s="675"/>
      <c r="AE27" s="675"/>
      <c r="AF27" s="675"/>
      <c r="AG27" s="675"/>
      <c r="AH27" s="675"/>
      <c r="AI27" s="675"/>
      <c r="AJ27" s="675"/>
      <c r="AK27" s="675"/>
      <c r="AL27" s="675"/>
      <c r="AM27" s="675"/>
      <c r="AN27" s="675"/>
      <c r="AO27" s="675"/>
      <c r="AP27" s="675"/>
      <c r="AQ27" s="675"/>
      <c r="AR27" s="675"/>
      <c r="AS27" s="675"/>
      <c r="AT27" s="675"/>
      <c r="AU27" s="675"/>
      <c r="AV27" s="675"/>
      <c r="AW27" s="675"/>
      <c r="AX27" s="675"/>
      <c r="AY27" s="675"/>
      <c r="AZ27" s="675"/>
      <c r="BA27" s="678"/>
      <c r="BB27" s="678"/>
      <c r="BC27" s="678"/>
      <c r="BD27" s="678"/>
      <c r="BE27" s="678"/>
      <c r="BF27" s="678"/>
      <c r="BG27" s="678"/>
      <c r="BH27" s="678"/>
      <c r="BI27" s="678"/>
      <c r="BJ27" s="678"/>
      <c r="BK27" s="678"/>
      <c r="BL27" s="678"/>
      <c r="BM27" s="678"/>
      <c r="BN27" s="678"/>
      <c r="BO27" s="678"/>
      <c r="BP27" s="678"/>
      <c r="BQ27" s="678"/>
      <c r="BR27" s="678"/>
      <c r="BS27" s="678"/>
      <c r="BT27" s="678"/>
      <c r="BU27" s="678"/>
      <c r="BV27" s="678"/>
    </row>
    <row r="28" spans="1:74" ht="12" customHeight="1" x14ac:dyDescent="0.25">
      <c r="A28" s="666" t="s">
        <v>1218</v>
      </c>
      <c r="B28" s="664" t="s">
        <v>1066</v>
      </c>
      <c r="C28" s="707">
        <v>2.83509272</v>
      </c>
      <c r="D28" s="707">
        <v>2.483653565</v>
      </c>
      <c r="E28" s="707">
        <v>2.7602272750000001</v>
      </c>
      <c r="F28" s="707">
        <v>2.4394207520000002</v>
      </c>
      <c r="G28" s="707">
        <v>2.5312207039999999</v>
      </c>
      <c r="H28" s="707">
        <v>2.60795449</v>
      </c>
      <c r="I28" s="707">
        <v>2.7518554740000001</v>
      </c>
      <c r="J28" s="707">
        <v>2.7789265900000002</v>
      </c>
      <c r="K28" s="707">
        <v>2.5093160669999999</v>
      </c>
      <c r="L28" s="707">
        <v>2.5192473770000001</v>
      </c>
      <c r="M28" s="707">
        <v>2.6582102710000002</v>
      </c>
      <c r="N28" s="707">
        <v>2.8498886159999999</v>
      </c>
      <c r="O28" s="707">
        <v>2.8523723859999999</v>
      </c>
      <c r="P28" s="707">
        <v>2.5926161539999999</v>
      </c>
      <c r="Q28" s="707">
        <v>2.7338763109999999</v>
      </c>
      <c r="R28" s="707">
        <v>2.3982216439999999</v>
      </c>
      <c r="S28" s="707">
        <v>2.4932074919999998</v>
      </c>
      <c r="T28" s="707">
        <v>2.6284628470000002</v>
      </c>
      <c r="U28" s="707">
        <v>2.7509522959999999</v>
      </c>
      <c r="V28" s="707">
        <v>2.6997930210000001</v>
      </c>
      <c r="W28" s="707">
        <v>2.3854466699999999</v>
      </c>
      <c r="X28" s="707">
        <v>2.4541334840000002</v>
      </c>
      <c r="Y28" s="707">
        <v>2.4835048789999998</v>
      </c>
      <c r="Z28" s="707">
        <v>2.535385416</v>
      </c>
      <c r="AA28" s="707">
        <v>2.5522215799999999</v>
      </c>
      <c r="AB28" s="707">
        <v>2.2127163950000002</v>
      </c>
      <c r="AC28" s="707">
        <v>2.3030809250000002</v>
      </c>
      <c r="AD28" s="707">
        <v>2.0456035400000001</v>
      </c>
      <c r="AE28" s="707">
        <v>2.3112592250000001</v>
      </c>
      <c r="AF28" s="707">
        <v>2.3209862870000002</v>
      </c>
      <c r="AG28" s="707">
        <v>2.5337459560000002</v>
      </c>
      <c r="AH28" s="707">
        <v>2.5650765739999999</v>
      </c>
      <c r="AI28" s="707">
        <v>2.3484427440000002</v>
      </c>
      <c r="AJ28" s="707">
        <v>2.2332982010000002</v>
      </c>
      <c r="AK28" s="707">
        <v>2.2448919159999998</v>
      </c>
      <c r="AL28" s="707">
        <v>2.4403968869999999</v>
      </c>
      <c r="AM28" s="707">
        <v>2.4748647739999998</v>
      </c>
      <c r="AN28" s="707">
        <v>2.28842692</v>
      </c>
      <c r="AO28" s="707">
        <v>2.3859077019999999</v>
      </c>
      <c r="AP28" s="707">
        <v>2.1872694949999998</v>
      </c>
      <c r="AQ28" s="707">
        <v>2.32597509</v>
      </c>
      <c r="AR28" s="707">
        <v>2.1536095230000001</v>
      </c>
      <c r="AS28" s="707">
        <v>2.3305445929999999</v>
      </c>
      <c r="AT28" s="707">
        <v>2.5241851780000002</v>
      </c>
      <c r="AU28" s="707">
        <v>2.153935911</v>
      </c>
      <c r="AV28" s="707">
        <v>2.0992181219999999</v>
      </c>
      <c r="AW28" s="707">
        <v>2.1754522679999999</v>
      </c>
      <c r="AX28" s="707">
        <v>2.3854959600000001</v>
      </c>
      <c r="AY28" s="707">
        <v>3.1410809999999998</v>
      </c>
      <c r="AZ28" s="707">
        <v>3.8136480000000001</v>
      </c>
      <c r="BA28" s="708">
        <v>2.4762979999999999</v>
      </c>
      <c r="BB28" s="708">
        <v>3.4778739999999999</v>
      </c>
      <c r="BC28" s="708">
        <v>2.5952160000000002</v>
      </c>
      <c r="BD28" s="708">
        <v>2.366018</v>
      </c>
      <c r="BE28" s="708">
        <v>2.5405639999999998</v>
      </c>
      <c r="BF28" s="708">
        <v>2.602366</v>
      </c>
      <c r="BG28" s="708">
        <v>2.2053759999999998</v>
      </c>
      <c r="BH28" s="708">
        <v>2.1238700000000001</v>
      </c>
      <c r="BI28" s="708">
        <v>2.25447</v>
      </c>
      <c r="BJ28" s="708">
        <v>3.0565090000000001</v>
      </c>
      <c r="BK28" s="708">
        <v>3.358304</v>
      </c>
      <c r="BL28" s="708">
        <v>2.6132019999999998</v>
      </c>
      <c r="BM28" s="708">
        <v>2.6614200000000001</v>
      </c>
      <c r="BN28" s="708">
        <v>4.8427509999999998</v>
      </c>
      <c r="BO28" s="708">
        <v>2.7911649999999999</v>
      </c>
      <c r="BP28" s="708">
        <v>2.4602330000000001</v>
      </c>
      <c r="BQ28" s="708">
        <v>2.7273480000000001</v>
      </c>
      <c r="BR28" s="708">
        <v>2.7856200000000002</v>
      </c>
      <c r="BS28" s="708">
        <v>2.3334239999999999</v>
      </c>
      <c r="BT28" s="708">
        <v>2.216685</v>
      </c>
      <c r="BU28" s="708">
        <v>2.3682349999999999</v>
      </c>
      <c r="BV28" s="708">
        <v>2.9985879999999998</v>
      </c>
    </row>
    <row r="29" spans="1:74" ht="12" customHeight="1" x14ac:dyDescent="0.25">
      <c r="A29" s="666" t="s">
        <v>1318</v>
      </c>
      <c r="B29" s="664" t="s">
        <v>1067</v>
      </c>
      <c r="C29" s="707">
        <v>1.6458511709999999</v>
      </c>
      <c r="D29" s="707">
        <v>1.4225672949999999</v>
      </c>
      <c r="E29" s="707">
        <v>1.5440642680000001</v>
      </c>
      <c r="F29" s="707">
        <v>1.4646890509999999</v>
      </c>
      <c r="G29" s="707">
        <v>1.5538919920000001</v>
      </c>
      <c r="H29" s="707">
        <v>1.5150064999999999</v>
      </c>
      <c r="I29" s="707">
        <v>1.512502963</v>
      </c>
      <c r="J29" s="707">
        <v>1.5077254360000001</v>
      </c>
      <c r="K29" s="707">
        <v>1.4217151539999999</v>
      </c>
      <c r="L29" s="707">
        <v>1.4360065719999999</v>
      </c>
      <c r="M29" s="707">
        <v>1.49568944</v>
      </c>
      <c r="N29" s="707">
        <v>1.564012612</v>
      </c>
      <c r="O29" s="707">
        <v>1.5318969140000001</v>
      </c>
      <c r="P29" s="707">
        <v>1.4551560939999999</v>
      </c>
      <c r="Q29" s="707">
        <v>1.5339783250000001</v>
      </c>
      <c r="R29" s="707">
        <v>1.4501108540000001</v>
      </c>
      <c r="S29" s="707">
        <v>1.4555804020000001</v>
      </c>
      <c r="T29" s="707">
        <v>1.4600673850000001</v>
      </c>
      <c r="U29" s="707">
        <v>1.480132668</v>
      </c>
      <c r="V29" s="707">
        <v>1.4829386579999999</v>
      </c>
      <c r="W29" s="707">
        <v>1.3411104890000001</v>
      </c>
      <c r="X29" s="707">
        <v>1.465078342</v>
      </c>
      <c r="Y29" s="707">
        <v>1.4534724290000001</v>
      </c>
      <c r="Z29" s="707">
        <v>1.5137033580000001</v>
      </c>
      <c r="AA29" s="707">
        <v>1.411708003</v>
      </c>
      <c r="AB29" s="707">
        <v>1.2655384300000001</v>
      </c>
      <c r="AC29" s="707">
        <v>1.3642715940000001</v>
      </c>
      <c r="AD29" s="707">
        <v>1.27639776</v>
      </c>
      <c r="AE29" s="707">
        <v>1.3466466479999999</v>
      </c>
      <c r="AF29" s="707">
        <v>1.346059817</v>
      </c>
      <c r="AG29" s="707">
        <v>1.3825836199999999</v>
      </c>
      <c r="AH29" s="707">
        <v>1.393211226</v>
      </c>
      <c r="AI29" s="707">
        <v>1.30302618</v>
      </c>
      <c r="AJ29" s="707">
        <v>1.3341888</v>
      </c>
      <c r="AK29" s="707">
        <v>1.2877381809999999</v>
      </c>
      <c r="AL29" s="707">
        <v>1.3799575319999999</v>
      </c>
      <c r="AM29" s="707">
        <v>1.422021684</v>
      </c>
      <c r="AN29" s="707">
        <v>1.284215264</v>
      </c>
      <c r="AO29" s="707">
        <v>1.436641257</v>
      </c>
      <c r="AP29" s="707">
        <v>1.3641845079999999</v>
      </c>
      <c r="AQ29" s="707">
        <v>1.381596756</v>
      </c>
      <c r="AR29" s="707">
        <v>1.246821116</v>
      </c>
      <c r="AS29" s="707">
        <v>1.33895963</v>
      </c>
      <c r="AT29" s="707">
        <v>1.365460015</v>
      </c>
      <c r="AU29" s="707">
        <v>1.306565328</v>
      </c>
      <c r="AV29" s="707">
        <v>1.291605688</v>
      </c>
      <c r="AW29" s="707">
        <v>1.253483331</v>
      </c>
      <c r="AX29" s="707">
        <v>1.3701280819999999</v>
      </c>
      <c r="AY29" s="707">
        <v>1.589685</v>
      </c>
      <c r="AZ29" s="707">
        <v>1.8310999999999999</v>
      </c>
      <c r="BA29" s="708">
        <v>1.512351</v>
      </c>
      <c r="BB29" s="708">
        <v>1.49257</v>
      </c>
      <c r="BC29" s="708">
        <v>1.50657</v>
      </c>
      <c r="BD29" s="708">
        <v>1.317159</v>
      </c>
      <c r="BE29" s="708">
        <v>1.3648229999999999</v>
      </c>
      <c r="BF29" s="708">
        <v>1.3541339999999999</v>
      </c>
      <c r="BG29" s="708">
        <v>1.325142</v>
      </c>
      <c r="BH29" s="708">
        <v>1.325734</v>
      </c>
      <c r="BI29" s="708">
        <v>1.299053</v>
      </c>
      <c r="BJ29" s="708">
        <v>1.5618590000000001</v>
      </c>
      <c r="BK29" s="708">
        <v>1.656096</v>
      </c>
      <c r="BL29" s="708">
        <v>1.4093420000000001</v>
      </c>
      <c r="BM29" s="708">
        <v>1.5458350000000001</v>
      </c>
      <c r="BN29" s="708">
        <v>1.530659</v>
      </c>
      <c r="BO29" s="708">
        <v>1.5529999999999999</v>
      </c>
      <c r="BP29" s="708">
        <v>1.3335349999999999</v>
      </c>
      <c r="BQ29" s="708">
        <v>1.4433659999999999</v>
      </c>
      <c r="BR29" s="708">
        <v>1.431616</v>
      </c>
      <c r="BS29" s="708">
        <v>1.371451</v>
      </c>
      <c r="BT29" s="708">
        <v>1.3715539999999999</v>
      </c>
      <c r="BU29" s="708">
        <v>1.3332029999999999</v>
      </c>
      <c r="BV29" s="708">
        <v>1.5307500000000001</v>
      </c>
    </row>
    <row r="30" spans="1:74" ht="12" customHeight="1" x14ac:dyDescent="0.25">
      <c r="A30" s="666" t="s">
        <v>1319</v>
      </c>
      <c r="B30" s="664" t="s">
        <v>1068</v>
      </c>
      <c r="C30" s="707">
        <v>1.1892415489999999</v>
      </c>
      <c r="D30" s="707">
        <v>1.0610862700000001</v>
      </c>
      <c r="E30" s="707">
        <v>1.216163007</v>
      </c>
      <c r="F30" s="707">
        <v>0.97473170099999995</v>
      </c>
      <c r="G30" s="707">
        <v>0.97732871200000004</v>
      </c>
      <c r="H30" s="707">
        <v>1.0929479900000001</v>
      </c>
      <c r="I30" s="707">
        <v>1.2393525110000001</v>
      </c>
      <c r="J30" s="707">
        <v>1.2712011540000001</v>
      </c>
      <c r="K30" s="707">
        <v>1.0876009129999999</v>
      </c>
      <c r="L30" s="707">
        <v>1.083240805</v>
      </c>
      <c r="M30" s="707">
        <v>1.1625208309999999</v>
      </c>
      <c r="N30" s="707">
        <v>1.2858760039999999</v>
      </c>
      <c r="O30" s="707">
        <v>1.320475472</v>
      </c>
      <c r="P30" s="707">
        <v>1.13746006</v>
      </c>
      <c r="Q30" s="707">
        <v>1.1998979860000001</v>
      </c>
      <c r="R30" s="707">
        <v>0.94811078999999998</v>
      </c>
      <c r="S30" s="707">
        <v>1.03762709</v>
      </c>
      <c r="T30" s="707">
        <v>1.1683954620000001</v>
      </c>
      <c r="U30" s="707">
        <v>1.2708196279999999</v>
      </c>
      <c r="V30" s="707">
        <v>1.2168543629999999</v>
      </c>
      <c r="W30" s="707">
        <v>1.044336181</v>
      </c>
      <c r="X30" s="707">
        <v>0.989055142</v>
      </c>
      <c r="Y30" s="707">
        <v>1.03003245</v>
      </c>
      <c r="Z30" s="707">
        <v>1.0216820579999999</v>
      </c>
      <c r="AA30" s="707">
        <v>1.1405135769999999</v>
      </c>
      <c r="AB30" s="707">
        <v>0.94717796499999996</v>
      </c>
      <c r="AC30" s="707">
        <v>0.93880933099999997</v>
      </c>
      <c r="AD30" s="707">
        <v>0.76920577999999995</v>
      </c>
      <c r="AE30" s="707">
        <v>0.96461257700000003</v>
      </c>
      <c r="AF30" s="707">
        <v>0.97492646999999999</v>
      </c>
      <c r="AG30" s="707">
        <v>1.1511623360000001</v>
      </c>
      <c r="AH30" s="707">
        <v>1.1718653480000001</v>
      </c>
      <c r="AI30" s="707">
        <v>1.0454165639999999</v>
      </c>
      <c r="AJ30" s="707">
        <v>0.89910940100000003</v>
      </c>
      <c r="AK30" s="707">
        <v>0.95715373500000001</v>
      </c>
      <c r="AL30" s="707">
        <v>1.060439355</v>
      </c>
      <c r="AM30" s="707">
        <v>1.0528430900000001</v>
      </c>
      <c r="AN30" s="707">
        <v>1.0042116560000001</v>
      </c>
      <c r="AO30" s="707">
        <v>0.94926644500000001</v>
      </c>
      <c r="AP30" s="707">
        <v>0.82308498699999999</v>
      </c>
      <c r="AQ30" s="707">
        <v>0.94437833400000004</v>
      </c>
      <c r="AR30" s="707">
        <v>0.90678840699999996</v>
      </c>
      <c r="AS30" s="707">
        <v>0.99158496299999999</v>
      </c>
      <c r="AT30" s="707">
        <v>1.1587251629999999</v>
      </c>
      <c r="AU30" s="707">
        <v>0.84737058300000001</v>
      </c>
      <c r="AV30" s="707">
        <v>0.80761243400000005</v>
      </c>
      <c r="AW30" s="707">
        <v>0.92196893700000004</v>
      </c>
      <c r="AX30" s="707">
        <v>1.0153678779999999</v>
      </c>
      <c r="AY30" s="707">
        <v>1.551396</v>
      </c>
      <c r="AZ30" s="707">
        <v>1.982548</v>
      </c>
      <c r="BA30" s="708">
        <v>0.9639472</v>
      </c>
      <c r="BB30" s="708">
        <v>1.9853050000000001</v>
      </c>
      <c r="BC30" s="708">
        <v>1.088646</v>
      </c>
      <c r="BD30" s="708">
        <v>1.048859</v>
      </c>
      <c r="BE30" s="708">
        <v>1.1757420000000001</v>
      </c>
      <c r="BF30" s="708">
        <v>1.2482310000000001</v>
      </c>
      <c r="BG30" s="708">
        <v>0.88023320000000005</v>
      </c>
      <c r="BH30" s="708">
        <v>0.79813610000000001</v>
      </c>
      <c r="BI30" s="708">
        <v>0.95541710000000002</v>
      </c>
      <c r="BJ30" s="708">
        <v>1.49465</v>
      </c>
      <c r="BK30" s="708">
        <v>1.7022079999999999</v>
      </c>
      <c r="BL30" s="708">
        <v>1.2038599999999999</v>
      </c>
      <c r="BM30" s="708">
        <v>1.115585</v>
      </c>
      <c r="BN30" s="708">
        <v>3.3120919999999998</v>
      </c>
      <c r="BO30" s="708">
        <v>1.238164</v>
      </c>
      <c r="BP30" s="708">
        <v>1.126698</v>
      </c>
      <c r="BQ30" s="708">
        <v>1.2839830000000001</v>
      </c>
      <c r="BR30" s="708">
        <v>1.354004</v>
      </c>
      <c r="BS30" s="708">
        <v>0.96197310000000003</v>
      </c>
      <c r="BT30" s="708">
        <v>0.84513050000000001</v>
      </c>
      <c r="BU30" s="708">
        <v>1.035032</v>
      </c>
      <c r="BV30" s="708">
        <v>1.467838</v>
      </c>
    </row>
    <row r="31" spans="1:74" ht="12" customHeight="1" x14ac:dyDescent="0.25">
      <c r="A31" s="666" t="s">
        <v>1215</v>
      </c>
      <c r="B31" s="664" t="s">
        <v>1069</v>
      </c>
      <c r="C31" s="707">
        <v>26.635124529999999</v>
      </c>
      <c r="D31" s="707">
        <v>23.512950132</v>
      </c>
      <c r="E31" s="707">
        <v>29.12596426</v>
      </c>
      <c r="F31" s="707">
        <v>29.221115293</v>
      </c>
      <c r="G31" s="707">
        <v>32.205104990999999</v>
      </c>
      <c r="H31" s="707">
        <v>30.082813378000001</v>
      </c>
      <c r="I31" s="707">
        <v>26.362805812000001</v>
      </c>
      <c r="J31" s="707">
        <v>21.740628482999998</v>
      </c>
      <c r="K31" s="707">
        <v>18.977782783999999</v>
      </c>
      <c r="L31" s="707">
        <v>18.170779733</v>
      </c>
      <c r="M31" s="707">
        <v>20.420851729999999</v>
      </c>
      <c r="N31" s="707">
        <v>22.254988574999999</v>
      </c>
      <c r="O31" s="707">
        <v>24.96201993</v>
      </c>
      <c r="P31" s="707">
        <v>24.793710240999999</v>
      </c>
      <c r="Q31" s="707">
        <v>25.752148085000002</v>
      </c>
      <c r="R31" s="707">
        <v>27.989979192</v>
      </c>
      <c r="S31" s="707">
        <v>30.318598342000001</v>
      </c>
      <c r="T31" s="707">
        <v>27.502186480999999</v>
      </c>
      <c r="U31" s="707">
        <v>25.002925764</v>
      </c>
      <c r="V31" s="707">
        <v>21.908293526000001</v>
      </c>
      <c r="W31" s="707">
        <v>19.059726191999999</v>
      </c>
      <c r="X31" s="707">
        <v>19.426419968000001</v>
      </c>
      <c r="Y31" s="707">
        <v>21.780770564000001</v>
      </c>
      <c r="Z31" s="707">
        <v>22.650886192000002</v>
      </c>
      <c r="AA31" s="707">
        <v>24.657851542</v>
      </c>
      <c r="AB31" s="707">
        <v>22.772000198000001</v>
      </c>
      <c r="AC31" s="707">
        <v>26.207664605000002</v>
      </c>
      <c r="AD31" s="707">
        <v>27.695002240000001</v>
      </c>
      <c r="AE31" s="707">
        <v>31.856523539000001</v>
      </c>
      <c r="AF31" s="707">
        <v>27.964864186</v>
      </c>
      <c r="AG31" s="707">
        <v>24.787959910000001</v>
      </c>
      <c r="AH31" s="707">
        <v>22.504343480999999</v>
      </c>
      <c r="AI31" s="707">
        <v>18.461390473000002</v>
      </c>
      <c r="AJ31" s="707">
        <v>18.232079965</v>
      </c>
      <c r="AK31" s="707">
        <v>20.138658313000001</v>
      </c>
      <c r="AL31" s="707">
        <v>21.373703252999999</v>
      </c>
      <c r="AM31" s="707">
        <v>25.221605315000001</v>
      </c>
      <c r="AN31" s="707">
        <v>26.259889161</v>
      </c>
      <c r="AO31" s="707">
        <v>23.482547197999999</v>
      </c>
      <c r="AP31" s="707">
        <v>22.001882983000002</v>
      </c>
      <c r="AQ31" s="707">
        <v>30.367471117000001</v>
      </c>
      <c r="AR31" s="707">
        <v>28.950141668000001</v>
      </c>
      <c r="AS31" s="707">
        <v>27.571461258999999</v>
      </c>
      <c r="AT31" s="707">
        <v>23.98477647</v>
      </c>
      <c r="AU31" s="707">
        <v>19.076220200000002</v>
      </c>
      <c r="AV31" s="707">
        <v>18.236628460999999</v>
      </c>
      <c r="AW31" s="707">
        <v>21.736184090999998</v>
      </c>
      <c r="AX31" s="707">
        <v>22.981033739000001</v>
      </c>
      <c r="AY31" s="707">
        <v>25.979880000000001</v>
      </c>
      <c r="AZ31" s="707">
        <v>22.409140000000001</v>
      </c>
      <c r="BA31" s="708">
        <v>24.666509999999999</v>
      </c>
      <c r="BB31" s="708">
        <v>24.98029</v>
      </c>
      <c r="BC31" s="708">
        <v>28.57837</v>
      </c>
      <c r="BD31" s="708">
        <v>28.017610000000001</v>
      </c>
      <c r="BE31" s="708">
        <v>25.701319999999999</v>
      </c>
      <c r="BF31" s="708">
        <v>21.51239</v>
      </c>
      <c r="BG31" s="708">
        <v>17.840039999999998</v>
      </c>
      <c r="BH31" s="708">
        <v>17.615279999999998</v>
      </c>
      <c r="BI31" s="708">
        <v>19.434940000000001</v>
      </c>
      <c r="BJ31" s="708">
        <v>21.60181</v>
      </c>
      <c r="BK31" s="708">
        <v>23.790800000000001</v>
      </c>
      <c r="BL31" s="708">
        <v>21.218630000000001</v>
      </c>
      <c r="BM31" s="708">
        <v>24.60127</v>
      </c>
      <c r="BN31" s="708">
        <v>24.883330000000001</v>
      </c>
      <c r="BO31" s="708">
        <v>28.405069999999998</v>
      </c>
      <c r="BP31" s="708">
        <v>28.053229999999999</v>
      </c>
      <c r="BQ31" s="708">
        <v>25.925249999999998</v>
      </c>
      <c r="BR31" s="708">
        <v>21.662710000000001</v>
      </c>
      <c r="BS31" s="708">
        <v>17.907910000000001</v>
      </c>
      <c r="BT31" s="708">
        <v>17.72204</v>
      </c>
      <c r="BU31" s="708">
        <v>19.566179999999999</v>
      </c>
      <c r="BV31" s="708">
        <v>21.926169999999999</v>
      </c>
    </row>
    <row r="32" spans="1:74" ht="12" customHeight="1" x14ac:dyDescent="0.25">
      <c r="A32" s="666" t="s">
        <v>1219</v>
      </c>
      <c r="B32" s="664" t="s">
        <v>1086</v>
      </c>
      <c r="C32" s="707">
        <v>1.38259964</v>
      </c>
      <c r="D32" s="707">
        <v>1.238879219</v>
      </c>
      <c r="E32" s="707">
        <v>1.3845126619999999</v>
      </c>
      <c r="F32" s="707">
        <v>1.3367918329999999</v>
      </c>
      <c r="G32" s="707">
        <v>1.2834570190000001</v>
      </c>
      <c r="H32" s="707">
        <v>1.213937228</v>
      </c>
      <c r="I32" s="707">
        <v>1.3554001259999999</v>
      </c>
      <c r="J32" s="707">
        <v>1.3450315399999999</v>
      </c>
      <c r="K32" s="707">
        <v>1.2969612800000001</v>
      </c>
      <c r="L32" s="707">
        <v>1.229009276</v>
      </c>
      <c r="M32" s="707">
        <v>1.2892570139999999</v>
      </c>
      <c r="N32" s="707">
        <v>1.5709278179999999</v>
      </c>
      <c r="O32" s="707">
        <v>1.341307424</v>
      </c>
      <c r="P32" s="707">
        <v>1.2740925759999999</v>
      </c>
      <c r="Q32" s="707">
        <v>1.366753028</v>
      </c>
      <c r="R32" s="707">
        <v>1.1879366360000001</v>
      </c>
      <c r="S32" s="707">
        <v>1.38262025</v>
      </c>
      <c r="T32" s="707">
        <v>1.299834782</v>
      </c>
      <c r="U32" s="707">
        <v>1.3696112949999999</v>
      </c>
      <c r="V32" s="707">
        <v>1.3670550370000001</v>
      </c>
      <c r="W32" s="707">
        <v>1.3279076910000001</v>
      </c>
      <c r="X32" s="707">
        <v>1.273090287</v>
      </c>
      <c r="Y32" s="707">
        <v>1.330843628</v>
      </c>
      <c r="Z32" s="707">
        <v>1.4126393660000001</v>
      </c>
      <c r="AA32" s="707">
        <v>1.347889549</v>
      </c>
      <c r="AB32" s="707">
        <v>1.2519351519999999</v>
      </c>
      <c r="AC32" s="707">
        <v>1.378336518</v>
      </c>
      <c r="AD32" s="707">
        <v>1.227050373</v>
      </c>
      <c r="AE32" s="707">
        <v>1.3044456170000001</v>
      </c>
      <c r="AF32" s="707">
        <v>1.2943282659999999</v>
      </c>
      <c r="AG32" s="707">
        <v>1.34196666</v>
      </c>
      <c r="AH32" s="707">
        <v>1.362412403</v>
      </c>
      <c r="AI32" s="707">
        <v>1.3380929800000001</v>
      </c>
      <c r="AJ32" s="707">
        <v>1.102883595</v>
      </c>
      <c r="AK32" s="707">
        <v>0.94138361599999998</v>
      </c>
      <c r="AL32" s="707">
        <v>1.140239271</v>
      </c>
      <c r="AM32" s="707">
        <v>1.229389609</v>
      </c>
      <c r="AN32" s="707">
        <v>1.2330506999999999</v>
      </c>
      <c r="AO32" s="707">
        <v>1.4734815269999999</v>
      </c>
      <c r="AP32" s="707">
        <v>1.4104817270000001</v>
      </c>
      <c r="AQ32" s="707">
        <v>1.41087611</v>
      </c>
      <c r="AR32" s="707">
        <v>1.3377701179999999</v>
      </c>
      <c r="AS32" s="707">
        <v>1.4043296009999999</v>
      </c>
      <c r="AT32" s="707">
        <v>1.4000400120000001</v>
      </c>
      <c r="AU32" s="707">
        <v>1.3587222269999999</v>
      </c>
      <c r="AV32" s="707">
        <v>1.341380697</v>
      </c>
      <c r="AW32" s="707">
        <v>1.4479280859999999</v>
      </c>
      <c r="AX32" s="707">
        <v>1.4337137470000001</v>
      </c>
      <c r="AY32" s="707">
        <v>1.274845</v>
      </c>
      <c r="AZ32" s="707">
        <v>1.2328950000000001</v>
      </c>
      <c r="BA32" s="708">
        <v>1.500362</v>
      </c>
      <c r="BB32" s="708">
        <v>1.401143</v>
      </c>
      <c r="BC32" s="708">
        <v>1.463805</v>
      </c>
      <c r="BD32" s="708">
        <v>1.338214</v>
      </c>
      <c r="BE32" s="708">
        <v>1.3983429999999999</v>
      </c>
      <c r="BF32" s="708">
        <v>1.430391</v>
      </c>
      <c r="BG32" s="708">
        <v>1.392765</v>
      </c>
      <c r="BH32" s="708">
        <v>1.332999</v>
      </c>
      <c r="BI32" s="708">
        <v>1.3844529999999999</v>
      </c>
      <c r="BJ32" s="708">
        <v>1.449635</v>
      </c>
      <c r="BK32" s="708">
        <v>1.243833</v>
      </c>
      <c r="BL32" s="708">
        <v>1.287099</v>
      </c>
      <c r="BM32" s="708">
        <v>1.524656</v>
      </c>
      <c r="BN32" s="708">
        <v>1.433805</v>
      </c>
      <c r="BO32" s="708">
        <v>1.4821610000000001</v>
      </c>
      <c r="BP32" s="708">
        <v>1.356371</v>
      </c>
      <c r="BQ32" s="708">
        <v>1.420085</v>
      </c>
      <c r="BR32" s="708">
        <v>1.4550670000000001</v>
      </c>
      <c r="BS32" s="708">
        <v>1.404871</v>
      </c>
      <c r="BT32" s="708">
        <v>1.369372</v>
      </c>
      <c r="BU32" s="708">
        <v>1.4546079999999999</v>
      </c>
      <c r="BV32" s="708">
        <v>1.4521820000000001</v>
      </c>
    </row>
    <row r="33" spans="1:74" ht="12" customHeight="1" x14ac:dyDescent="0.25">
      <c r="A33" s="666" t="s">
        <v>1217</v>
      </c>
      <c r="B33" s="664" t="s">
        <v>1070</v>
      </c>
      <c r="C33" s="707">
        <v>2.0113707110000001</v>
      </c>
      <c r="D33" s="707">
        <v>2.5263937589999999</v>
      </c>
      <c r="E33" s="707">
        <v>4.2001654549999996</v>
      </c>
      <c r="F33" s="707">
        <v>4.6461027880000003</v>
      </c>
      <c r="G33" s="707">
        <v>5.6054859800000001</v>
      </c>
      <c r="H33" s="707">
        <v>6.1094939119999996</v>
      </c>
      <c r="I33" s="707">
        <v>5.6898626930000002</v>
      </c>
      <c r="J33" s="707">
        <v>5.374119394</v>
      </c>
      <c r="K33" s="707">
        <v>5.0589946619999999</v>
      </c>
      <c r="L33" s="707">
        <v>4.7709950760000002</v>
      </c>
      <c r="M33" s="707">
        <v>3.3723608999999999</v>
      </c>
      <c r="N33" s="707">
        <v>3.3575164989999999</v>
      </c>
      <c r="O33" s="707">
        <v>3.2878416119999998</v>
      </c>
      <c r="P33" s="707">
        <v>3.8627098800000002</v>
      </c>
      <c r="Q33" s="707">
        <v>5.0091136260000004</v>
      </c>
      <c r="R33" s="707">
        <v>6.0023991329999999</v>
      </c>
      <c r="S33" s="707">
        <v>6.7877235330000003</v>
      </c>
      <c r="T33" s="707">
        <v>7.3474853590000002</v>
      </c>
      <c r="U33" s="707">
        <v>6.6913066490000004</v>
      </c>
      <c r="V33" s="707">
        <v>6.6335512349999997</v>
      </c>
      <c r="W33" s="707">
        <v>5.9109024379999999</v>
      </c>
      <c r="X33" s="707">
        <v>4.9262669890000002</v>
      </c>
      <c r="Y33" s="707">
        <v>3.7110033420000001</v>
      </c>
      <c r="Z33" s="707">
        <v>3.08252302</v>
      </c>
      <c r="AA33" s="707">
        <v>3.5460793819999998</v>
      </c>
      <c r="AB33" s="707">
        <v>3.7976078690000001</v>
      </c>
      <c r="AC33" s="707">
        <v>5.8412723309999999</v>
      </c>
      <c r="AD33" s="707">
        <v>6.6901811899999997</v>
      </c>
      <c r="AE33" s="707">
        <v>7.0954023929999996</v>
      </c>
      <c r="AF33" s="707">
        <v>7.8981032239999998</v>
      </c>
      <c r="AG33" s="707">
        <v>8.0531010710000004</v>
      </c>
      <c r="AH33" s="707">
        <v>7.8027319049999999</v>
      </c>
      <c r="AI33" s="707">
        <v>6.7537196369999997</v>
      </c>
      <c r="AJ33" s="707">
        <v>6.0401778430000004</v>
      </c>
      <c r="AK33" s="707">
        <v>4.3229624820000003</v>
      </c>
      <c r="AL33" s="707">
        <v>3.4234071180000001</v>
      </c>
      <c r="AM33" s="707">
        <v>4.6154620230000001</v>
      </c>
      <c r="AN33" s="707">
        <v>5.6566507809999997</v>
      </c>
      <c r="AO33" s="707">
        <v>6.4356217259999999</v>
      </c>
      <c r="AP33" s="707">
        <v>8.0521538479999997</v>
      </c>
      <c r="AQ33" s="707">
        <v>9.678904374</v>
      </c>
      <c r="AR33" s="707">
        <v>9.5553595189999996</v>
      </c>
      <c r="AS33" s="707">
        <v>10.385612234</v>
      </c>
      <c r="AT33" s="707">
        <v>9.4275632520000006</v>
      </c>
      <c r="AU33" s="707">
        <v>7.8237319340000004</v>
      </c>
      <c r="AV33" s="707">
        <v>7.2837718110000003</v>
      </c>
      <c r="AW33" s="707">
        <v>5.8445746339999998</v>
      </c>
      <c r="AX33" s="707">
        <v>5.3379794839999999</v>
      </c>
      <c r="AY33" s="707">
        <v>5.9230929999999997</v>
      </c>
      <c r="AZ33" s="707">
        <v>7.2735139999999996</v>
      </c>
      <c r="BA33" s="708">
        <v>8.7206960000000002</v>
      </c>
      <c r="BB33" s="708">
        <v>10.50451</v>
      </c>
      <c r="BC33" s="708">
        <v>12.38983</v>
      </c>
      <c r="BD33" s="708">
        <v>12.18726</v>
      </c>
      <c r="BE33" s="708">
        <v>13.443530000000001</v>
      </c>
      <c r="BF33" s="708">
        <v>12.38153</v>
      </c>
      <c r="BG33" s="708">
        <v>10.41939</v>
      </c>
      <c r="BH33" s="708">
        <v>9.7603919999999995</v>
      </c>
      <c r="BI33" s="708">
        <v>7.8860609999999998</v>
      </c>
      <c r="BJ33" s="708">
        <v>7.0093519999999998</v>
      </c>
      <c r="BK33" s="708">
        <v>7.9221269999999997</v>
      </c>
      <c r="BL33" s="708">
        <v>9.2387320000000006</v>
      </c>
      <c r="BM33" s="708">
        <v>11.53515</v>
      </c>
      <c r="BN33" s="708">
        <v>13.81428</v>
      </c>
      <c r="BO33" s="708">
        <v>15.901389999999999</v>
      </c>
      <c r="BP33" s="708">
        <v>16.11919</v>
      </c>
      <c r="BQ33" s="708">
        <v>17.234660000000002</v>
      </c>
      <c r="BR33" s="708">
        <v>15.802960000000001</v>
      </c>
      <c r="BS33" s="708">
        <v>13.38523</v>
      </c>
      <c r="BT33" s="708">
        <v>11.92783</v>
      </c>
      <c r="BU33" s="708">
        <v>9.5299510000000005</v>
      </c>
      <c r="BV33" s="708">
        <v>8.2540999999999993</v>
      </c>
    </row>
    <row r="34" spans="1:74" ht="12" customHeight="1" x14ac:dyDescent="0.25">
      <c r="A34" s="666" t="s">
        <v>1216</v>
      </c>
      <c r="B34" s="664" t="s">
        <v>1087</v>
      </c>
      <c r="C34" s="707">
        <v>19.821557472999999</v>
      </c>
      <c r="D34" s="707">
        <v>21.178905960000002</v>
      </c>
      <c r="E34" s="707">
        <v>24.967858157999999</v>
      </c>
      <c r="F34" s="707">
        <v>24.59097852</v>
      </c>
      <c r="G34" s="707">
        <v>22.429443505999998</v>
      </c>
      <c r="H34" s="707">
        <v>19.791476312</v>
      </c>
      <c r="I34" s="707">
        <v>15.948165603</v>
      </c>
      <c r="J34" s="707">
        <v>13.611459654000001</v>
      </c>
      <c r="K34" s="707">
        <v>17.83981854</v>
      </c>
      <c r="L34" s="707">
        <v>25.282942181999999</v>
      </c>
      <c r="M34" s="707">
        <v>24.058954143000001</v>
      </c>
      <c r="N34" s="707">
        <v>24.552425012</v>
      </c>
      <c r="O34" s="707">
        <v>25.570053029</v>
      </c>
      <c r="P34" s="707">
        <v>23.165020077000001</v>
      </c>
      <c r="Q34" s="707">
        <v>26.435018839000001</v>
      </c>
      <c r="R34" s="707">
        <v>26.406190840000001</v>
      </c>
      <c r="S34" s="707">
        <v>23.931575471999999</v>
      </c>
      <c r="T34" s="707">
        <v>24.682764404</v>
      </c>
      <c r="U34" s="707">
        <v>16.431642070999999</v>
      </c>
      <c r="V34" s="707">
        <v>19.830204000999998</v>
      </c>
      <c r="W34" s="707">
        <v>18.501795234999999</v>
      </c>
      <c r="X34" s="707">
        <v>21.169635316000001</v>
      </c>
      <c r="Y34" s="707">
        <v>21.991019413</v>
      </c>
      <c r="Z34" s="707">
        <v>24.281509159999999</v>
      </c>
      <c r="AA34" s="707">
        <v>24.273044141</v>
      </c>
      <c r="AB34" s="707">
        <v>22.598255909999999</v>
      </c>
      <c r="AC34" s="707">
        <v>25.745924749</v>
      </c>
      <c r="AD34" s="707">
        <v>28.887737320999999</v>
      </c>
      <c r="AE34" s="707">
        <v>25.756669664</v>
      </c>
      <c r="AF34" s="707">
        <v>22.426099435000001</v>
      </c>
      <c r="AG34" s="707">
        <v>22.084403556000002</v>
      </c>
      <c r="AH34" s="707">
        <v>19.963513459000001</v>
      </c>
      <c r="AI34" s="707">
        <v>24.494216560000002</v>
      </c>
      <c r="AJ34" s="707">
        <v>27.598531194</v>
      </c>
      <c r="AK34" s="707">
        <v>25.159643384999999</v>
      </c>
      <c r="AL34" s="707">
        <v>26.615985436999999</v>
      </c>
      <c r="AM34" s="707">
        <v>28.519865576000001</v>
      </c>
      <c r="AN34" s="707">
        <v>29.367755274</v>
      </c>
      <c r="AO34" s="707">
        <v>29.495588195</v>
      </c>
      <c r="AP34" s="707">
        <v>29.385797261</v>
      </c>
      <c r="AQ34" s="707">
        <v>28.281905575</v>
      </c>
      <c r="AR34" s="707">
        <v>29.445520072000001</v>
      </c>
      <c r="AS34" s="707">
        <v>22.186082611</v>
      </c>
      <c r="AT34" s="707">
        <v>22.340558558000001</v>
      </c>
      <c r="AU34" s="707">
        <v>22.977116597999999</v>
      </c>
      <c r="AV34" s="707">
        <v>28.769981923</v>
      </c>
      <c r="AW34" s="707">
        <v>33.581844601999997</v>
      </c>
      <c r="AX34" s="707">
        <v>32.328759333999997</v>
      </c>
      <c r="AY34" s="707">
        <v>32.241709999999998</v>
      </c>
      <c r="AZ34" s="707">
        <v>26.492730000000002</v>
      </c>
      <c r="BA34" s="708">
        <v>35.328409999999998</v>
      </c>
      <c r="BB34" s="708">
        <v>34.621409999999997</v>
      </c>
      <c r="BC34" s="708">
        <v>32.90663</v>
      </c>
      <c r="BD34" s="708">
        <v>35.108370000000001</v>
      </c>
      <c r="BE34" s="708">
        <v>26.586410000000001</v>
      </c>
      <c r="BF34" s="708">
        <v>25.900110000000002</v>
      </c>
      <c r="BG34" s="708">
        <v>27.559529999999999</v>
      </c>
      <c r="BH34" s="708">
        <v>33.416119999999999</v>
      </c>
      <c r="BI34" s="708">
        <v>39.150950000000002</v>
      </c>
      <c r="BJ34" s="708">
        <v>36.259689999999999</v>
      </c>
      <c r="BK34" s="708">
        <v>36.373539999999998</v>
      </c>
      <c r="BL34" s="708">
        <v>31.29936</v>
      </c>
      <c r="BM34" s="708">
        <v>38.121580000000002</v>
      </c>
      <c r="BN34" s="708">
        <v>36.274239999999999</v>
      </c>
      <c r="BO34" s="708">
        <v>35.0944</v>
      </c>
      <c r="BP34" s="708">
        <v>37.872039999999998</v>
      </c>
      <c r="BQ34" s="708">
        <v>28.755289999999999</v>
      </c>
      <c r="BR34" s="708">
        <v>27.39555</v>
      </c>
      <c r="BS34" s="708">
        <v>29.837230000000002</v>
      </c>
      <c r="BT34" s="708">
        <v>35.302729999999997</v>
      </c>
      <c r="BU34" s="708">
        <v>42.017380000000003</v>
      </c>
      <c r="BV34" s="708">
        <v>37.554200000000002</v>
      </c>
    </row>
    <row r="35" spans="1:74" ht="12" customHeight="1" x14ac:dyDescent="0.25">
      <c r="A35" s="666"/>
      <c r="B35" s="665" t="s">
        <v>1071</v>
      </c>
      <c r="C35" s="707"/>
      <c r="D35" s="707"/>
      <c r="E35" s="707"/>
      <c r="F35" s="707"/>
      <c r="G35" s="707"/>
      <c r="H35" s="707"/>
      <c r="I35" s="707"/>
      <c r="J35" s="707"/>
      <c r="K35" s="707"/>
      <c r="L35" s="707"/>
      <c r="M35" s="707"/>
      <c r="N35" s="707"/>
      <c r="O35" s="707"/>
      <c r="P35" s="707"/>
      <c r="Q35" s="707"/>
      <c r="R35" s="707"/>
      <c r="S35" s="707"/>
      <c r="T35" s="707"/>
      <c r="U35" s="707"/>
      <c r="V35" s="707"/>
      <c r="W35" s="707"/>
      <c r="X35" s="707"/>
      <c r="Y35" s="707"/>
      <c r="Z35" s="707"/>
      <c r="AA35" s="707"/>
      <c r="AB35" s="707"/>
      <c r="AC35" s="707"/>
      <c r="AD35" s="707"/>
      <c r="AE35" s="707"/>
      <c r="AF35" s="707"/>
      <c r="AG35" s="707"/>
      <c r="AH35" s="707"/>
      <c r="AI35" s="707"/>
      <c r="AJ35" s="707"/>
      <c r="AK35" s="707"/>
      <c r="AL35" s="707"/>
      <c r="AM35" s="707"/>
      <c r="AN35" s="707"/>
      <c r="AO35" s="707"/>
      <c r="AP35" s="707"/>
      <c r="AQ35" s="707"/>
      <c r="AR35" s="707"/>
      <c r="AS35" s="707"/>
      <c r="AT35" s="707"/>
      <c r="AU35" s="707"/>
      <c r="AV35" s="707"/>
      <c r="AW35" s="707"/>
      <c r="AX35" s="707"/>
      <c r="AY35" s="707"/>
      <c r="AZ35" s="707"/>
      <c r="BA35" s="708"/>
      <c r="BB35" s="708"/>
      <c r="BC35" s="708"/>
      <c r="BD35" s="708"/>
      <c r="BE35" s="708"/>
      <c r="BF35" s="708"/>
      <c r="BG35" s="708"/>
      <c r="BH35" s="708"/>
      <c r="BI35" s="708"/>
      <c r="BJ35" s="708"/>
      <c r="BK35" s="708"/>
      <c r="BL35" s="708"/>
      <c r="BM35" s="708"/>
      <c r="BN35" s="708"/>
      <c r="BO35" s="708"/>
      <c r="BP35" s="708"/>
      <c r="BQ35" s="708"/>
      <c r="BR35" s="708"/>
      <c r="BS35" s="708"/>
      <c r="BT35" s="708"/>
      <c r="BU35" s="708"/>
      <c r="BV35" s="708"/>
    </row>
    <row r="36" spans="1:74" ht="12" customHeight="1" x14ac:dyDescent="0.25">
      <c r="A36" s="666" t="s">
        <v>1320</v>
      </c>
      <c r="B36" s="664" t="s">
        <v>1066</v>
      </c>
      <c r="C36" s="707">
        <v>2.6180523920000001</v>
      </c>
      <c r="D36" s="707">
        <v>2.3964748409999999</v>
      </c>
      <c r="E36" s="707">
        <v>2.5505457580000002</v>
      </c>
      <c r="F36" s="707">
        <v>2.4641994679999999</v>
      </c>
      <c r="G36" s="707">
        <v>2.5171235150000002</v>
      </c>
      <c r="H36" s="707">
        <v>2.6268324010000002</v>
      </c>
      <c r="I36" s="707">
        <v>2.7643808550000002</v>
      </c>
      <c r="J36" s="707">
        <v>2.7818081659999998</v>
      </c>
      <c r="K36" s="707">
        <v>2.4810259129999999</v>
      </c>
      <c r="L36" s="707">
        <v>2.5037476679999999</v>
      </c>
      <c r="M36" s="707">
        <v>2.5666289010000001</v>
      </c>
      <c r="N36" s="707">
        <v>2.7658357840000001</v>
      </c>
      <c r="O36" s="707">
        <v>2.6502244739999998</v>
      </c>
      <c r="P36" s="707">
        <v>2.3583987120000001</v>
      </c>
      <c r="Q36" s="707">
        <v>2.6353295750000001</v>
      </c>
      <c r="R36" s="707">
        <v>2.4293459249999998</v>
      </c>
      <c r="S36" s="707">
        <v>2.590069384</v>
      </c>
      <c r="T36" s="707">
        <v>2.5622807750000001</v>
      </c>
      <c r="U36" s="707">
        <v>2.7485349870000002</v>
      </c>
      <c r="V36" s="707">
        <v>2.6875277529999999</v>
      </c>
      <c r="W36" s="707">
        <v>2.4847272779999998</v>
      </c>
      <c r="X36" s="707">
        <v>2.5051965759999999</v>
      </c>
      <c r="Y36" s="707">
        <v>2.5043607470000002</v>
      </c>
      <c r="Z36" s="707">
        <v>2.6679547989999999</v>
      </c>
      <c r="AA36" s="707">
        <v>2.5853104079999998</v>
      </c>
      <c r="AB36" s="707">
        <v>2.327246374</v>
      </c>
      <c r="AC36" s="707">
        <v>2.5381501059999998</v>
      </c>
      <c r="AD36" s="707">
        <v>2.2711416189999998</v>
      </c>
      <c r="AE36" s="707">
        <v>2.3031649860000001</v>
      </c>
      <c r="AF36" s="707">
        <v>2.4190688580000002</v>
      </c>
      <c r="AG36" s="707">
        <v>2.581544531</v>
      </c>
      <c r="AH36" s="707">
        <v>2.6092610949999999</v>
      </c>
      <c r="AI36" s="707">
        <v>2.391998654</v>
      </c>
      <c r="AJ36" s="707">
        <v>2.403034372</v>
      </c>
      <c r="AK36" s="707">
        <v>2.4174082600000002</v>
      </c>
      <c r="AL36" s="707">
        <v>2.5479037500000001</v>
      </c>
      <c r="AM36" s="707">
        <v>2.5410687780000001</v>
      </c>
      <c r="AN36" s="707">
        <v>2.3715044280000002</v>
      </c>
      <c r="AO36" s="707">
        <v>2.4887132539999999</v>
      </c>
      <c r="AP36" s="707">
        <v>2.3743189999999998</v>
      </c>
      <c r="AQ36" s="707">
        <v>2.384886973</v>
      </c>
      <c r="AR36" s="707">
        <v>2.291256143</v>
      </c>
      <c r="AS36" s="707">
        <v>2.3398962079999999</v>
      </c>
      <c r="AT36" s="707">
        <v>2.3675860649999998</v>
      </c>
      <c r="AU36" s="707">
        <v>2.2990956539999998</v>
      </c>
      <c r="AV36" s="707">
        <v>2.2187044039999999</v>
      </c>
      <c r="AW36" s="707">
        <v>2.4057953140000001</v>
      </c>
      <c r="AX36" s="707">
        <v>2.4867764220000002</v>
      </c>
      <c r="AY36" s="707">
        <v>2.5410689999999998</v>
      </c>
      <c r="AZ36" s="707">
        <v>2.2897280000000002</v>
      </c>
      <c r="BA36" s="708">
        <v>2.4887130000000002</v>
      </c>
      <c r="BB36" s="708">
        <v>2.3743189999999998</v>
      </c>
      <c r="BC36" s="708">
        <v>2.384887</v>
      </c>
      <c r="BD36" s="708">
        <v>2.2912560000000002</v>
      </c>
      <c r="BE36" s="708">
        <v>2.339896</v>
      </c>
      <c r="BF36" s="708">
        <v>2.3675860000000002</v>
      </c>
      <c r="BG36" s="708">
        <v>2.299096</v>
      </c>
      <c r="BH36" s="708">
        <v>2.2187039999999998</v>
      </c>
      <c r="BI36" s="708">
        <v>2.4057949999999999</v>
      </c>
      <c r="BJ36" s="708">
        <v>2.4867759999999999</v>
      </c>
      <c r="BK36" s="708">
        <v>2.5410680000000001</v>
      </c>
      <c r="BL36" s="708">
        <v>2.2897270000000001</v>
      </c>
      <c r="BM36" s="708">
        <v>2.4887130000000002</v>
      </c>
      <c r="BN36" s="708">
        <v>2.3743189999999998</v>
      </c>
      <c r="BO36" s="708">
        <v>2.384887</v>
      </c>
      <c r="BP36" s="708">
        <v>2.2912560000000002</v>
      </c>
      <c r="BQ36" s="708">
        <v>2.339896</v>
      </c>
      <c r="BR36" s="708">
        <v>2.3675860000000002</v>
      </c>
      <c r="BS36" s="708">
        <v>2.299096</v>
      </c>
      <c r="BT36" s="708">
        <v>2.2187039999999998</v>
      </c>
      <c r="BU36" s="708">
        <v>2.4057949999999999</v>
      </c>
      <c r="BV36" s="708">
        <v>2.4867759999999999</v>
      </c>
    </row>
    <row r="37" spans="1:74" ht="12" customHeight="1" x14ac:dyDescent="0.25">
      <c r="A37" s="666" t="s">
        <v>1321</v>
      </c>
      <c r="B37" s="664" t="s">
        <v>1067</v>
      </c>
      <c r="C37" s="707">
        <v>0.30186723300000001</v>
      </c>
      <c r="D37" s="707">
        <v>0.27107102</v>
      </c>
      <c r="E37" s="707">
        <v>0.30943701899999998</v>
      </c>
      <c r="F37" s="707">
        <v>0.290050743</v>
      </c>
      <c r="G37" s="707">
        <v>0.305025084</v>
      </c>
      <c r="H37" s="707">
        <v>0.28042729700000002</v>
      </c>
      <c r="I37" s="707">
        <v>0.30026196100000002</v>
      </c>
      <c r="J37" s="707">
        <v>0.29999501299999998</v>
      </c>
      <c r="K37" s="707">
        <v>0.27442552999999997</v>
      </c>
      <c r="L37" s="707">
        <v>0.28141631499999997</v>
      </c>
      <c r="M37" s="707">
        <v>0.29889563299999999</v>
      </c>
      <c r="N37" s="707">
        <v>0.31329566599999997</v>
      </c>
      <c r="O37" s="707">
        <v>0.28471027700000001</v>
      </c>
      <c r="P37" s="707">
        <v>0.260908115</v>
      </c>
      <c r="Q37" s="707">
        <v>0.28778520000000002</v>
      </c>
      <c r="R37" s="707">
        <v>0.27558682299999998</v>
      </c>
      <c r="S37" s="707">
        <v>0.27598138700000002</v>
      </c>
      <c r="T37" s="707">
        <v>0.25992764899999998</v>
      </c>
      <c r="U37" s="707">
        <v>0.26989844699999999</v>
      </c>
      <c r="V37" s="707">
        <v>0.27458047699999999</v>
      </c>
      <c r="W37" s="707">
        <v>0.24844701999999999</v>
      </c>
      <c r="X37" s="707">
        <v>0.27830796299999999</v>
      </c>
      <c r="Y37" s="707">
        <v>0.27082224500000002</v>
      </c>
      <c r="Z37" s="707">
        <v>0.28558314200000001</v>
      </c>
      <c r="AA37" s="707">
        <v>0.26053986200000001</v>
      </c>
      <c r="AB37" s="707">
        <v>0.232171612</v>
      </c>
      <c r="AC37" s="707">
        <v>0.260321776</v>
      </c>
      <c r="AD37" s="707">
        <v>0.23317219</v>
      </c>
      <c r="AE37" s="707">
        <v>0.21715892000000001</v>
      </c>
      <c r="AF37" s="707">
        <v>0.23528210199999999</v>
      </c>
      <c r="AG37" s="707">
        <v>0.234297745</v>
      </c>
      <c r="AH37" s="707">
        <v>0.24250596399999999</v>
      </c>
      <c r="AI37" s="707">
        <v>0.22657053999999999</v>
      </c>
      <c r="AJ37" s="707">
        <v>0.23920496199999999</v>
      </c>
      <c r="AK37" s="707">
        <v>0.237718813</v>
      </c>
      <c r="AL37" s="707">
        <v>0.25329885499999999</v>
      </c>
      <c r="AM37" s="707">
        <v>0.24919372000000001</v>
      </c>
      <c r="AN37" s="707">
        <v>0.23048569799999999</v>
      </c>
      <c r="AO37" s="707">
        <v>0.24567446100000001</v>
      </c>
      <c r="AP37" s="707">
        <v>0.22972975800000001</v>
      </c>
      <c r="AQ37" s="707">
        <v>0.23538236000000001</v>
      </c>
      <c r="AR37" s="707">
        <v>0.20963897400000001</v>
      </c>
      <c r="AS37" s="707">
        <v>0.22527582199999999</v>
      </c>
      <c r="AT37" s="707">
        <v>0.22371775999999999</v>
      </c>
      <c r="AU37" s="707">
        <v>0.205676367</v>
      </c>
      <c r="AV37" s="707">
        <v>0.22391787799999999</v>
      </c>
      <c r="AW37" s="707">
        <v>0.222812178</v>
      </c>
      <c r="AX37" s="707">
        <v>0.24196274400000001</v>
      </c>
      <c r="AY37" s="707">
        <v>0.24919369999999999</v>
      </c>
      <c r="AZ37" s="707">
        <v>0.22253790000000001</v>
      </c>
      <c r="BA37" s="708">
        <v>0.24567449999999999</v>
      </c>
      <c r="BB37" s="708">
        <v>0.22972980000000001</v>
      </c>
      <c r="BC37" s="708">
        <v>0.23538239999999999</v>
      </c>
      <c r="BD37" s="708">
        <v>0.20963899999999999</v>
      </c>
      <c r="BE37" s="708">
        <v>0.2252758</v>
      </c>
      <c r="BF37" s="708">
        <v>0.22371779999999999</v>
      </c>
      <c r="BG37" s="708">
        <v>0.20567640000000001</v>
      </c>
      <c r="BH37" s="708">
        <v>0.2239179</v>
      </c>
      <c r="BI37" s="708">
        <v>0.22281219999999999</v>
      </c>
      <c r="BJ37" s="708">
        <v>0.2419627</v>
      </c>
      <c r="BK37" s="708">
        <v>0.24919330000000001</v>
      </c>
      <c r="BL37" s="708">
        <v>0.22253800000000001</v>
      </c>
      <c r="BM37" s="708">
        <v>0.24567449999999999</v>
      </c>
      <c r="BN37" s="708">
        <v>0.22972980000000001</v>
      </c>
      <c r="BO37" s="708">
        <v>0.23538239999999999</v>
      </c>
      <c r="BP37" s="708">
        <v>0.20963899999999999</v>
      </c>
      <c r="BQ37" s="708">
        <v>0.2252758</v>
      </c>
      <c r="BR37" s="708">
        <v>0.22371779999999999</v>
      </c>
      <c r="BS37" s="708">
        <v>0.20567640000000001</v>
      </c>
      <c r="BT37" s="708">
        <v>0.2239179</v>
      </c>
      <c r="BU37" s="708">
        <v>0.22281219999999999</v>
      </c>
      <c r="BV37" s="708">
        <v>0.2419627</v>
      </c>
    </row>
    <row r="38" spans="1:74" ht="12" customHeight="1" x14ac:dyDescent="0.25">
      <c r="A38" s="666" t="s">
        <v>1322</v>
      </c>
      <c r="B38" s="664" t="s">
        <v>1068</v>
      </c>
      <c r="C38" s="707">
        <v>2.3161851590000002</v>
      </c>
      <c r="D38" s="707">
        <v>2.1254038209999999</v>
      </c>
      <c r="E38" s="707">
        <v>2.241108739</v>
      </c>
      <c r="F38" s="707">
        <v>2.1741487249999998</v>
      </c>
      <c r="G38" s="707">
        <v>2.2120984309999998</v>
      </c>
      <c r="H38" s="707">
        <v>2.346405104</v>
      </c>
      <c r="I38" s="707">
        <v>2.4641188939999998</v>
      </c>
      <c r="J38" s="707">
        <v>2.481813153</v>
      </c>
      <c r="K38" s="707">
        <v>2.2066003830000001</v>
      </c>
      <c r="L38" s="707">
        <v>2.222331353</v>
      </c>
      <c r="M38" s="707">
        <v>2.2677332680000002</v>
      </c>
      <c r="N38" s="707">
        <v>2.4525401179999999</v>
      </c>
      <c r="O38" s="707">
        <v>2.365514197</v>
      </c>
      <c r="P38" s="707">
        <v>2.0974905970000002</v>
      </c>
      <c r="Q38" s="707">
        <v>2.347544375</v>
      </c>
      <c r="R38" s="707">
        <v>2.153759102</v>
      </c>
      <c r="S38" s="707">
        <v>2.3140879970000001</v>
      </c>
      <c r="T38" s="707">
        <v>2.3023531259999999</v>
      </c>
      <c r="U38" s="707">
        <v>2.4786365400000001</v>
      </c>
      <c r="V38" s="707">
        <v>2.4129472760000001</v>
      </c>
      <c r="W38" s="707">
        <v>2.2362802579999999</v>
      </c>
      <c r="X38" s="707">
        <v>2.2268886129999999</v>
      </c>
      <c r="Y38" s="707">
        <v>2.233538502</v>
      </c>
      <c r="Z38" s="707">
        <v>2.3823716570000002</v>
      </c>
      <c r="AA38" s="707">
        <v>2.3247705459999999</v>
      </c>
      <c r="AB38" s="707">
        <v>2.0950747619999999</v>
      </c>
      <c r="AC38" s="707">
        <v>2.2778283300000002</v>
      </c>
      <c r="AD38" s="707">
        <v>2.0379694289999999</v>
      </c>
      <c r="AE38" s="707">
        <v>2.0860060659999999</v>
      </c>
      <c r="AF38" s="707">
        <v>2.1837867559999999</v>
      </c>
      <c r="AG38" s="707">
        <v>2.3472467859999999</v>
      </c>
      <c r="AH38" s="707">
        <v>2.3667551310000001</v>
      </c>
      <c r="AI38" s="707">
        <v>2.165428114</v>
      </c>
      <c r="AJ38" s="707">
        <v>2.16382941</v>
      </c>
      <c r="AK38" s="707">
        <v>2.1796894469999999</v>
      </c>
      <c r="AL38" s="707">
        <v>2.294604895</v>
      </c>
      <c r="AM38" s="707">
        <v>2.291875058</v>
      </c>
      <c r="AN38" s="707">
        <v>2.1410187299999999</v>
      </c>
      <c r="AO38" s="707">
        <v>2.2430387930000002</v>
      </c>
      <c r="AP38" s="707">
        <v>2.1445892419999999</v>
      </c>
      <c r="AQ38" s="707">
        <v>2.149504613</v>
      </c>
      <c r="AR38" s="707">
        <v>2.0816171689999998</v>
      </c>
      <c r="AS38" s="707">
        <v>2.1146203859999999</v>
      </c>
      <c r="AT38" s="707">
        <v>2.1438683049999998</v>
      </c>
      <c r="AU38" s="707">
        <v>2.0934192870000001</v>
      </c>
      <c r="AV38" s="707">
        <v>1.9947865259999999</v>
      </c>
      <c r="AW38" s="707">
        <v>2.1829831359999998</v>
      </c>
      <c r="AX38" s="707">
        <v>2.2448136779999999</v>
      </c>
      <c r="AY38" s="707">
        <v>2.2918750000000001</v>
      </c>
      <c r="AZ38" s="707">
        <v>2.0671900000000001</v>
      </c>
      <c r="BA38" s="708">
        <v>2.243039</v>
      </c>
      <c r="BB38" s="708">
        <v>2.1445889999999999</v>
      </c>
      <c r="BC38" s="708">
        <v>2.149505</v>
      </c>
      <c r="BD38" s="708">
        <v>2.0816170000000001</v>
      </c>
      <c r="BE38" s="708">
        <v>2.1146199999999999</v>
      </c>
      <c r="BF38" s="708">
        <v>2.1438679999999999</v>
      </c>
      <c r="BG38" s="708">
        <v>2.0934189999999999</v>
      </c>
      <c r="BH38" s="708">
        <v>1.9947870000000001</v>
      </c>
      <c r="BI38" s="708">
        <v>2.1829830000000001</v>
      </c>
      <c r="BJ38" s="708">
        <v>2.2448139999999999</v>
      </c>
      <c r="BK38" s="708">
        <v>2.291874</v>
      </c>
      <c r="BL38" s="708">
        <v>2.0671889999999999</v>
      </c>
      <c r="BM38" s="708">
        <v>2.243039</v>
      </c>
      <c r="BN38" s="708">
        <v>2.1445889999999999</v>
      </c>
      <c r="BO38" s="708">
        <v>2.149505</v>
      </c>
      <c r="BP38" s="708">
        <v>2.0816170000000001</v>
      </c>
      <c r="BQ38" s="708">
        <v>2.1146199999999999</v>
      </c>
      <c r="BR38" s="708">
        <v>2.1438679999999999</v>
      </c>
      <c r="BS38" s="708">
        <v>2.0934189999999999</v>
      </c>
      <c r="BT38" s="708">
        <v>1.9947870000000001</v>
      </c>
      <c r="BU38" s="708">
        <v>2.1829830000000001</v>
      </c>
      <c r="BV38" s="708">
        <v>2.2448139999999999</v>
      </c>
    </row>
    <row r="39" spans="1:74" ht="12" customHeight="1" x14ac:dyDescent="0.25">
      <c r="A39" s="666" t="s">
        <v>1323</v>
      </c>
      <c r="B39" s="664" t="s">
        <v>1069</v>
      </c>
      <c r="C39" s="707">
        <v>0.152727322</v>
      </c>
      <c r="D39" s="707">
        <v>0.130297993</v>
      </c>
      <c r="E39" s="707">
        <v>0.145613085</v>
      </c>
      <c r="F39" s="707">
        <v>0.16884965699999999</v>
      </c>
      <c r="G39" s="707">
        <v>0.17907555999999999</v>
      </c>
      <c r="H39" s="707">
        <v>0.13906112600000001</v>
      </c>
      <c r="I39" s="707">
        <v>0.12846864099999999</v>
      </c>
      <c r="J39" s="707">
        <v>0.110205637</v>
      </c>
      <c r="K39" s="707">
        <v>8.9153014000000003E-2</v>
      </c>
      <c r="L39" s="707">
        <v>0.113098694</v>
      </c>
      <c r="M39" s="707">
        <v>0.14377742199999999</v>
      </c>
      <c r="N39" s="707">
        <v>0.121917662</v>
      </c>
      <c r="O39" s="707">
        <v>0.102056698</v>
      </c>
      <c r="P39" s="707">
        <v>0.10854733799999999</v>
      </c>
      <c r="Q39" s="707">
        <v>0.108455914</v>
      </c>
      <c r="R39" s="707">
        <v>0.12517532300000001</v>
      </c>
      <c r="S39" s="707">
        <v>0.125685506</v>
      </c>
      <c r="T39" s="707">
        <v>9.5301986000000005E-2</v>
      </c>
      <c r="U39" s="707">
        <v>9.6603192000000004E-2</v>
      </c>
      <c r="V39" s="707">
        <v>0.10861182899999999</v>
      </c>
      <c r="W39" s="707">
        <v>0.105894603</v>
      </c>
      <c r="X39" s="707">
        <v>0.121770948</v>
      </c>
      <c r="Y39" s="707">
        <v>0.13194586899999999</v>
      </c>
      <c r="Z39" s="707">
        <v>0.14627511400000001</v>
      </c>
      <c r="AA39" s="707">
        <v>0.13995687400000001</v>
      </c>
      <c r="AB39" s="707">
        <v>0.108537577</v>
      </c>
      <c r="AC39" s="707">
        <v>0.12632072699999999</v>
      </c>
      <c r="AD39" s="707">
        <v>0.12517455699999999</v>
      </c>
      <c r="AE39" s="707">
        <v>0.12551800799999999</v>
      </c>
      <c r="AF39" s="707">
        <v>0.112898897</v>
      </c>
      <c r="AG39" s="707">
        <v>8.7438526000000003E-2</v>
      </c>
      <c r="AH39" s="707">
        <v>7.4324038999999995E-2</v>
      </c>
      <c r="AI39" s="707">
        <v>6.436952E-2</v>
      </c>
      <c r="AJ39" s="707">
        <v>7.3732941999999996E-2</v>
      </c>
      <c r="AK39" s="707">
        <v>7.8939017E-2</v>
      </c>
      <c r="AL39" s="707">
        <v>0.104478106</v>
      </c>
      <c r="AM39" s="707">
        <v>0.10993132999999999</v>
      </c>
      <c r="AN39" s="707">
        <v>0.110609954</v>
      </c>
      <c r="AO39" s="707">
        <v>0.11191198300000001</v>
      </c>
      <c r="AP39" s="707">
        <v>0.110192076</v>
      </c>
      <c r="AQ39" s="707">
        <v>0.11752459899999999</v>
      </c>
      <c r="AR39" s="707">
        <v>0.108680112</v>
      </c>
      <c r="AS39" s="707">
        <v>0.104475286</v>
      </c>
      <c r="AT39" s="707">
        <v>9.6792506E-2</v>
      </c>
      <c r="AU39" s="707">
        <v>8.5751066000000001E-2</v>
      </c>
      <c r="AV39" s="707">
        <v>8.4093925E-2</v>
      </c>
      <c r="AW39" s="707">
        <v>9.5694688999999999E-2</v>
      </c>
      <c r="AX39" s="707">
        <v>0.105336737</v>
      </c>
      <c r="AY39" s="707">
        <v>0.1099313</v>
      </c>
      <c r="AZ39" s="707">
        <v>0.1067958</v>
      </c>
      <c r="BA39" s="708">
        <v>0.111912</v>
      </c>
      <c r="BB39" s="708">
        <v>0.1101921</v>
      </c>
      <c r="BC39" s="708">
        <v>0.11752460000000001</v>
      </c>
      <c r="BD39" s="708">
        <v>0.1086801</v>
      </c>
      <c r="BE39" s="708">
        <v>0.10447529999999999</v>
      </c>
      <c r="BF39" s="708">
        <v>9.6792500000000004E-2</v>
      </c>
      <c r="BG39" s="708">
        <v>8.5751099999999997E-2</v>
      </c>
      <c r="BH39" s="708">
        <v>8.4093899999999999E-2</v>
      </c>
      <c r="BI39" s="708">
        <v>9.5694699999999994E-2</v>
      </c>
      <c r="BJ39" s="708">
        <v>0.10533670000000001</v>
      </c>
      <c r="BK39" s="708">
        <v>0.10993120000000001</v>
      </c>
      <c r="BL39" s="708">
        <v>0.1067958</v>
      </c>
      <c r="BM39" s="708">
        <v>0.111912</v>
      </c>
      <c r="BN39" s="708">
        <v>0.1101921</v>
      </c>
      <c r="BO39" s="708">
        <v>0.11752460000000001</v>
      </c>
      <c r="BP39" s="708">
        <v>0.1086801</v>
      </c>
      <c r="BQ39" s="708">
        <v>0.10447529999999999</v>
      </c>
      <c r="BR39" s="708">
        <v>9.6792500000000004E-2</v>
      </c>
      <c r="BS39" s="708">
        <v>8.5751099999999997E-2</v>
      </c>
      <c r="BT39" s="708">
        <v>8.4093899999999999E-2</v>
      </c>
      <c r="BU39" s="708">
        <v>9.5694699999999994E-2</v>
      </c>
      <c r="BV39" s="708">
        <v>0.10533670000000001</v>
      </c>
    </row>
    <row r="40" spans="1:74" ht="12" customHeight="1" x14ac:dyDescent="0.25">
      <c r="A40" s="666" t="s">
        <v>1324</v>
      </c>
      <c r="B40" s="664" t="s">
        <v>1070</v>
      </c>
      <c r="C40" s="707">
        <v>1.8824297E-2</v>
      </c>
      <c r="D40" s="707">
        <v>2.8558534E-2</v>
      </c>
      <c r="E40" s="707">
        <v>4.5283184999999997E-2</v>
      </c>
      <c r="F40" s="707">
        <v>4.9533315000000001E-2</v>
      </c>
      <c r="G40" s="707">
        <v>5.7269553000000001E-2</v>
      </c>
      <c r="H40" s="707">
        <v>6.5733499000000001E-2</v>
      </c>
      <c r="I40" s="707">
        <v>6.3339472999999993E-2</v>
      </c>
      <c r="J40" s="707">
        <v>5.9913955999999997E-2</v>
      </c>
      <c r="K40" s="707">
        <v>5.6091096E-2</v>
      </c>
      <c r="L40" s="707">
        <v>5.0369650000000002E-2</v>
      </c>
      <c r="M40" s="707">
        <v>3.6728143999999997E-2</v>
      </c>
      <c r="N40" s="707">
        <v>3.1667795999999998E-2</v>
      </c>
      <c r="O40" s="707">
        <v>3.1133594000000001E-2</v>
      </c>
      <c r="P40" s="707">
        <v>3.3704204000000001E-2</v>
      </c>
      <c r="Q40" s="707">
        <v>4.7124691000000003E-2</v>
      </c>
      <c r="R40" s="707">
        <v>5.4327579000000001E-2</v>
      </c>
      <c r="S40" s="707">
        <v>6.1288771999999998E-2</v>
      </c>
      <c r="T40" s="707">
        <v>6.7181648999999996E-2</v>
      </c>
      <c r="U40" s="707">
        <v>6.3569146000000007E-2</v>
      </c>
      <c r="V40" s="707">
        <v>6.1856726000000001E-2</v>
      </c>
      <c r="W40" s="707">
        <v>4.9999039000000002E-2</v>
      </c>
      <c r="X40" s="707">
        <v>4.3423979000000001E-2</v>
      </c>
      <c r="Y40" s="707">
        <v>3.1761566999999997E-2</v>
      </c>
      <c r="Z40" s="707">
        <v>2.7116772000000001E-2</v>
      </c>
      <c r="AA40" s="707">
        <v>3.4129027999999999E-2</v>
      </c>
      <c r="AB40" s="707">
        <v>3.8164938000000002E-2</v>
      </c>
      <c r="AC40" s="707">
        <v>5.7353301000000002E-2</v>
      </c>
      <c r="AD40" s="707">
        <v>6.2095193999999999E-2</v>
      </c>
      <c r="AE40" s="707">
        <v>6.6494581999999997E-2</v>
      </c>
      <c r="AF40" s="707">
        <v>7.2989756000000003E-2</v>
      </c>
      <c r="AG40" s="707">
        <v>7.9539723000000007E-2</v>
      </c>
      <c r="AH40" s="707">
        <v>7.3821806000000004E-2</v>
      </c>
      <c r="AI40" s="707">
        <v>6.3500284000000004E-2</v>
      </c>
      <c r="AJ40" s="707">
        <v>5.3288623E-2</v>
      </c>
      <c r="AK40" s="707">
        <v>4.1030407999999997E-2</v>
      </c>
      <c r="AL40" s="707">
        <v>2.9668153999999999E-2</v>
      </c>
      <c r="AM40" s="707">
        <v>4.1549948000000003E-2</v>
      </c>
      <c r="AN40" s="707">
        <v>4.9388039000000002E-2</v>
      </c>
      <c r="AO40" s="707">
        <v>5.9885191999999997E-2</v>
      </c>
      <c r="AP40" s="707">
        <v>7.3835450999999996E-2</v>
      </c>
      <c r="AQ40" s="707">
        <v>8.7912279999999995E-2</v>
      </c>
      <c r="AR40" s="707">
        <v>8.5727233999999999E-2</v>
      </c>
      <c r="AS40" s="707">
        <v>9.2135558000000006E-2</v>
      </c>
      <c r="AT40" s="707">
        <v>8.0075055000000006E-2</v>
      </c>
      <c r="AU40" s="707">
        <v>6.7530439999999997E-2</v>
      </c>
      <c r="AV40" s="707">
        <v>6.1960475000000001E-2</v>
      </c>
      <c r="AW40" s="707">
        <v>5.0357791999999998E-2</v>
      </c>
      <c r="AX40" s="707">
        <v>4.3073588000000003E-2</v>
      </c>
      <c r="AY40" s="707">
        <v>4.4687299999999999E-2</v>
      </c>
      <c r="AZ40" s="707">
        <v>4.7123400000000003E-2</v>
      </c>
      <c r="BA40" s="708">
        <v>5.9956500000000003E-2</v>
      </c>
      <c r="BB40" s="708">
        <v>6.3916799999999996E-2</v>
      </c>
      <c r="BC40" s="708">
        <v>6.9020399999999996E-2</v>
      </c>
      <c r="BD40" s="708">
        <v>7.1030399999999994E-2</v>
      </c>
      <c r="BE40" s="708">
        <v>7.1886000000000005E-2</v>
      </c>
      <c r="BF40" s="708">
        <v>7.1970099999999995E-2</v>
      </c>
      <c r="BG40" s="708">
        <v>6.5866900000000006E-2</v>
      </c>
      <c r="BH40" s="708">
        <v>6.2787200000000001E-2</v>
      </c>
      <c r="BI40" s="708">
        <v>5.6679E-2</v>
      </c>
      <c r="BJ40" s="708">
        <v>5.3892299999999997E-2</v>
      </c>
      <c r="BK40" s="708">
        <v>5.23992E-2</v>
      </c>
      <c r="BL40" s="708">
        <v>5.2962500000000003E-2</v>
      </c>
      <c r="BM40" s="708">
        <v>6.5413700000000005E-2</v>
      </c>
      <c r="BN40" s="708">
        <v>6.8411700000000006E-2</v>
      </c>
      <c r="BO40" s="708">
        <v>7.3011699999999999E-2</v>
      </c>
      <c r="BP40" s="708">
        <v>7.4386099999999997E-2</v>
      </c>
      <c r="BQ40" s="708">
        <v>7.4935000000000002E-2</v>
      </c>
      <c r="BR40" s="708">
        <v>7.4686100000000005E-2</v>
      </c>
      <c r="BS40" s="708">
        <v>6.8240400000000007E-2</v>
      </c>
      <c r="BT40" s="708">
        <v>6.5032699999999999E-2</v>
      </c>
      <c r="BU40" s="708">
        <v>5.6858600000000002E-2</v>
      </c>
      <c r="BV40" s="708">
        <v>5.3860199999999997E-2</v>
      </c>
    </row>
    <row r="41" spans="1:74" ht="12" customHeight="1" x14ac:dyDescent="0.25">
      <c r="A41" s="666" t="s">
        <v>1088</v>
      </c>
      <c r="B41" s="664" t="s">
        <v>1078</v>
      </c>
      <c r="C41" s="707">
        <v>1.2460310000000001</v>
      </c>
      <c r="D41" s="707">
        <v>1.384155</v>
      </c>
      <c r="E41" s="707">
        <v>1.9724569999999999</v>
      </c>
      <c r="F41" s="707">
        <v>2.1951260000000001</v>
      </c>
      <c r="G41" s="707">
        <v>2.4231880000000001</v>
      </c>
      <c r="H41" s="707">
        <v>2.4867710000000001</v>
      </c>
      <c r="I41" s="707">
        <v>2.554646</v>
      </c>
      <c r="J41" s="707">
        <v>2.4796360000000002</v>
      </c>
      <c r="K41" s="707">
        <v>2.2253799999999999</v>
      </c>
      <c r="L41" s="707">
        <v>1.989935</v>
      </c>
      <c r="M41" s="707">
        <v>1.5611060000000001</v>
      </c>
      <c r="N41" s="707">
        <v>1.471854</v>
      </c>
      <c r="O41" s="707">
        <v>1.6193599999999999</v>
      </c>
      <c r="P41" s="707">
        <v>1.7663409999999999</v>
      </c>
      <c r="Q41" s="707">
        <v>2.4339580000000001</v>
      </c>
      <c r="R41" s="707">
        <v>2.7397119999999999</v>
      </c>
      <c r="S41" s="707">
        <v>3.0112100000000002</v>
      </c>
      <c r="T41" s="707">
        <v>3.0591110000000001</v>
      </c>
      <c r="U41" s="707">
        <v>3.14642</v>
      </c>
      <c r="V41" s="707">
        <v>3.0169000000000001</v>
      </c>
      <c r="W41" s="707">
        <v>2.6743329999999998</v>
      </c>
      <c r="X41" s="707">
        <v>2.391775</v>
      </c>
      <c r="Y41" s="707">
        <v>1.9052819999999999</v>
      </c>
      <c r="Z41" s="707">
        <v>1.7748729999999999</v>
      </c>
      <c r="AA41" s="707">
        <v>1.9031979999999999</v>
      </c>
      <c r="AB41" s="707">
        <v>2.0588739999999999</v>
      </c>
      <c r="AC41" s="707">
        <v>2.9142589999999999</v>
      </c>
      <c r="AD41" s="707">
        <v>3.2449699999999999</v>
      </c>
      <c r="AE41" s="707">
        <v>3.5487829999999998</v>
      </c>
      <c r="AF41" s="707">
        <v>3.6040519999999998</v>
      </c>
      <c r="AG41" s="707">
        <v>3.7601399999999998</v>
      </c>
      <c r="AH41" s="707">
        <v>3.6113529999999998</v>
      </c>
      <c r="AI41" s="707">
        <v>3.2049780000000001</v>
      </c>
      <c r="AJ41" s="707">
        <v>2.8325279999999999</v>
      </c>
      <c r="AK41" s="707">
        <v>2.2275529999999999</v>
      </c>
      <c r="AL41" s="707">
        <v>2.0467580000000001</v>
      </c>
      <c r="AM41" s="707">
        <v>2.3131439999999999</v>
      </c>
      <c r="AN41" s="707">
        <v>2.6242239999999999</v>
      </c>
      <c r="AO41" s="707">
        <v>3.4244750000000002</v>
      </c>
      <c r="AP41" s="707">
        <v>3.8168250000000001</v>
      </c>
      <c r="AQ41" s="707">
        <v>4.2686019999999996</v>
      </c>
      <c r="AR41" s="707">
        <v>4.270327</v>
      </c>
      <c r="AS41" s="707">
        <v>4.4070349999999996</v>
      </c>
      <c r="AT41" s="707">
        <v>4.2005379999999999</v>
      </c>
      <c r="AU41" s="707">
        <v>3.7235369999999999</v>
      </c>
      <c r="AV41" s="707">
        <v>3.3985059999999998</v>
      </c>
      <c r="AW41" s="707">
        <v>2.766839</v>
      </c>
      <c r="AX41" s="707">
        <v>2.5258850000000002</v>
      </c>
      <c r="AY41" s="707">
        <v>2.702664</v>
      </c>
      <c r="AZ41" s="707">
        <v>3.0059710000000002</v>
      </c>
      <c r="BA41" s="708">
        <v>4.1509049999999998</v>
      </c>
      <c r="BB41" s="708">
        <v>4.6228980000000002</v>
      </c>
      <c r="BC41" s="708">
        <v>5.0895859999999997</v>
      </c>
      <c r="BD41" s="708">
        <v>5.1494869999999997</v>
      </c>
      <c r="BE41" s="708">
        <v>5.3191509999999997</v>
      </c>
      <c r="BF41" s="708">
        <v>5.1178299999999997</v>
      </c>
      <c r="BG41" s="708">
        <v>4.5648549999999997</v>
      </c>
      <c r="BH41" s="708">
        <v>4.085833</v>
      </c>
      <c r="BI41" s="708">
        <v>3.270486</v>
      </c>
      <c r="BJ41" s="708">
        <v>3.0082140000000002</v>
      </c>
      <c r="BK41" s="708">
        <v>3.1945920000000001</v>
      </c>
      <c r="BL41" s="708">
        <v>3.529264</v>
      </c>
      <c r="BM41" s="708">
        <v>4.842536</v>
      </c>
      <c r="BN41" s="708">
        <v>5.3731229999999996</v>
      </c>
      <c r="BO41" s="708">
        <v>5.8987040000000004</v>
      </c>
      <c r="BP41" s="708">
        <v>5.953824</v>
      </c>
      <c r="BQ41" s="708">
        <v>6.1407930000000004</v>
      </c>
      <c r="BR41" s="708">
        <v>5.9001469999999996</v>
      </c>
      <c r="BS41" s="708">
        <v>5.2560960000000003</v>
      </c>
      <c r="BT41" s="708">
        <v>4.6985270000000003</v>
      </c>
      <c r="BU41" s="708">
        <v>3.75726</v>
      </c>
      <c r="BV41" s="708">
        <v>3.4514610000000001</v>
      </c>
    </row>
    <row r="42" spans="1:74" ht="12" customHeight="1" x14ac:dyDescent="0.25">
      <c r="A42" s="666" t="s">
        <v>1089</v>
      </c>
      <c r="B42" s="664" t="s">
        <v>1090</v>
      </c>
      <c r="C42" s="707">
        <v>0.70291289999999995</v>
      </c>
      <c r="D42" s="707">
        <v>0.78945419999999999</v>
      </c>
      <c r="E42" s="707">
        <v>1.146679</v>
      </c>
      <c r="F42" s="707">
        <v>1.2831440000000001</v>
      </c>
      <c r="G42" s="707">
        <v>1.414857</v>
      </c>
      <c r="H42" s="707">
        <v>1.4687779999999999</v>
      </c>
      <c r="I42" s="707">
        <v>1.494756</v>
      </c>
      <c r="J42" s="707">
        <v>1.4458660000000001</v>
      </c>
      <c r="K42" s="707">
        <v>1.293315</v>
      </c>
      <c r="L42" s="707">
        <v>1.1567320000000001</v>
      </c>
      <c r="M42" s="707">
        <v>0.90373829999999999</v>
      </c>
      <c r="N42" s="707">
        <v>0.84138029999999997</v>
      </c>
      <c r="O42" s="707">
        <v>0.92057120000000003</v>
      </c>
      <c r="P42" s="707">
        <v>1.006591</v>
      </c>
      <c r="Q42" s="707">
        <v>1.3933279999999999</v>
      </c>
      <c r="R42" s="707">
        <v>1.5921460000000001</v>
      </c>
      <c r="S42" s="707">
        <v>1.752683</v>
      </c>
      <c r="T42" s="707">
        <v>1.7880149999999999</v>
      </c>
      <c r="U42" s="707">
        <v>1.83369</v>
      </c>
      <c r="V42" s="707">
        <v>1.7563960000000001</v>
      </c>
      <c r="W42" s="707">
        <v>1.539126</v>
      </c>
      <c r="X42" s="707">
        <v>1.3854610000000001</v>
      </c>
      <c r="Y42" s="707">
        <v>1.107985</v>
      </c>
      <c r="Z42" s="707">
        <v>1.028886</v>
      </c>
      <c r="AA42" s="707">
        <v>1.1065100000000001</v>
      </c>
      <c r="AB42" s="707">
        <v>1.2049730000000001</v>
      </c>
      <c r="AC42" s="707">
        <v>1.727195</v>
      </c>
      <c r="AD42" s="707">
        <v>1.934966</v>
      </c>
      <c r="AE42" s="707">
        <v>2.129702</v>
      </c>
      <c r="AF42" s="707">
        <v>2.1753990000000001</v>
      </c>
      <c r="AG42" s="707">
        <v>2.2680699999999998</v>
      </c>
      <c r="AH42" s="707">
        <v>2.1844619999999999</v>
      </c>
      <c r="AI42" s="707">
        <v>1.9296489999999999</v>
      </c>
      <c r="AJ42" s="707">
        <v>1.697281</v>
      </c>
      <c r="AK42" s="707">
        <v>1.346193</v>
      </c>
      <c r="AL42" s="707">
        <v>1.2100599999999999</v>
      </c>
      <c r="AM42" s="707">
        <v>1.385189</v>
      </c>
      <c r="AN42" s="707">
        <v>1.5782350000000001</v>
      </c>
      <c r="AO42" s="707">
        <v>2.0500699999999998</v>
      </c>
      <c r="AP42" s="707">
        <v>2.311194</v>
      </c>
      <c r="AQ42" s="707">
        <v>2.610757</v>
      </c>
      <c r="AR42" s="707">
        <v>2.6108189999999998</v>
      </c>
      <c r="AS42" s="707">
        <v>2.6813959999999999</v>
      </c>
      <c r="AT42" s="707">
        <v>2.5410020000000002</v>
      </c>
      <c r="AU42" s="707">
        <v>2.2427199999999998</v>
      </c>
      <c r="AV42" s="707">
        <v>2.0891760000000001</v>
      </c>
      <c r="AW42" s="707">
        <v>1.7314210000000001</v>
      </c>
      <c r="AX42" s="707">
        <v>1.538303</v>
      </c>
      <c r="AY42" s="707">
        <v>1.629445</v>
      </c>
      <c r="AZ42" s="707">
        <v>1.8160019999999999</v>
      </c>
      <c r="BA42" s="708">
        <v>2.5266489999999999</v>
      </c>
      <c r="BB42" s="708">
        <v>2.836487</v>
      </c>
      <c r="BC42" s="708">
        <v>3.1294680000000001</v>
      </c>
      <c r="BD42" s="708">
        <v>3.1773699999999998</v>
      </c>
      <c r="BE42" s="708">
        <v>3.2709830000000002</v>
      </c>
      <c r="BF42" s="708">
        <v>3.147043</v>
      </c>
      <c r="BG42" s="708">
        <v>2.7893439999999998</v>
      </c>
      <c r="BH42" s="708">
        <v>2.5019339999999999</v>
      </c>
      <c r="BI42" s="708">
        <v>2.0151819999999998</v>
      </c>
      <c r="BJ42" s="708">
        <v>1.8258719999999999</v>
      </c>
      <c r="BK42" s="708">
        <v>1.9223349999999999</v>
      </c>
      <c r="BL42" s="708">
        <v>2.1298050000000002</v>
      </c>
      <c r="BM42" s="708">
        <v>2.9469630000000002</v>
      </c>
      <c r="BN42" s="708">
        <v>3.2956059999999998</v>
      </c>
      <c r="BO42" s="708">
        <v>3.6262620000000001</v>
      </c>
      <c r="BP42" s="708">
        <v>3.6731029999999998</v>
      </c>
      <c r="BQ42" s="708">
        <v>3.7800189999999998</v>
      </c>
      <c r="BR42" s="708">
        <v>3.6360429999999999</v>
      </c>
      <c r="BS42" s="708">
        <v>3.222559</v>
      </c>
      <c r="BT42" s="708">
        <v>2.8902679999999998</v>
      </c>
      <c r="BU42" s="708">
        <v>2.3282479999999999</v>
      </c>
      <c r="BV42" s="708">
        <v>2.1092569999999999</v>
      </c>
    </row>
    <row r="43" spans="1:74" ht="12" customHeight="1" x14ac:dyDescent="0.25">
      <c r="A43" s="666" t="s">
        <v>1091</v>
      </c>
      <c r="B43" s="664" t="s">
        <v>1092</v>
      </c>
      <c r="C43" s="707">
        <v>0.42040230000000001</v>
      </c>
      <c r="D43" s="707">
        <v>0.45801829999999999</v>
      </c>
      <c r="E43" s="707">
        <v>0.62904020000000005</v>
      </c>
      <c r="F43" s="707">
        <v>0.69866640000000002</v>
      </c>
      <c r="G43" s="707">
        <v>0.76976489999999997</v>
      </c>
      <c r="H43" s="707">
        <v>0.77729939999999997</v>
      </c>
      <c r="I43" s="707">
        <v>0.80770189999999997</v>
      </c>
      <c r="J43" s="707">
        <v>0.78782940000000001</v>
      </c>
      <c r="K43" s="707">
        <v>0.70937629999999996</v>
      </c>
      <c r="L43" s="707">
        <v>0.63244069999999997</v>
      </c>
      <c r="M43" s="707">
        <v>0.50179770000000001</v>
      </c>
      <c r="N43" s="707">
        <v>0.49223479999999997</v>
      </c>
      <c r="O43" s="707">
        <v>0.55241600000000002</v>
      </c>
      <c r="P43" s="707">
        <v>0.60466540000000002</v>
      </c>
      <c r="Q43" s="707">
        <v>0.81957259999999998</v>
      </c>
      <c r="R43" s="707">
        <v>0.90681849999999997</v>
      </c>
      <c r="S43" s="707">
        <v>0.99179779999999995</v>
      </c>
      <c r="T43" s="707">
        <v>1.003017</v>
      </c>
      <c r="U43" s="707">
        <v>1.035973</v>
      </c>
      <c r="V43" s="707">
        <v>0.99261509999999997</v>
      </c>
      <c r="W43" s="707">
        <v>0.89281999999999995</v>
      </c>
      <c r="X43" s="707">
        <v>0.78632239999999998</v>
      </c>
      <c r="Y43" s="707">
        <v>0.62342390000000003</v>
      </c>
      <c r="Z43" s="707">
        <v>0.58892520000000004</v>
      </c>
      <c r="AA43" s="707">
        <v>0.62886059999999999</v>
      </c>
      <c r="AB43" s="707">
        <v>0.67607969999999995</v>
      </c>
      <c r="AC43" s="707">
        <v>0.93292929999999996</v>
      </c>
      <c r="AD43" s="707">
        <v>1.0323720000000001</v>
      </c>
      <c r="AE43" s="707">
        <v>1.1104700000000001</v>
      </c>
      <c r="AF43" s="707">
        <v>1.1181490000000001</v>
      </c>
      <c r="AG43" s="707">
        <v>1.1713990000000001</v>
      </c>
      <c r="AH43" s="707">
        <v>1.1160110000000001</v>
      </c>
      <c r="AI43" s="707">
        <v>0.99412619999999996</v>
      </c>
      <c r="AJ43" s="707">
        <v>0.88061409999999996</v>
      </c>
      <c r="AK43" s="707">
        <v>0.68309390000000003</v>
      </c>
      <c r="AL43" s="707">
        <v>0.65746579999999999</v>
      </c>
      <c r="AM43" s="707">
        <v>0.73631590000000002</v>
      </c>
      <c r="AN43" s="707">
        <v>0.83411869999999999</v>
      </c>
      <c r="AO43" s="707">
        <v>1.0820909999999999</v>
      </c>
      <c r="AP43" s="707">
        <v>1.189295</v>
      </c>
      <c r="AQ43" s="707">
        <v>1.3091969999999999</v>
      </c>
      <c r="AR43" s="707">
        <v>1.305329</v>
      </c>
      <c r="AS43" s="707">
        <v>1.3560840000000001</v>
      </c>
      <c r="AT43" s="707">
        <v>1.301817</v>
      </c>
      <c r="AU43" s="707">
        <v>1.159246</v>
      </c>
      <c r="AV43" s="707">
        <v>1.0180450000000001</v>
      </c>
      <c r="AW43" s="707">
        <v>0.80899679999999996</v>
      </c>
      <c r="AX43" s="707">
        <v>0.78324329999999998</v>
      </c>
      <c r="AY43" s="707">
        <v>0.85568509999999998</v>
      </c>
      <c r="AZ43" s="707">
        <v>0.95576399999999995</v>
      </c>
      <c r="BA43" s="708">
        <v>1.291903</v>
      </c>
      <c r="BB43" s="708">
        <v>1.425368</v>
      </c>
      <c r="BC43" s="708">
        <v>1.560692</v>
      </c>
      <c r="BD43" s="708">
        <v>1.5710170000000001</v>
      </c>
      <c r="BE43" s="708">
        <v>1.63287</v>
      </c>
      <c r="BF43" s="708">
        <v>1.567258</v>
      </c>
      <c r="BG43" s="708">
        <v>1.4101049999999999</v>
      </c>
      <c r="BH43" s="708">
        <v>1.250229</v>
      </c>
      <c r="BI43" s="708">
        <v>0.99313629999999997</v>
      </c>
      <c r="BJ43" s="708">
        <v>0.94587869999999996</v>
      </c>
      <c r="BK43" s="708">
        <v>1.0220750000000001</v>
      </c>
      <c r="BL43" s="708">
        <v>1.131661</v>
      </c>
      <c r="BM43" s="708">
        <v>1.518675</v>
      </c>
      <c r="BN43" s="708">
        <v>1.669443</v>
      </c>
      <c r="BO43" s="708">
        <v>1.822335</v>
      </c>
      <c r="BP43" s="708">
        <v>1.829653</v>
      </c>
      <c r="BQ43" s="708">
        <v>1.8948700000000001</v>
      </c>
      <c r="BR43" s="708">
        <v>1.812325</v>
      </c>
      <c r="BS43" s="708">
        <v>1.6251249999999999</v>
      </c>
      <c r="BT43" s="708">
        <v>1.435959</v>
      </c>
      <c r="BU43" s="708">
        <v>1.1368279999999999</v>
      </c>
      <c r="BV43" s="708">
        <v>1.079105</v>
      </c>
    </row>
    <row r="44" spans="1:74" ht="12" customHeight="1" x14ac:dyDescent="0.25">
      <c r="A44" s="666" t="s">
        <v>1093</v>
      </c>
      <c r="B44" s="664" t="s">
        <v>1094</v>
      </c>
      <c r="C44" s="707">
        <v>0.1227153</v>
      </c>
      <c r="D44" s="707">
        <v>0.13668230000000001</v>
      </c>
      <c r="E44" s="707">
        <v>0.19673860000000001</v>
      </c>
      <c r="F44" s="707">
        <v>0.2133149</v>
      </c>
      <c r="G44" s="707">
        <v>0.23856620000000001</v>
      </c>
      <c r="H44" s="707">
        <v>0.24069399999999999</v>
      </c>
      <c r="I44" s="707">
        <v>0.25218810000000003</v>
      </c>
      <c r="J44" s="707">
        <v>0.24594079999999999</v>
      </c>
      <c r="K44" s="707">
        <v>0.22268789999999999</v>
      </c>
      <c r="L44" s="707">
        <v>0.20076179999999999</v>
      </c>
      <c r="M44" s="707">
        <v>0.15556980000000001</v>
      </c>
      <c r="N44" s="707">
        <v>0.13823859999999999</v>
      </c>
      <c r="O44" s="707">
        <v>0.14637259999999999</v>
      </c>
      <c r="P44" s="707">
        <v>0.15508440000000001</v>
      </c>
      <c r="Q44" s="707">
        <v>0.22105710000000001</v>
      </c>
      <c r="R44" s="707">
        <v>0.24074670000000001</v>
      </c>
      <c r="S44" s="707">
        <v>0.26672879999999999</v>
      </c>
      <c r="T44" s="707">
        <v>0.26807880000000001</v>
      </c>
      <c r="U44" s="707">
        <v>0.27675689999999997</v>
      </c>
      <c r="V44" s="707">
        <v>0.26788869999999998</v>
      </c>
      <c r="W44" s="707">
        <v>0.24238750000000001</v>
      </c>
      <c r="X44" s="707">
        <v>0.21999179999999999</v>
      </c>
      <c r="Y44" s="707">
        <v>0.1738731</v>
      </c>
      <c r="Z44" s="707">
        <v>0.1570618</v>
      </c>
      <c r="AA44" s="707">
        <v>0.1678277</v>
      </c>
      <c r="AB44" s="707">
        <v>0.17782120000000001</v>
      </c>
      <c r="AC44" s="707">
        <v>0.25413439999999998</v>
      </c>
      <c r="AD44" s="707">
        <v>0.2776324</v>
      </c>
      <c r="AE44" s="707">
        <v>0.30861119999999997</v>
      </c>
      <c r="AF44" s="707">
        <v>0.31050470000000002</v>
      </c>
      <c r="AG44" s="707">
        <v>0.32067059999999997</v>
      </c>
      <c r="AH44" s="707">
        <v>0.31087989999999999</v>
      </c>
      <c r="AI44" s="707">
        <v>0.28120309999999998</v>
      </c>
      <c r="AJ44" s="707">
        <v>0.25463330000000001</v>
      </c>
      <c r="AK44" s="707">
        <v>0.19826640000000001</v>
      </c>
      <c r="AL44" s="707">
        <v>0.17923210000000001</v>
      </c>
      <c r="AM44" s="707">
        <v>0.19163920000000001</v>
      </c>
      <c r="AN44" s="707">
        <v>0.21187059999999999</v>
      </c>
      <c r="AO44" s="707">
        <v>0.29231439999999997</v>
      </c>
      <c r="AP44" s="707">
        <v>0.3163359</v>
      </c>
      <c r="AQ44" s="707">
        <v>0.34864780000000001</v>
      </c>
      <c r="AR44" s="707">
        <v>0.35417890000000002</v>
      </c>
      <c r="AS44" s="707">
        <v>0.36955440000000001</v>
      </c>
      <c r="AT44" s="707">
        <v>0.35771940000000002</v>
      </c>
      <c r="AU44" s="707">
        <v>0.3215712</v>
      </c>
      <c r="AV44" s="707">
        <v>0.29128490000000001</v>
      </c>
      <c r="AW44" s="707">
        <v>0.22642129999999999</v>
      </c>
      <c r="AX44" s="707">
        <v>0.20433879999999999</v>
      </c>
      <c r="AY44" s="707">
        <v>0.2175339</v>
      </c>
      <c r="AZ44" s="707">
        <v>0.23420460000000001</v>
      </c>
      <c r="BA44" s="708">
        <v>0.33235290000000001</v>
      </c>
      <c r="BB44" s="708">
        <v>0.3610429</v>
      </c>
      <c r="BC44" s="708">
        <v>0.39942620000000001</v>
      </c>
      <c r="BD44" s="708">
        <v>0.40110069999999998</v>
      </c>
      <c r="BE44" s="708">
        <v>0.415298</v>
      </c>
      <c r="BF44" s="708">
        <v>0.40352909999999997</v>
      </c>
      <c r="BG44" s="708">
        <v>0.3654057</v>
      </c>
      <c r="BH44" s="708">
        <v>0.3336694</v>
      </c>
      <c r="BI44" s="708">
        <v>0.2621676</v>
      </c>
      <c r="BJ44" s="708">
        <v>0.23646300000000001</v>
      </c>
      <c r="BK44" s="708">
        <v>0.25018309999999999</v>
      </c>
      <c r="BL44" s="708">
        <v>0.26779809999999998</v>
      </c>
      <c r="BM44" s="708">
        <v>0.37689850000000003</v>
      </c>
      <c r="BN44" s="708">
        <v>0.40807450000000001</v>
      </c>
      <c r="BO44" s="708">
        <v>0.45010699999999998</v>
      </c>
      <c r="BP44" s="708">
        <v>0.45106879999999999</v>
      </c>
      <c r="BQ44" s="708">
        <v>0.46590369999999998</v>
      </c>
      <c r="BR44" s="708">
        <v>0.45177980000000001</v>
      </c>
      <c r="BS44" s="708">
        <v>0.4084121</v>
      </c>
      <c r="BT44" s="708">
        <v>0.37229950000000001</v>
      </c>
      <c r="BU44" s="708">
        <v>0.29218420000000001</v>
      </c>
      <c r="BV44" s="708">
        <v>0.26309840000000001</v>
      </c>
    </row>
    <row r="45" spans="1:74" ht="12" customHeight="1" x14ac:dyDescent="0.25">
      <c r="A45" s="670" t="s">
        <v>1325</v>
      </c>
      <c r="B45" s="671" t="s">
        <v>1087</v>
      </c>
      <c r="C45" s="709">
        <v>1.8728827999999999E-2</v>
      </c>
      <c r="D45" s="709">
        <v>1.9014376999999999E-2</v>
      </c>
      <c r="E45" s="709">
        <v>2.5070169999999999E-2</v>
      </c>
      <c r="F45" s="709">
        <v>2.2301062999999999E-2</v>
      </c>
      <c r="G45" s="709">
        <v>2.0590589999999999E-2</v>
      </c>
      <c r="H45" s="709">
        <v>1.7642636E-2</v>
      </c>
      <c r="I45" s="709">
        <v>1.2293243000000001E-2</v>
      </c>
      <c r="J45" s="709">
        <v>9.5840270000000002E-3</v>
      </c>
      <c r="K45" s="709">
        <v>1.5368834E-2</v>
      </c>
      <c r="L45" s="709">
        <v>2.2710237000000001E-2</v>
      </c>
      <c r="M45" s="709">
        <v>2.2600076E-2</v>
      </c>
      <c r="N45" s="709">
        <v>2.2772737000000001E-2</v>
      </c>
      <c r="O45" s="709">
        <v>2.8769175000000001E-2</v>
      </c>
      <c r="P45" s="709">
        <v>2.4469161999999999E-2</v>
      </c>
      <c r="Q45" s="709">
        <v>2.868507E-2</v>
      </c>
      <c r="R45" s="709">
        <v>2.4666341000000001E-2</v>
      </c>
      <c r="S45" s="709">
        <v>2.1552182999999999E-2</v>
      </c>
      <c r="T45" s="709">
        <v>2.0091523E-2</v>
      </c>
      <c r="U45" s="709">
        <v>1.4932318E-2</v>
      </c>
      <c r="V45" s="709">
        <v>1.6232992000000002E-2</v>
      </c>
      <c r="W45" s="709">
        <v>1.7875393999999999E-2</v>
      </c>
      <c r="X45" s="709">
        <v>2.4262692999999998E-2</v>
      </c>
      <c r="Y45" s="709">
        <v>2.4714481999999999E-2</v>
      </c>
      <c r="Z45" s="709">
        <v>2.4774527000000001E-2</v>
      </c>
      <c r="AA45" s="709">
        <v>2.8405357999999999E-2</v>
      </c>
      <c r="AB45" s="709">
        <v>2.4497512999999999E-2</v>
      </c>
      <c r="AC45" s="709">
        <v>2.6753674000000002E-2</v>
      </c>
      <c r="AD45" s="709">
        <v>2.7568711999999999E-2</v>
      </c>
      <c r="AE45" s="709">
        <v>2.2717294999999998E-2</v>
      </c>
      <c r="AF45" s="709">
        <v>1.9871056000000002E-2</v>
      </c>
      <c r="AG45" s="709">
        <v>1.6318511000000001E-2</v>
      </c>
      <c r="AH45" s="709">
        <v>1.4517265999999999E-2</v>
      </c>
      <c r="AI45" s="709">
        <v>1.9251298999999999E-2</v>
      </c>
      <c r="AJ45" s="709">
        <v>2.5988107999999999E-2</v>
      </c>
      <c r="AK45" s="709">
        <v>2.4715491999999999E-2</v>
      </c>
      <c r="AL45" s="709">
        <v>2.7854396E-2</v>
      </c>
      <c r="AM45" s="709">
        <v>2.7444421E-2</v>
      </c>
      <c r="AN45" s="709">
        <v>2.8878579000000001E-2</v>
      </c>
      <c r="AO45" s="709">
        <v>2.9640522999999998E-2</v>
      </c>
      <c r="AP45" s="709">
        <v>2.9855632999999999E-2</v>
      </c>
      <c r="AQ45" s="709">
        <v>2.6789016999999998E-2</v>
      </c>
      <c r="AR45" s="709">
        <v>7.8003295E-2</v>
      </c>
      <c r="AS45" s="709">
        <v>8.3477818999999995E-2</v>
      </c>
      <c r="AT45" s="709">
        <v>7.2587771999999995E-2</v>
      </c>
      <c r="AU45" s="709">
        <v>8.7071246000000005E-2</v>
      </c>
      <c r="AV45" s="709">
        <v>0.11046937699999999</v>
      </c>
      <c r="AW45" s="709">
        <v>0.12208041</v>
      </c>
      <c r="AX45" s="709">
        <v>0.132740993</v>
      </c>
      <c r="AY45" s="709">
        <v>0.11777310000000001</v>
      </c>
      <c r="AZ45" s="709">
        <v>9.43547E-2</v>
      </c>
      <c r="BA45" s="710">
        <v>9.4997700000000004E-2</v>
      </c>
      <c r="BB45" s="710">
        <v>8.5751800000000003E-2</v>
      </c>
      <c r="BC45" s="710">
        <v>8.1698099999999996E-2</v>
      </c>
      <c r="BD45" s="710">
        <v>7.4856099999999995E-2</v>
      </c>
      <c r="BE45" s="710">
        <v>7.2657100000000002E-2</v>
      </c>
      <c r="BF45" s="710">
        <v>7.0350200000000002E-2</v>
      </c>
      <c r="BG45" s="710">
        <v>6.9425500000000001E-2</v>
      </c>
      <c r="BH45" s="710">
        <v>7.5109099999999998E-2</v>
      </c>
      <c r="BI45" s="710">
        <v>7.3742799999999997E-2</v>
      </c>
      <c r="BJ45" s="710">
        <v>7.5434299999999996E-2</v>
      </c>
      <c r="BK45" s="710">
        <v>7.5596300000000005E-2</v>
      </c>
      <c r="BL45" s="710">
        <v>6.8020300000000006E-2</v>
      </c>
      <c r="BM45" s="710">
        <v>7.5537099999999996E-2</v>
      </c>
      <c r="BN45" s="710">
        <v>7.3445200000000002E-2</v>
      </c>
      <c r="BO45" s="710">
        <v>7.34987E-2</v>
      </c>
      <c r="BP45" s="710">
        <v>6.9784399999999996E-2</v>
      </c>
      <c r="BQ45" s="710">
        <v>6.9326600000000002E-2</v>
      </c>
      <c r="BR45" s="710">
        <v>6.8241899999999994E-2</v>
      </c>
      <c r="BS45" s="710">
        <v>6.8137299999999998E-2</v>
      </c>
      <c r="BT45" s="710">
        <v>7.4270199999999995E-2</v>
      </c>
      <c r="BU45" s="710">
        <v>7.3231699999999997E-2</v>
      </c>
      <c r="BV45" s="710">
        <v>7.5102100000000005E-2</v>
      </c>
    </row>
    <row r="46" spans="1:74" ht="12" customHeight="1" x14ac:dyDescent="0.25">
      <c r="A46" s="672"/>
      <c r="B46" s="661" t="s">
        <v>1095</v>
      </c>
      <c r="C46" s="661"/>
      <c r="D46" s="661"/>
      <c r="E46" s="661"/>
      <c r="F46" s="661"/>
      <c r="G46" s="661"/>
      <c r="H46" s="661"/>
      <c r="I46" s="661"/>
      <c r="J46" s="661"/>
      <c r="K46" s="661"/>
      <c r="L46" s="661"/>
      <c r="M46" s="661"/>
      <c r="N46" s="661"/>
      <c r="O46" s="661"/>
      <c r="P46" s="661"/>
      <c r="Q46" s="661"/>
      <c r="R46" s="673"/>
      <c r="S46" s="673"/>
      <c r="T46" s="673"/>
      <c r="U46" s="673"/>
      <c r="V46" s="673"/>
      <c r="W46" s="673"/>
      <c r="X46" s="673"/>
      <c r="Y46" s="673"/>
      <c r="Z46" s="673"/>
      <c r="AA46" s="673"/>
      <c r="AB46" s="673"/>
      <c r="AC46" s="673"/>
      <c r="AD46" s="673"/>
      <c r="AE46" s="673"/>
      <c r="AF46" s="673"/>
      <c r="AG46" s="673"/>
      <c r="AH46" s="673"/>
      <c r="AI46" s="673"/>
      <c r="AJ46" s="673"/>
      <c r="AK46" s="673"/>
      <c r="AL46" s="673"/>
      <c r="AM46" s="673"/>
      <c r="AN46" s="673"/>
      <c r="AO46" s="673"/>
      <c r="AP46" s="673"/>
      <c r="AQ46" s="673"/>
      <c r="AR46" s="673"/>
      <c r="AS46" s="673"/>
      <c r="AT46" s="673"/>
      <c r="AU46" s="673"/>
      <c r="AV46" s="673"/>
      <c r="AW46" s="673"/>
      <c r="AX46" s="673"/>
      <c r="AY46" s="673"/>
      <c r="AZ46" s="673"/>
      <c r="BA46" s="673"/>
      <c r="BB46" s="673"/>
      <c r="BC46" s="673"/>
      <c r="BD46" s="682"/>
      <c r="BE46" s="682"/>
      <c r="BF46" s="682"/>
      <c r="BG46" s="673"/>
      <c r="BH46" s="673"/>
      <c r="BI46" s="673"/>
      <c r="BJ46" s="673"/>
      <c r="BK46" s="673"/>
      <c r="BL46" s="673"/>
      <c r="BM46" s="673"/>
      <c r="BN46" s="673"/>
      <c r="BO46" s="673"/>
      <c r="BP46" s="673"/>
      <c r="BQ46" s="673"/>
      <c r="BR46" s="673"/>
      <c r="BS46" s="673"/>
      <c r="BT46" s="673"/>
      <c r="BU46" s="673"/>
      <c r="BV46" s="673"/>
    </row>
    <row r="47" spans="1:74" ht="12" customHeight="1" x14ac:dyDescent="0.25">
      <c r="A47" s="672"/>
      <c r="B47" s="661" t="s">
        <v>1096</v>
      </c>
      <c r="C47" s="661"/>
      <c r="D47" s="661"/>
      <c r="E47" s="661"/>
      <c r="F47" s="661"/>
      <c r="G47" s="661"/>
      <c r="H47" s="661"/>
      <c r="I47" s="661"/>
      <c r="J47" s="661"/>
      <c r="K47" s="661"/>
      <c r="L47" s="661"/>
      <c r="M47" s="661"/>
      <c r="N47" s="661"/>
      <c r="O47" s="661"/>
      <c r="P47" s="661"/>
      <c r="Q47" s="661"/>
      <c r="R47" s="673"/>
      <c r="S47" s="673"/>
      <c r="T47" s="673"/>
      <c r="U47" s="673"/>
      <c r="V47" s="673"/>
      <c r="W47" s="673"/>
      <c r="X47" s="673"/>
      <c r="Y47" s="673"/>
      <c r="Z47" s="673"/>
      <c r="AA47" s="673"/>
      <c r="AB47" s="673"/>
      <c r="AC47" s="673"/>
      <c r="AD47" s="673"/>
      <c r="AE47" s="673"/>
      <c r="AF47" s="673"/>
      <c r="AG47" s="673"/>
      <c r="AH47" s="673"/>
      <c r="AI47" s="673"/>
      <c r="AJ47" s="673"/>
      <c r="AK47" s="673"/>
      <c r="AL47" s="673"/>
      <c r="AM47" s="673"/>
      <c r="AN47" s="673"/>
      <c r="AO47" s="673"/>
      <c r="AP47" s="673"/>
      <c r="AQ47" s="673"/>
      <c r="AR47" s="673"/>
      <c r="AS47" s="673"/>
      <c r="AT47" s="673"/>
      <c r="AU47" s="673"/>
      <c r="AV47" s="673"/>
      <c r="AW47" s="673"/>
      <c r="AX47" s="673"/>
      <c r="AY47" s="673"/>
      <c r="AZ47" s="673"/>
      <c r="BA47" s="673"/>
      <c r="BB47" s="673"/>
      <c r="BC47" s="673"/>
      <c r="BD47" s="682"/>
      <c r="BE47" s="682"/>
      <c r="BF47" s="682"/>
      <c r="BG47" s="673"/>
      <c r="BH47" s="673"/>
      <c r="BI47" s="673"/>
      <c r="BJ47" s="673"/>
      <c r="BK47" s="673"/>
      <c r="BL47" s="673"/>
      <c r="BM47" s="673"/>
      <c r="BN47" s="673"/>
      <c r="BO47" s="673"/>
      <c r="BP47" s="673"/>
      <c r="BQ47" s="673"/>
      <c r="BR47" s="673"/>
      <c r="BS47" s="673"/>
      <c r="BT47" s="673"/>
      <c r="BU47" s="673"/>
      <c r="BV47" s="673"/>
    </row>
    <row r="48" spans="1:74" ht="12" customHeight="1" x14ac:dyDescent="0.25">
      <c r="A48" s="672"/>
      <c r="B48" s="829" t="s">
        <v>1383</v>
      </c>
      <c r="C48" s="830"/>
      <c r="D48" s="830"/>
      <c r="E48" s="830"/>
      <c r="F48" s="830"/>
      <c r="G48" s="830"/>
      <c r="H48" s="830"/>
      <c r="I48" s="830"/>
      <c r="J48" s="830"/>
      <c r="K48" s="830"/>
      <c r="L48" s="830"/>
      <c r="M48" s="830"/>
      <c r="N48" s="830"/>
      <c r="O48" s="830"/>
      <c r="P48" s="830"/>
      <c r="Q48" s="830"/>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c r="BC48" s="673"/>
      <c r="BD48" s="682"/>
      <c r="BE48" s="682"/>
      <c r="BF48" s="682"/>
      <c r="BG48" s="673"/>
      <c r="BH48" s="673"/>
      <c r="BI48" s="673"/>
      <c r="BJ48" s="673"/>
      <c r="BK48" s="673"/>
      <c r="BL48" s="673"/>
      <c r="BM48" s="673"/>
      <c r="BN48" s="673"/>
      <c r="BO48" s="673"/>
      <c r="BP48" s="673"/>
      <c r="BQ48" s="673"/>
      <c r="BR48" s="673"/>
      <c r="BS48" s="673"/>
      <c r="BT48" s="673"/>
      <c r="BU48" s="673"/>
      <c r="BV48" s="673"/>
    </row>
    <row r="49" spans="1:74" ht="12" customHeight="1" x14ac:dyDescent="0.25">
      <c r="A49" s="672"/>
      <c r="B49" s="830"/>
      <c r="C49" s="830"/>
      <c r="D49" s="830"/>
      <c r="E49" s="830"/>
      <c r="F49" s="830"/>
      <c r="G49" s="830"/>
      <c r="H49" s="830"/>
      <c r="I49" s="830"/>
      <c r="J49" s="830"/>
      <c r="K49" s="830"/>
      <c r="L49" s="830"/>
      <c r="M49" s="830"/>
      <c r="N49" s="830"/>
      <c r="O49" s="830"/>
      <c r="P49" s="830"/>
      <c r="Q49" s="830"/>
      <c r="R49" s="673"/>
      <c r="S49" s="673"/>
      <c r="T49" s="673"/>
      <c r="U49" s="673"/>
      <c r="V49" s="673"/>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c r="BC49" s="673"/>
      <c r="BD49" s="682"/>
      <c r="BE49" s="682"/>
      <c r="BF49" s="682"/>
      <c r="BG49" s="673"/>
      <c r="BH49" s="673"/>
      <c r="BI49" s="673"/>
      <c r="BJ49" s="673"/>
      <c r="BK49" s="673"/>
      <c r="BL49" s="673"/>
      <c r="BM49" s="673"/>
      <c r="BN49" s="673"/>
      <c r="BO49" s="673"/>
      <c r="BP49" s="673"/>
      <c r="BQ49" s="673"/>
      <c r="BR49" s="673"/>
      <c r="BS49" s="673"/>
      <c r="BT49" s="673"/>
      <c r="BU49" s="673"/>
      <c r="BV49" s="673"/>
    </row>
    <row r="50" spans="1:74" ht="12" customHeight="1" x14ac:dyDescent="0.25">
      <c r="A50" s="672"/>
      <c r="B50" s="661" t="s">
        <v>1097</v>
      </c>
      <c r="C50" s="661"/>
      <c r="D50" s="661"/>
      <c r="E50" s="661"/>
      <c r="F50" s="661"/>
      <c r="G50" s="661"/>
      <c r="H50" s="661"/>
      <c r="I50" s="661"/>
      <c r="J50" s="661"/>
      <c r="K50" s="661"/>
      <c r="L50" s="661"/>
      <c r="M50" s="661"/>
      <c r="N50" s="661"/>
      <c r="O50" s="661"/>
      <c r="P50" s="661"/>
      <c r="Q50" s="661"/>
      <c r="R50" s="673"/>
      <c r="S50" s="673"/>
      <c r="T50" s="673"/>
      <c r="U50" s="673"/>
      <c r="V50" s="673"/>
      <c r="W50" s="673"/>
      <c r="X50" s="673"/>
      <c r="Y50" s="673"/>
      <c r="Z50" s="673"/>
      <c r="AA50" s="673"/>
      <c r="AB50" s="673"/>
      <c r="AC50" s="673"/>
      <c r="AD50" s="673"/>
      <c r="AE50" s="673"/>
      <c r="AF50" s="673"/>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c r="BC50" s="673"/>
      <c r="BD50" s="682"/>
      <c r="BE50" s="682"/>
      <c r="BF50" s="682"/>
      <c r="BG50" s="673"/>
      <c r="BH50" s="673"/>
      <c r="BI50" s="673"/>
      <c r="BJ50" s="673"/>
      <c r="BK50" s="673"/>
      <c r="BL50" s="673"/>
      <c r="BM50" s="673"/>
      <c r="BN50" s="673"/>
      <c r="BO50" s="673"/>
      <c r="BP50" s="673"/>
      <c r="BQ50" s="673"/>
      <c r="BR50" s="673"/>
      <c r="BS50" s="673"/>
      <c r="BT50" s="673"/>
      <c r="BU50" s="673"/>
      <c r="BV50" s="673"/>
    </row>
    <row r="51" spans="1:74" ht="12" customHeight="1" x14ac:dyDescent="0.25">
      <c r="A51" s="672"/>
      <c r="B51" s="753" t="s">
        <v>815</v>
      </c>
      <c r="C51" s="745"/>
      <c r="D51" s="745"/>
      <c r="E51" s="745"/>
      <c r="F51" s="745"/>
      <c r="G51" s="745"/>
      <c r="H51" s="745"/>
      <c r="I51" s="745"/>
      <c r="J51" s="745"/>
      <c r="K51" s="745"/>
      <c r="L51" s="745"/>
      <c r="M51" s="745"/>
      <c r="N51" s="745"/>
      <c r="O51" s="745"/>
      <c r="P51" s="745"/>
      <c r="Q51" s="745"/>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c r="BC51" s="673"/>
      <c r="BD51" s="682"/>
      <c r="BE51" s="682"/>
      <c r="BF51" s="682"/>
      <c r="BG51" s="673"/>
      <c r="BH51" s="673"/>
      <c r="BI51" s="673"/>
      <c r="BJ51" s="673"/>
      <c r="BK51" s="673"/>
      <c r="BL51" s="673"/>
      <c r="BM51" s="673"/>
      <c r="BN51" s="673"/>
      <c r="BO51" s="673"/>
      <c r="BP51" s="673"/>
      <c r="BQ51" s="673"/>
      <c r="BR51" s="673"/>
      <c r="BS51" s="673"/>
      <c r="BT51" s="673"/>
      <c r="BU51" s="673"/>
      <c r="BV51" s="673"/>
    </row>
    <row r="52" spans="1:74" ht="12" customHeight="1" x14ac:dyDescent="0.25">
      <c r="A52" s="666"/>
      <c r="B52" s="831" t="str">
        <f>"Notes: "&amp;"EIA completed modeling and analysis for this report on " &amp;Dates!D2&amp;"."</f>
        <v>Notes: EIA completed modeling and analysis for this report on Thursday March 4, 2021.</v>
      </c>
      <c r="C52" s="745"/>
      <c r="D52" s="745"/>
      <c r="E52" s="745"/>
      <c r="F52" s="745"/>
      <c r="G52" s="745"/>
      <c r="H52" s="745"/>
      <c r="I52" s="745"/>
      <c r="J52" s="745"/>
      <c r="K52" s="745"/>
      <c r="L52" s="745"/>
      <c r="M52" s="745"/>
      <c r="N52" s="745"/>
      <c r="O52" s="745"/>
      <c r="P52" s="745"/>
      <c r="Q52" s="745"/>
    </row>
    <row r="53" spans="1:74" ht="12" customHeight="1" x14ac:dyDescent="0.25">
      <c r="A53" s="666"/>
      <c r="B53" s="771" t="s">
        <v>353</v>
      </c>
      <c r="C53" s="745"/>
      <c r="D53" s="745"/>
      <c r="E53" s="745"/>
      <c r="F53" s="745"/>
      <c r="G53" s="745"/>
      <c r="H53" s="745"/>
      <c r="I53" s="745"/>
      <c r="J53" s="745"/>
      <c r="K53" s="745"/>
      <c r="L53" s="745"/>
      <c r="M53" s="745"/>
      <c r="N53" s="745"/>
      <c r="O53" s="745"/>
      <c r="P53" s="745"/>
      <c r="Q53" s="745"/>
    </row>
    <row r="54" spans="1:74" ht="12" customHeight="1" x14ac:dyDescent="0.25">
      <c r="A54" s="666"/>
      <c r="B54" s="661" t="s">
        <v>1098</v>
      </c>
      <c r="C54" s="661"/>
      <c r="D54" s="661"/>
      <c r="E54" s="661"/>
      <c r="F54" s="661"/>
      <c r="G54" s="661"/>
      <c r="H54" s="661"/>
      <c r="I54" s="661"/>
      <c r="J54" s="661"/>
      <c r="K54" s="661"/>
      <c r="L54" s="661"/>
      <c r="M54" s="661"/>
      <c r="N54" s="661"/>
      <c r="O54" s="661"/>
      <c r="P54" s="661"/>
      <c r="Q54" s="661"/>
    </row>
    <row r="55" spans="1:74" ht="12" customHeight="1" x14ac:dyDescent="0.25">
      <c r="A55" s="666"/>
      <c r="B55" s="661" t="s">
        <v>838</v>
      </c>
      <c r="C55" s="661"/>
      <c r="D55" s="661"/>
      <c r="E55" s="661"/>
      <c r="F55" s="661"/>
      <c r="G55" s="661"/>
      <c r="H55" s="661"/>
      <c r="I55" s="661"/>
      <c r="J55" s="661"/>
      <c r="K55" s="661"/>
      <c r="L55" s="661"/>
      <c r="M55" s="661"/>
      <c r="N55" s="661"/>
      <c r="O55" s="661"/>
      <c r="P55" s="661"/>
      <c r="Q55" s="661"/>
    </row>
    <row r="56" spans="1:74" ht="12" customHeight="1" x14ac:dyDescent="0.25">
      <c r="A56" s="666"/>
      <c r="B56" s="772" t="s">
        <v>1391</v>
      </c>
      <c r="C56" s="760"/>
      <c r="D56" s="760"/>
      <c r="E56" s="760"/>
      <c r="F56" s="760"/>
      <c r="G56" s="760"/>
      <c r="H56" s="760"/>
      <c r="I56" s="760"/>
      <c r="J56" s="760"/>
      <c r="K56" s="760"/>
      <c r="L56" s="760"/>
      <c r="M56" s="760"/>
      <c r="N56" s="760"/>
      <c r="O56" s="760"/>
      <c r="P56" s="760"/>
      <c r="Q56" s="760"/>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M5" transitionEvaluation="1" transitionEntry="1" codeName="Sheet6">
    <pageSetUpPr fitToPage="1"/>
  </sheetPr>
  <dimension ref="A1:BV160"/>
  <sheetViews>
    <sheetView showGridLines="0" workbookViewId="0">
      <pane xSplit="2" ySplit="4" topLeftCell="AM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28" customWidth="1"/>
    <col min="56" max="58" width="7.42578125" style="637" customWidth="1"/>
    <col min="59" max="62" width="7.42578125" style="328" customWidth="1"/>
    <col min="63" max="74" width="7.42578125" style="135" customWidth="1"/>
    <col min="75" max="16384" width="9.5703125" style="135"/>
  </cols>
  <sheetData>
    <row r="1" spans="1:74" ht="13.35" customHeight="1" x14ac:dyDescent="0.2">
      <c r="A1" s="742" t="s">
        <v>798</v>
      </c>
      <c r="B1" s="836" t="s">
        <v>1120</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252"/>
    </row>
    <row r="2" spans="1:74" s="47" customFormat="1"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5"/>
      <c r="AY2" s="367"/>
      <c r="AZ2" s="367"/>
      <c r="BA2" s="367"/>
      <c r="BB2" s="367"/>
      <c r="BC2" s="367"/>
      <c r="BD2" s="587"/>
      <c r="BE2" s="587"/>
      <c r="BF2" s="587"/>
      <c r="BG2" s="367"/>
      <c r="BH2" s="367"/>
      <c r="BI2" s="367"/>
      <c r="BJ2" s="367"/>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8"/>
      <c r="BE5" s="638"/>
      <c r="BF5" s="638"/>
      <c r="BG5" s="638"/>
      <c r="BH5" s="638"/>
      <c r="BI5" s="638"/>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1116</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17427.164519000002</v>
      </c>
      <c r="AQ7" s="232">
        <v>17191.312963</v>
      </c>
      <c r="AR7" s="232">
        <v>17289.055519000001</v>
      </c>
      <c r="AS7" s="232">
        <v>18329.659296000002</v>
      </c>
      <c r="AT7" s="232">
        <v>18637.639740999999</v>
      </c>
      <c r="AU7" s="232">
        <v>18822.263963000001</v>
      </c>
      <c r="AV7" s="232">
        <v>18883.531963000001</v>
      </c>
      <c r="AW7" s="232">
        <v>18821.443740999999</v>
      </c>
      <c r="AX7" s="232">
        <v>18635.999296000002</v>
      </c>
      <c r="AY7" s="232">
        <v>18901.896481</v>
      </c>
      <c r="AZ7" s="232">
        <v>18978.305369999998</v>
      </c>
      <c r="BA7" s="305">
        <v>19064.09</v>
      </c>
      <c r="BB7" s="305">
        <v>19159.82</v>
      </c>
      <c r="BC7" s="305">
        <v>19263.919999999998</v>
      </c>
      <c r="BD7" s="305">
        <v>19376.97</v>
      </c>
      <c r="BE7" s="305">
        <v>19526.330000000002</v>
      </c>
      <c r="BF7" s="305">
        <v>19636.740000000002</v>
      </c>
      <c r="BG7" s="305">
        <v>19735.580000000002</v>
      </c>
      <c r="BH7" s="305">
        <v>19818.689999999999</v>
      </c>
      <c r="BI7" s="305">
        <v>19897.47</v>
      </c>
      <c r="BJ7" s="305">
        <v>19967.79</v>
      </c>
      <c r="BK7" s="305">
        <v>20024.84</v>
      </c>
      <c r="BL7" s="305">
        <v>20081.810000000001</v>
      </c>
      <c r="BM7" s="305">
        <v>20133.919999999998</v>
      </c>
      <c r="BN7" s="305">
        <v>20179.54</v>
      </c>
      <c r="BO7" s="305">
        <v>20223.11</v>
      </c>
      <c r="BP7" s="305">
        <v>20263.02</v>
      </c>
      <c r="BQ7" s="305">
        <v>20294.560000000001</v>
      </c>
      <c r="BR7" s="305">
        <v>20330.669999999998</v>
      </c>
      <c r="BS7" s="305">
        <v>20366.66</v>
      </c>
      <c r="BT7" s="305">
        <v>20401.490000000002</v>
      </c>
      <c r="BU7" s="305">
        <v>20437.990000000002</v>
      </c>
      <c r="BV7" s="305">
        <v>20475.13</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305"/>
      <c r="BB8" s="305"/>
      <c r="BC8" s="305"/>
      <c r="BD8" s="305"/>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1116</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12799</v>
      </c>
      <c r="AT9" s="232">
        <v>12914.9</v>
      </c>
      <c r="AU9" s="232">
        <v>13060.2</v>
      </c>
      <c r="AV9" s="232">
        <v>13090.8</v>
      </c>
      <c r="AW9" s="232">
        <v>13001.6</v>
      </c>
      <c r="AX9" s="232">
        <v>12921.8</v>
      </c>
      <c r="AY9" s="232">
        <v>13173.952593</v>
      </c>
      <c r="AZ9" s="232">
        <v>13235.921480999999</v>
      </c>
      <c r="BA9" s="305">
        <v>13284.31</v>
      </c>
      <c r="BB9" s="305">
        <v>13284.55</v>
      </c>
      <c r="BC9" s="305">
        <v>13331.68</v>
      </c>
      <c r="BD9" s="305">
        <v>13391.14</v>
      </c>
      <c r="BE9" s="305">
        <v>13482.5</v>
      </c>
      <c r="BF9" s="305">
        <v>13551.94</v>
      </c>
      <c r="BG9" s="305">
        <v>13619.05</v>
      </c>
      <c r="BH9" s="305">
        <v>13687.27</v>
      </c>
      <c r="BI9" s="305">
        <v>13747.09</v>
      </c>
      <c r="BJ9" s="305">
        <v>13801.97</v>
      </c>
      <c r="BK9" s="305">
        <v>13848.78</v>
      </c>
      <c r="BL9" s="305">
        <v>13896.13</v>
      </c>
      <c r="BM9" s="305">
        <v>13940.88</v>
      </c>
      <c r="BN9" s="305">
        <v>13985.3</v>
      </c>
      <c r="BO9" s="305">
        <v>14023.17</v>
      </c>
      <c r="BP9" s="305">
        <v>14056.75</v>
      </c>
      <c r="BQ9" s="305">
        <v>14078.93</v>
      </c>
      <c r="BR9" s="305">
        <v>14109.26</v>
      </c>
      <c r="BS9" s="305">
        <v>14140.62</v>
      </c>
      <c r="BT9" s="305">
        <v>14173.23</v>
      </c>
      <c r="BU9" s="305">
        <v>14206.51</v>
      </c>
      <c r="BV9" s="305">
        <v>14240.67</v>
      </c>
    </row>
    <row r="10" spans="1:74" ht="11.1" customHeight="1" x14ac:dyDescent="0.2">
      <c r="A10" s="140"/>
      <c r="B10" s="689" t="s">
        <v>1121</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323"/>
      <c r="BB10" s="323"/>
      <c r="BC10" s="323"/>
      <c r="BD10" s="323"/>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1116</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3115.6532963</v>
      </c>
      <c r="AQ11" s="232">
        <v>3077.9027406999999</v>
      </c>
      <c r="AR11" s="232">
        <v>3095.4279630000001</v>
      </c>
      <c r="AS11" s="232">
        <v>3253.0910370000001</v>
      </c>
      <c r="AT11" s="232">
        <v>3317.5212593000001</v>
      </c>
      <c r="AU11" s="232">
        <v>3373.5807037</v>
      </c>
      <c r="AV11" s="232">
        <v>3421.2693703999998</v>
      </c>
      <c r="AW11" s="232">
        <v>3460.5872592999999</v>
      </c>
      <c r="AX11" s="232">
        <v>3491.5343704000002</v>
      </c>
      <c r="AY11" s="232">
        <v>3520.6077406999998</v>
      </c>
      <c r="AZ11" s="232">
        <v>3541.2071851999999</v>
      </c>
      <c r="BA11" s="305">
        <v>3555.3229999999999</v>
      </c>
      <c r="BB11" s="305">
        <v>3551.2449999999999</v>
      </c>
      <c r="BC11" s="305">
        <v>3561.1759999999999</v>
      </c>
      <c r="BD11" s="305">
        <v>3573.4079999999999</v>
      </c>
      <c r="BE11" s="305">
        <v>3592.0160000000001</v>
      </c>
      <c r="BF11" s="305">
        <v>3605.7890000000002</v>
      </c>
      <c r="BG11" s="305">
        <v>3618.8029999999999</v>
      </c>
      <c r="BH11" s="305">
        <v>3631.3560000000002</v>
      </c>
      <c r="BI11" s="305">
        <v>3642.6289999999999</v>
      </c>
      <c r="BJ11" s="305">
        <v>3652.9209999999998</v>
      </c>
      <c r="BK11" s="305">
        <v>3661.22</v>
      </c>
      <c r="BL11" s="305">
        <v>3670.306</v>
      </c>
      <c r="BM11" s="305">
        <v>3679.1669999999999</v>
      </c>
      <c r="BN11" s="305">
        <v>3687.65</v>
      </c>
      <c r="BO11" s="305">
        <v>3696.1790000000001</v>
      </c>
      <c r="BP11" s="305">
        <v>3704.6</v>
      </c>
      <c r="BQ11" s="305">
        <v>3713.3159999999998</v>
      </c>
      <c r="BR11" s="305">
        <v>3721.22</v>
      </c>
      <c r="BS11" s="305">
        <v>3728.7130000000002</v>
      </c>
      <c r="BT11" s="305">
        <v>3735.3649999999998</v>
      </c>
      <c r="BU11" s="305">
        <v>3742.3629999999998</v>
      </c>
      <c r="BV11" s="305">
        <v>3749.2739999999999</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1116</v>
      </c>
      <c r="C13" s="563">
        <v>-2.7667777777999998</v>
      </c>
      <c r="D13" s="563">
        <v>-15.235777777999999</v>
      </c>
      <c r="E13" s="563">
        <v>-18.756444444</v>
      </c>
      <c r="F13" s="563">
        <v>-5.0643333332999996</v>
      </c>
      <c r="G13" s="563">
        <v>3.1133333332999999</v>
      </c>
      <c r="H13" s="563">
        <v>14.041</v>
      </c>
      <c r="I13" s="563">
        <v>39.924888889000002</v>
      </c>
      <c r="J13" s="563">
        <v>47.197888888999998</v>
      </c>
      <c r="K13" s="563">
        <v>48.066222222</v>
      </c>
      <c r="L13" s="563">
        <v>29.145444443999999</v>
      </c>
      <c r="M13" s="563">
        <v>27.242777778000001</v>
      </c>
      <c r="N13" s="563">
        <v>28.973777777999999</v>
      </c>
      <c r="O13" s="563">
        <v>46.580518519000002</v>
      </c>
      <c r="P13" s="563">
        <v>46.397296296</v>
      </c>
      <c r="Q13" s="563">
        <v>40.666185185000003</v>
      </c>
      <c r="R13" s="563">
        <v>6.9531111111000001</v>
      </c>
      <c r="S13" s="563">
        <v>6.9517777778000003</v>
      </c>
      <c r="T13" s="563">
        <v>18.228111111</v>
      </c>
      <c r="U13" s="563">
        <v>63.037074074000003</v>
      </c>
      <c r="V13" s="563">
        <v>80.177518519000003</v>
      </c>
      <c r="W13" s="563">
        <v>91.904407406999994</v>
      </c>
      <c r="X13" s="563">
        <v>93.612259258999998</v>
      </c>
      <c r="Y13" s="563">
        <v>97.966148148000002</v>
      </c>
      <c r="Z13" s="563">
        <v>100.36059259</v>
      </c>
      <c r="AA13" s="563">
        <v>105.12566667</v>
      </c>
      <c r="AB13" s="563">
        <v>100.35366667</v>
      </c>
      <c r="AC13" s="563">
        <v>90.374666667</v>
      </c>
      <c r="AD13" s="563">
        <v>63.236518519000001</v>
      </c>
      <c r="AE13" s="563">
        <v>51.807629630000001</v>
      </c>
      <c r="AF13" s="563">
        <v>44.135851852000002</v>
      </c>
      <c r="AG13" s="563">
        <v>49.107111111000002</v>
      </c>
      <c r="AH13" s="563">
        <v>42.285111110999999</v>
      </c>
      <c r="AI13" s="563">
        <v>32.555777778</v>
      </c>
      <c r="AJ13" s="563">
        <v>18.652000000000001</v>
      </c>
      <c r="AK13" s="563">
        <v>4.0583333333000002</v>
      </c>
      <c r="AL13" s="563">
        <v>-12.492333332999999</v>
      </c>
      <c r="AM13" s="563">
        <v>-5.3551111111000003</v>
      </c>
      <c r="AN13" s="563">
        <v>-45.053444444</v>
      </c>
      <c r="AO13" s="563">
        <v>-105.94244444</v>
      </c>
      <c r="AP13" s="563">
        <v>-296.83144443999998</v>
      </c>
      <c r="AQ13" s="563">
        <v>-318.49477777999999</v>
      </c>
      <c r="AR13" s="563">
        <v>-279.74177778000001</v>
      </c>
      <c r="AS13" s="563">
        <v>-62.507407407000002</v>
      </c>
      <c r="AT13" s="563">
        <v>8.5294814814999995</v>
      </c>
      <c r="AU13" s="563">
        <v>51.433925926000001</v>
      </c>
      <c r="AV13" s="563">
        <v>66.205925926000006</v>
      </c>
      <c r="AW13" s="563">
        <v>52.845481481</v>
      </c>
      <c r="AX13" s="563">
        <v>11.352592593000001</v>
      </c>
      <c r="AY13" s="563">
        <v>-19.737227406999999</v>
      </c>
      <c r="AZ13" s="563">
        <v>-24.346315185000002</v>
      </c>
      <c r="BA13" s="564">
        <v>-12.759287407</v>
      </c>
      <c r="BB13" s="564">
        <v>38.951558147999997</v>
      </c>
      <c r="BC13" s="564">
        <v>64.985040369999993</v>
      </c>
      <c r="BD13" s="564">
        <v>89.268861481000002</v>
      </c>
      <c r="BE13" s="564">
        <v>113.0155</v>
      </c>
      <c r="BF13" s="564">
        <v>132.89063999999999</v>
      </c>
      <c r="BG13" s="564">
        <v>150.10676000000001</v>
      </c>
      <c r="BH13" s="564">
        <v>163.83064815</v>
      </c>
      <c r="BI13" s="564">
        <v>176.35363704</v>
      </c>
      <c r="BJ13" s="564">
        <v>186.84251481000001</v>
      </c>
      <c r="BK13" s="564">
        <v>198.32505925999999</v>
      </c>
      <c r="BL13" s="564">
        <v>202.47488147999999</v>
      </c>
      <c r="BM13" s="564">
        <v>202.31975926000001</v>
      </c>
      <c r="BN13" s="564">
        <v>193.39662593</v>
      </c>
      <c r="BO13" s="564">
        <v>187.97891480999999</v>
      </c>
      <c r="BP13" s="564">
        <v>181.60355926</v>
      </c>
      <c r="BQ13" s="564">
        <v>172.84767037</v>
      </c>
      <c r="BR13" s="564">
        <v>165.62419259000001</v>
      </c>
      <c r="BS13" s="564">
        <v>158.51023703999999</v>
      </c>
      <c r="BT13" s="564">
        <v>151.34612963000001</v>
      </c>
      <c r="BU13" s="564">
        <v>144.57097407000001</v>
      </c>
      <c r="BV13" s="564">
        <v>138.0250963</v>
      </c>
    </row>
    <row r="14" spans="1:74" ht="11.1" customHeight="1" x14ac:dyDescent="0.2">
      <c r="A14" s="140"/>
      <c r="B14" s="141" t="s">
        <v>921</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324"/>
      <c r="BB14" s="324"/>
      <c r="BC14" s="324"/>
      <c r="BD14" s="324"/>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923</v>
      </c>
      <c r="B15" s="39" t="s">
        <v>1116</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3371.0187037000001</v>
      </c>
      <c r="AQ15" s="232">
        <v>3371.0432593</v>
      </c>
      <c r="AR15" s="232">
        <v>3364.1340369999998</v>
      </c>
      <c r="AS15" s="232">
        <v>3336.4403704000001</v>
      </c>
      <c r="AT15" s="232">
        <v>3326.0515925999998</v>
      </c>
      <c r="AU15" s="232">
        <v>3319.117037</v>
      </c>
      <c r="AV15" s="232">
        <v>3315.6367037</v>
      </c>
      <c r="AW15" s="232">
        <v>3315.6105926</v>
      </c>
      <c r="AX15" s="232">
        <v>3319.0387037</v>
      </c>
      <c r="AY15" s="232">
        <v>3317.6453332999999</v>
      </c>
      <c r="AZ15" s="232">
        <v>3333.7919999999999</v>
      </c>
      <c r="BA15" s="305">
        <v>3359.3620000000001</v>
      </c>
      <c r="BB15" s="305">
        <v>3414.2840000000001</v>
      </c>
      <c r="BC15" s="305">
        <v>3443.752</v>
      </c>
      <c r="BD15" s="305">
        <v>3467.6959999999999</v>
      </c>
      <c r="BE15" s="305">
        <v>3485.752</v>
      </c>
      <c r="BF15" s="305">
        <v>3498.92</v>
      </c>
      <c r="BG15" s="305">
        <v>3506.8380000000002</v>
      </c>
      <c r="BH15" s="305">
        <v>3509.2350000000001</v>
      </c>
      <c r="BI15" s="305">
        <v>3506.8519999999999</v>
      </c>
      <c r="BJ15" s="305">
        <v>3499.42</v>
      </c>
      <c r="BK15" s="305">
        <v>3481.221</v>
      </c>
      <c r="BL15" s="305">
        <v>3467.9769999999999</v>
      </c>
      <c r="BM15" s="305">
        <v>3453.971</v>
      </c>
      <c r="BN15" s="305">
        <v>3435.8209999999999</v>
      </c>
      <c r="BO15" s="305">
        <v>3422.8290000000002</v>
      </c>
      <c r="BP15" s="305">
        <v>3411.6129999999998</v>
      </c>
      <c r="BQ15" s="305">
        <v>3402.2</v>
      </c>
      <c r="BR15" s="305">
        <v>3394.5129999999999</v>
      </c>
      <c r="BS15" s="305">
        <v>3388.5810000000001</v>
      </c>
      <c r="BT15" s="305">
        <v>3385.672</v>
      </c>
      <c r="BU15" s="305">
        <v>3382.297</v>
      </c>
      <c r="BV15" s="305">
        <v>3379.723</v>
      </c>
    </row>
    <row r="16" spans="1:74" ht="11.1" customHeight="1" x14ac:dyDescent="0.2">
      <c r="A16" s="140"/>
      <c r="B16" s="141" t="s">
        <v>922</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324"/>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924</v>
      </c>
      <c r="B17" s="39" t="s">
        <v>1116</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1997.1204815000001</v>
      </c>
      <c r="AQ17" s="232">
        <v>1897.5360370000001</v>
      </c>
      <c r="AR17" s="232">
        <v>1887.5944815</v>
      </c>
      <c r="AS17" s="232">
        <v>2105.8781852000002</v>
      </c>
      <c r="AT17" s="232">
        <v>2171.2856296</v>
      </c>
      <c r="AU17" s="232">
        <v>2222.3991851999999</v>
      </c>
      <c r="AV17" s="232">
        <v>2259.2188519000001</v>
      </c>
      <c r="AW17" s="232">
        <v>2281.7446295999998</v>
      </c>
      <c r="AX17" s="232">
        <v>2289.9765185000001</v>
      </c>
      <c r="AY17" s="232">
        <v>2345.7017777999999</v>
      </c>
      <c r="AZ17" s="232">
        <v>2371.8054443999999</v>
      </c>
      <c r="BA17" s="305">
        <v>2392.9549999999999</v>
      </c>
      <c r="BB17" s="305">
        <v>2402.4789999999998</v>
      </c>
      <c r="BC17" s="305">
        <v>2418.723</v>
      </c>
      <c r="BD17" s="305">
        <v>2435.0160000000001</v>
      </c>
      <c r="BE17" s="305">
        <v>2449.7730000000001</v>
      </c>
      <c r="BF17" s="305">
        <v>2467.3519999999999</v>
      </c>
      <c r="BG17" s="305">
        <v>2486.17</v>
      </c>
      <c r="BH17" s="305">
        <v>2508.3440000000001</v>
      </c>
      <c r="BI17" s="305">
        <v>2528.047</v>
      </c>
      <c r="BJ17" s="305">
        <v>2547.3989999999999</v>
      </c>
      <c r="BK17" s="305">
        <v>2566.875</v>
      </c>
      <c r="BL17" s="305">
        <v>2585.165</v>
      </c>
      <c r="BM17" s="305">
        <v>2602.7460000000001</v>
      </c>
      <c r="BN17" s="305">
        <v>2619.9580000000001</v>
      </c>
      <c r="BO17" s="305">
        <v>2635.8649999999998</v>
      </c>
      <c r="BP17" s="305">
        <v>2650.806</v>
      </c>
      <c r="BQ17" s="305">
        <v>2664.3020000000001</v>
      </c>
      <c r="BR17" s="305">
        <v>2677.6729999999998</v>
      </c>
      <c r="BS17" s="305">
        <v>2690.4380000000001</v>
      </c>
      <c r="BT17" s="305">
        <v>2702.44</v>
      </c>
      <c r="BU17" s="305">
        <v>2714.1120000000001</v>
      </c>
      <c r="BV17" s="305">
        <v>2725.2950000000001</v>
      </c>
    </row>
    <row r="18" spans="1:74" ht="11.1" customHeight="1" x14ac:dyDescent="0.2">
      <c r="A18" s="140"/>
      <c r="B18" s="141" t="s">
        <v>926</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324"/>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8" t="s">
        <v>925</v>
      </c>
      <c r="B19" s="39" t="s">
        <v>1116</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2738.4269629999999</v>
      </c>
      <c r="AQ19" s="232">
        <v>2663.0700741000001</v>
      </c>
      <c r="AR19" s="232">
        <v>2705.9039630000002</v>
      </c>
      <c r="AS19" s="232">
        <v>3064.5904074</v>
      </c>
      <c r="AT19" s="232">
        <v>3195.5595185000002</v>
      </c>
      <c r="AU19" s="232">
        <v>3296.4730740999998</v>
      </c>
      <c r="AV19" s="232">
        <v>3367.3310741</v>
      </c>
      <c r="AW19" s="232">
        <v>3408.1335184999998</v>
      </c>
      <c r="AX19" s="232">
        <v>3418.8804074</v>
      </c>
      <c r="AY19" s="232">
        <v>3535.6950741000001</v>
      </c>
      <c r="AZ19" s="232">
        <v>3584.7775185</v>
      </c>
      <c r="BA19" s="305">
        <v>3622.0349999999999</v>
      </c>
      <c r="BB19" s="305">
        <v>3634.65</v>
      </c>
      <c r="BC19" s="305">
        <v>3657.873</v>
      </c>
      <c r="BD19" s="305">
        <v>3678.8850000000002</v>
      </c>
      <c r="BE19" s="305">
        <v>3691.529</v>
      </c>
      <c r="BF19" s="305">
        <v>3712.7379999999998</v>
      </c>
      <c r="BG19" s="305">
        <v>3736.355</v>
      </c>
      <c r="BH19" s="305">
        <v>3773.1959999999999</v>
      </c>
      <c r="BI19" s="305">
        <v>3793.5169999999998</v>
      </c>
      <c r="BJ19" s="305">
        <v>3808.1320000000001</v>
      </c>
      <c r="BK19" s="305">
        <v>3814.5169999999998</v>
      </c>
      <c r="BL19" s="305">
        <v>3819.6179999999999</v>
      </c>
      <c r="BM19" s="305">
        <v>3820.9079999999999</v>
      </c>
      <c r="BN19" s="305">
        <v>3814.181</v>
      </c>
      <c r="BO19" s="305">
        <v>3811.0059999999999</v>
      </c>
      <c r="BP19" s="305">
        <v>3807.1770000000001</v>
      </c>
      <c r="BQ19" s="305">
        <v>3798.25</v>
      </c>
      <c r="BR19" s="305">
        <v>3796.4430000000002</v>
      </c>
      <c r="BS19" s="305">
        <v>3797.3119999999999</v>
      </c>
      <c r="BT19" s="305">
        <v>3803.1669999999999</v>
      </c>
      <c r="BU19" s="305">
        <v>3807.66</v>
      </c>
      <c r="BV19" s="305">
        <v>3813.098</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322"/>
      <c r="BB20" s="322"/>
      <c r="BC20" s="322"/>
      <c r="BD20" s="322"/>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1116</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16236.5</v>
      </c>
      <c r="AT21" s="232">
        <v>15693.3</v>
      </c>
      <c r="AU21" s="232">
        <v>15785.9</v>
      </c>
      <c r="AV21" s="232">
        <v>15653.4</v>
      </c>
      <c r="AW21" s="232">
        <v>15423.8</v>
      </c>
      <c r="AX21" s="232">
        <v>15458.1</v>
      </c>
      <c r="AY21" s="232">
        <v>16039.157185</v>
      </c>
      <c r="AZ21" s="232">
        <v>16287.374296</v>
      </c>
      <c r="BA21" s="305">
        <v>16526.3</v>
      </c>
      <c r="BB21" s="305">
        <v>17023.810000000001</v>
      </c>
      <c r="BC21" s="305">
        <v>17043.27</v>
      </c>
      <c r="BD21" s="305">
        <v>16852.55</v>
      </c>
      <c r="BE21" s="305">
        <v>16028.46</v>
      </c>
      <c r="BF21" s="305">
        <v>15734.77</v>
      </c>
      <c r="BG21" s="305">
        <v>15548.29</v>
      </c>
      <c r="BH21" s="305">
        <v>15561.73</v>
      </c>
      <c r="BI21" s="305">
        <v>15520.13</v>
      </c>
      <c r="BJ21" s="305">
        <v>15516.2</v>
      </c>
      <c r="BK21" s="305">
        <v>15606.75</v>
      </c>
      <c r="BL21" s="305">
        <v>15635.56</v>
      </c>
      <c r="BM21" s="305">
        <v>15659.45</v>
      </c>
      <c r="BN21" s="305">
        <v>15669</v>
      </c>
      <c r="BO21" s="305">
        <v>15690.09</v>
      </c>
      <c r="BP21" s="305">
        <v>15713.31</v>
      </c>
      <c r="BQ21" s="305">
        <v>15739.51</v>
      </c>
      <c r="BR21" s="305">
        <v>15766.36</v>
      </c>
      <c r="BS21" s="305">
        <v>15794.7</v>
      </c>
      <c r="BT21" s="305">
        <v>15819.61</v>
      </c>
      <c r="BU21" s="305">
        <v>15854.65</v>
      </c>
      <c r="BV21" s="305">
        <v>15894.88</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142.58199999999999</v>
      </c>
      <c r="AY23" s="250">
        <v>142.631</v>
      </c>
      <c r="AZ23" s="250">
        <v>142.77831728000001</v>
      </c>
      <c r="BA23" s="316">
        <v>143.0607</v>
      </c>
      <c r="BB23" s="316">
        <v>143.54570000000001</v>
      </c>
      <c r="BC23" s="316">
        <v>143.98609999999999</v>
      </c>
      <c r="BD23" s="316">
        <v>144.4717</v>
      </c>
      <c r="BE23" s="316">
        <v>145.05889999999999</v>
      </c>
      <c r="BF23" s="316">
        <v>145.59289999999999</v>
      </c>
      <c r="BG23" s="316">
        <v>146.12989999999999</v>
      </c>
      <c r="BH23" s="316">
        <v>146.68889999999999</v>
      </c>
      <c r="BI23" s="316">
        <v>147.21789999999999</v>
      </c>
      <c r="BJ23" s="316">
        <v>147.73580000000001</v>
      </c>
      <c r="BK23" s="316">
        <v>148.2621</v>
      </c>
      <c r="BL23" s="316">
        <v>148.7433</v>
      </c>
      <c r="BM23" s="316">
        <v>149.19900000000001</v>
      </c>
      <c r="BN23" s="316">
        <v>149.63669999999999</v>
      </c>
      <c r="BO23" s="316">
        <v>150.03530000000001</v>
      </c>
      <c r="BP23" s="316">
        <v>150.4025</v>
      </c>
      <c r="BQ23" s="316">
        <v>150.7373</v>
      </c>
      <c r="BR23" s="316">
        <v>151.04249999999999</v>
      </c>
      <c r="BS23" s="316">
        <v>151.31710000000001</v>
      </c>
      <c r="BT23" s="316">
        <v>151.54599999999999</v>
      </c>
      <c r="BU23" s="316">
        <v>151.77070000000001</v>
      </c>
      <c r="BV23" s="316">
        <v>151.97620000000001</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316"/>
      <c r="BB24" s="316"/>
      <c r="BC24" s="316"/>
      <c r="BD24" s="316"/>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6.3079925347000003</v>
      </c>
      <c r="BA25" s="316">
        <v>6.169956</v>
      </c>
      <c r="BB25" s="316">
        <v>6.048216</v>
      </c>
      <c r="BC25" s="316">
        <v>5.9173070000000001</v>
      </c>
      <c r="BD25" s="316">
        <v>5.7864890000000004</v>
      </c>
      <c r="BE25" s="316">
        <v>5.66967</v>
      </c>
      <c r="BF25" s="316">
        <v>5.5286039999999996</v>
      </c>
      <c r="BG25" s="316">
        <v>5.3771979999999999</v>
      </c>
      <c r="BH25" s="316">
        <v>5.1997580000000001</v>
      </c>
      <c r="BI25" s="316">
        <v>5.0394430000000003</v>
      </c>
      <c r="BJ25" s="316">
        <v>4.8805589999999999</v>
      </c>
      <c r="BK25" s="316">
        <v>4.7105600000000001</v>
      </c>
      <c r="BL25" s="316">
        <v>4.5639479999999999</v>
      </c>
      <c r="BM25" s="316">
        <v>4.4281750000000004</v>
      </c>
      <c r="BN25" s="316">
        <v>4.2969780000000002</v>
      </c>
      <c r="BO25" s="316">
        <v>4.1875859999999996</v>
      </c>
      <c r="BP25" s="316">
        <v>4.0937330000000003</v>
      </c>
      <c r="BQ25" s="316">
        <v>4.0200579999999997</v>
      </c>
      <c r="BR25" s="316">
        <v>3.9538060000000002</v>
      </c>
      <c r="BS25" s="316">
        <v>3.8996149999999998</v>
      </c>
      <c r="BT25" s="316">
        <v>3.8632520000000001</v>
      </c>
      <c r="BU25" s="316">
        <v>3.828859</v>
      </c>
      <c r="BV25" s="316">
        <v>3.802203</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325"/>
      <c r="BB26" s="325"/>
      <c r="BC26" s="325"/>
      <c r="BD26" s="32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40">
        <v>1.206</v>
      </c>
      <c r="D27" s="440">
        <v>1.282</v>
      </c>
      <c r="E27" s="440">
        <v>1.1859999999999999</v>
      </c>
      <c r="F27" s="440">
        <v>1.1499999999999999</v>
      </c>
      <c r="G27" s="440">
        <v>1.123</v>
      </c>
      <c r="H27" s="440">
        <v>1.2430000000000001</v>
      </c>
      <c r="I27" s="440">
        <v>1.2070000000000001</v>
      </c>
      <c r="J27" s="440">
        <v>1.163</v>
      </c>
      <c r="K27" s="440">
        <v>1.1739999999999999</v>
      </c>
      <c r="L27" s="440">
        <v>1.256</v>
      </c>
      <c r="M27" s="440">
        <v>1.3</v>
      </c>
      <c r="N27" s="440">
        <v>1.1990000000000001</v>
      </c>
      <c r="O27" s="440">
        <v>1.3140000000000001</v>
      </c>
      <c r="P27" s="440">
        <v>1.288</v>
      </c>
      <c r="Q27" s="440">
        <v>1.335</v>
      </c>
      <c r="R27" s="440">
        <v>1.2689999999999999</v>
      </c>
      <c r="S27" s="440">
        <v>1.3340000000000001</v>
      </c>
      <c r="T27" s="440">
        <v>1.19</v>
      </c>
      <c r="U27" s="440">
        <v>1.1950000000000001</v>
      </c>
      <c r="V27" s="440">
        <v>1.28</v>
      </c>
      <c r="W27" s="440">
        <v>1.246</v>
      </c>
      <c r="X27" s="440">
        <v>1.2070000000000001</v>
      </c>
      <c r="Y27" s="440">
        <v>1.204</v>
      </c>
      <c r="Z27" s="440">
        <v>1.117</v>
      </c>
      <c r="AA27" s="440">
        <v>1.272</v>
      </c>
      <c r="AB27" s="440">
        <v>1.137</v>
      </c>
      <c r="AC27" s="440">
        <v>1.2030000000000001</v>
      </c>
      <c r="AD27" s="440">
        <v>1.2669999999999999</v>
      </c>
      <c r="AE27" s="440">
        <v>1.268</v>
      </c>
      <c r="AF27" s="440">
        <v>1.2350000000000001</v>
      </c>
      <c r="AG27" s="440">
        <v>1.212</v>
      </c>
      <c r="AH27" s="440">
        <v>1.377</v>
      </c>
      <c r="AI27" s="440">
        <v>1.274</v>
      </c>
      <c r="AJ27" s="440">
        <v>1.34</v>
      </c>
      <c r="AK27" s="440">
        <v>1.371</v>
      </c>
      <c r="AL27" s="440">
        <v>1.587</v>
      </c>
      <c r="AM27" s="440">
        <v>1.617</v>
      </c>
      <c r="AN27" s="440">
        <v>1.5669999999999999</v>
      </c>
      <c r="AO27" s="440">
        <v>1.2689999999999999</v>
      </c>
      <c r="AP27" s="440">
        <v>0.93400000000000005</v>
      </c>
      <c r="AQ27" s="440">
        <v>1.038</v>
      </c>
      <c r="AR27" s="440">
        <v>1.2649999999999999</v>
      </c>
      <c r="AS27" s="440">
        <v>1.4870000000000001</v>
      </c>
      <c r="AT27" s="440">
        <v>1.373</v>
      </c>
      <c r="AU27" s="440">
        <v>1.4370000000000001</v>
      </c>
      <c r="AV27" s="440">
        <v>1.53</v>
      </c>
      <c r="AW27" s="440">
        <v>1.5529999999999999</v>
      </c>
      <c r="AX27" s="440">
        <v>1.68</v>
      </c>
      <c r="AY27" s="440">
        <v>1.58</v>
      </c>
      <c r="AZ27" s="440">
        <v>1.5399434691</v>
      </c>
      <c r="BA27" s="441">
        <v>1.524168</v>
      </c>
      <c r="BB27" s="441">
        <v>1.5084139999999999</v>
      </c>
      <c r="BC27" s="441">
        <v>1.492794</v>
      </c>
      <c r="BD27" s="441">
        <v>1.477268</v>
      </c>
      <c r="BE27" s="441">
        <v>1.4594009999999999</v>
      </c>
      <c r="BF27" s="441">
        <v>1.4458869999999999</v>
      </c>
      <c r="BG27" s="441">
        <v>1.4342919999999999</v>
      </c>
      <c r="BH27" s="441">
        <v>1.4269620000000001</v>
      </c>
      <c r="BI27" s="441">
        <v>1.417446</v>
      </c>
      <c r="BJ27" s="441">
        <v>1.4080889999999999</v>
      </c>
      <c r="BK27" s="441">
        <v>1.398512</v>
      </c>
      <c r="BL27" s="441">
        <v>1.389759</v>
      </c>
      <c r="BM27" s="441">
        <v>1.381451</v>
      </c>
      <c r="BN27" s="441">
        <v>1.374741</v>
      </c>
      <c r="BO27" s="441">
        <v>1.366455</v>
      </c>
      <c r="BP27" s="441">
        <v>1.357747</v>
      </c>
      <c r="BQ27" s="441">
        <v>1.3495299999999999</v>
      </c>
      <c r="BR27" s="441">
        <v>1.339296</v>
      </c>
      <c r="BS27" s="441">
        <v>1.3279570000000001</v>
      </c>
      <c r="BT27" s="441">
        <v>1.314155</v>
      </c>
      <c r="BU27" s="441">
        <v>1.301625</v>
      </c>
      <c r="BV27" s="441">
        <v>1.2890090000000001</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316"/>
      <c r="BB28" s="316"/>
      <c r="BC28" s="316"/>
      <c r="BD28" s="316"/>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1001</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306"/>
      <c r="BB29" s="306"/>
      <c r="BC29" s="306"/>
      <c r="BD29" s="306"/>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8" t="s">
        <v>586</v>
      </c>
      <c r="B30" s="559" t="s">
        <v>585</v>
      </c>
      <c r="C30" s="250">
        <v>103.03660000000001</v>
      </c>
      <c r="D30" s="250">
        <v>102.64790000000001</v>
      </c>
      <c r="E30" s="250">
        <v>103.343</v>
      </c>
      <c r="F30" s="250">
        <v>104.27209999999999</v>
      </c>
      <c r="G30" s="250">
        <v>104.41289999999999</v>
      </c>
      <c r="H30" s="250">
        <v>104.5849</v>
      </c>
      <c r="I30" s="250">
        <v>104.5427</v>
      </c>
      <c r="J30" s="250">
        <v>104.0475</v>
      </c>
      <c r="K30" s="250">
        <v>104.0502</v>
      </c>
      <c r="L30" s="250">
        <v>105.62869999999999</v>
      </c>
      <c r="M30" s="250">
        <v>106.193</v>
      </c>
      <c r="N30" s="250">
        <v>106.536</v>
      </c>
      <c r="O30" s="250">
        <v>106.2655</v>
      </c>
      <c r="P30" s="250">
        <v>106.64190000000001</v>
      </c>
      <c r="Q30" s="250">
        <v>107.25190000000001</v>
      </c>
      <c r="R30" s="250">
        <v>108.2223</v>
      </c>
      <c r="S30" s="250">
        <v>107.3639</v>
      </c>
      <c r="T30" s="250">
        <v>108.1707</v>
      </c>
      <c r="U30" s="250">
        <v>108.652</v>
      </c>
      <c r="V30" s="250">
        <v>109.52460000000001</v>
      </c>
      <c r="W30" s="250">
        <v>109.67489999999999</v>
      </c>
      <c r="X30" s="250">
        <v>109.9165</v>
      </c>
      <c r="Y30" s="250">
        <v>110.5067</v>
      </c>
      <c r="Z30" s="250">
        <v>110.55159999999999</v>
      </c>
      <c r="AA30" s="250">
        <v>110.1185</v>
      </c>
      <c r="AB30" s="250">
        <v>109.56310000000001</v>
      </c>
      <c r="AC30" s="250">
        <v>109.6811</v>
      </c>
      <c r="AD30" s="250">
        <v>108.9888</v>
      </c>
      <c r="AE30" s="250">
        <v>109.2264</v>
      </c>
      <c r="AF30" s="250">
        <v>109.2774</v>
      </c>
      <c r="AG30" s="250">
        <v>109.0852</v>
      </c>
      <c r="AH30" s="250">
        <v>109.85429999999999</v>
      </c>
      <c r="AI30" s="250">
        <v>109.4725</v>
      </c>
      <c r="AJ30" s="250">
        <v>109.027</v>
      </c>
      <c r="AK30" s="250">
        <v>110.03879999999999</v>
      </c>
      <c r="AL30" s="250">
        <v>109.6527</v>
      </c>
      <c r="AM30" s="250">
        <v>109.1845</v>
      </c>
      <c r="AN30" s="250">
        <v>109.2966</v>
      </c>
      <c r="AO30" s="250">
        <v>104.52209999999999</v>
      </c>
      <c r="AP30" s="250">
        <v>91.265799999999999</v>
      </c>
      <c r="AQ30" s="250">
        <v>92.061300000000003</v>
      </c>
      <c r="AR30" s="250">
        <v>97.801900000000003</v>
      </c>
      <c r="AS30" s="250">
        <v>101.90860000000001</v>
      </c>
      <c r="AT30" s="250">
        <v>102.88849999999999</v>
      </c>
      <c r="AU30" s="250">
        <v>102.7766</v>
      </c>
      <c r="AV30" s="250">
        <v>103.9494</v>
      </c>
      <c r="AW30" s="250">
        <v>104.85250000000001</v>
      </c>
      <c r="AX30" s="250">
        <v>106.1981</v>
      </c>
      <c r="AY30" s="250">
        <v>107.18429999999999</v>
      </c>
      <c r="AZ30" s="250">
        <v>107.00168148</v>
      </c>
      <c r="BA30" s="316">
        <v>107.4119</v>
      </c>
      <c r="BB30" s="316">
        <v>107.4271</v>
      </c>
      <c r="BC30" s="316">
        <v>107.7988</v>
      </c>
      <c r="BD30" s="316">
        <v>108.25369999999999</v>
      </c>
      <c r="BE30" s="316">
        <v>108.95310000000001</v>
      </c>
      <c r="BF30" s="316">
        <v>109.45359999999999</v>
      </c>
      <c r="BG30" s="316">
        <v>109.9164</v>
      </c>
      <c r="BH30" s="316">
        <v>110.2577</v>
      </c>
      <c r="BI30" s="316">
        <v>110.7079</v>
      </c>
      <c r="BJ30" s="316">
        <v>111.1833</v>
      </c>
      <c r="BK30" s="316">
        <v>111.751</v>
      </c>
      <c r="BL30" s="316">
        <v>112.2264</v>
      </c>
      <c r="BM30" s="316">
        <v>112.6765</v>
      </c>
      <c r="BN30" s="316">
        <v>113.1584</v>
      </c>
      <c r="BO30" s="316">
        <v>113.5154</v>
      </c>
      <c r="BP30" s="316">
        <v>113.80459999999999</v>
      </c>
      <c r="BQ30" s="316">
        <v>113.9691</v>
      </c>
      <c r="BR30" s="316">
        <v>114.1651</v>
      </c>
      <c r="BS30" s="316">
        <v>114.33580000000001</v>
      </c>
      <c r="BT30" s="316">
        <v>114.4259</v>
      </c>
      <c r="BU30" s="316">
        <v>114.58750000000001</v>
      </c>
      <c r="BV30" s="316">
        <v>114.7654</v>
      </c>
    </row>
    <row r="31" spans="1:74" ht="11.1" customHeight="1" x14ac:dyDescent="0.2">
      <c r="A31" s="297" t="s">
        <v>564</v>
      </c>
      <c r="B31" s="41" t="s">
        <v>910</v>
      </c>
      <c r="C31" s="250">
        <v>102.4892</v>
      </c>
      <c r="D31" s="250">
        <v>102.4152</v>
      </c>
      <c r="E31" s="250">
        <v>102.1635</v>
      </c>
      <c r="F31" s="250">
        <v>103.3416</v>
      </c>
      <c r="G31" s="250">
        <v>103.1555</v>
      </c>
      <c r="H31" s="250">
        <v>103.27930000000001</v>
      </c>
      <c r="I31" s="250">
        <v>103.1101</v>
      </c>
      <c r="J31" s="250">
        <v>102.8276</v>
      </c>
      <c r="K31" s="250">
        <v>102.7012</v>
      </c>
      <c r="L31" s="250">
        <v>104.09310000000001</v>
      </c>
      <c r="M31" s="250">
        <v>104.4259</v>
      </c>
      <c r="N31" s="250">
        <v>104.4342</v>
      </c>
      <c r="O31" s="250">
        <v>104.0461</v>
      </c>
      <c r="P31" s="250">
        <v>105.16670000000001</v>
      </c>
      <c r="Q31" s="250">
        <v>105.22620000000001</v>
      </c>
      <c r="R31" s="250">
        <v>105.7471</v>
      </c>
      <c r="S31" s="250">
        <v>104.965</v>
      </c>
      <c r="T31" s="250">
        <v>105.79130000000001</v>
      </c>
      <c r="U31" s="250">
        <v>106.24120000000001</v>
      </c>
      <c r="V31" s="250">
        <v>106.7033</v>
      </c>
      <c r="W31" s="250">
        <v>106.71</v>
      </c>
      <c r="X31" s="250">
        <v>106.6054</v>
      </c>
      <c r="Y31" s="250">
        <v>106.81010000000001</v>
      </c>
      <c r="Z31" s="250">
        <v>107.49630000000001</v>
      </c>
      <c r="AA31" s="250">
        <v>106.879</v>
      </c>
      <c r="AB31" s="250">
        <v>106.32040000000001</v>
      </c>
      <c r="AC31" s="250">
        <v>106.3014</v>
      </c>
      <c r="AD31" s="250">
        <v>105.3737</v>
      </c>
      <c r="AE31" s="250">
        <v>105.5026</v>
      </c>
      <c r="AF31" s="250">
        <v>106.0976</v>
      </c>
      <c r="AG31" s="250">
        <v>105.6872</v>
      </c>
      <c r="AH31" s="250">
        <v>106.35039999999999</v>
      </c>
      <c r="AI31" s="250">
        <v>105.65560000000001</v>
      </c>
      <c r="AJ31" s="250">
        <v>105.059</v>
      </c>
      <c r="AK31" s="250">
        <v>106.1088</v>
      </c>
      <c r="AL31" s="250">
        <v>106.35939999999999</v>
      </c>
      <c r="AM31" s="250">
        <v>106.17529999999999</v>
      </c>
      <c r="AN31" s="250">
        <v>106.1033</v>
      </c>
      <c r="AO31" s="250">
        <v>100.8026</v>
      </c>
      <c r="AP31" s="250">
        <v>84.849400000000003</v>
      </c>
      <c r="AQ31" s="250">
        <v>88.093500000000006</v>
      </c>
      <c r="AR31" s="250">
        <v>94.999399999999994</v>
      </c>
      <c r="AS31" s="250">
        <v>99.040999999999997</v>
      </c>
      <c r="AT31" s="250">
        <v>100.657</v>
      </c>
      <c r="AU31" s="250">
        <v>100.6221</v>
      </c>
      <c r="AV31" s="250">
        <v>102.1366</v>
      </c>
      <c r="AW31" s="250">
        <v>103.2551</v>
      </c>
      <c r="AX31" s="250">
        <v>104.22199999999999</v>
      </c>
      <c r="AY31" s="250">
        <v>105.30249999999999</v>
      </c>
      <c r="AZ31" s="250">
        <v>105.13793704</v>
      </c>
      <c r="BA31" s="316">
        <v>105.4222</v>
      </c>
      <c r="BB31" s="316">
        <v>105.1194</v>
      </c>
      <c r="BC31" s="316">
        <v>105.37479999999999</v>
      </c>
      <c r="BD31" s="316">
        <v>105.77200000000001</v>
      </c>
      <c r="BE31" s="316">
        <v>106.52719999999999</v>
      </c>
      <c r="BF31" s="316">
        <v>107.04559999999999</v>
      </c>
      <c r="BG31" s="316">
        <v>107.54349999999999</v>
      </c>
      <c r="BH31" s="316">
        <v>107.9816</v>
      </c>
      <c r="BI31" s="316">
        <v>108.4678</v>
      </c>
      <c r="BJ31" s="316">
        <v>108.96299999999999</v>
      </c>
      <c r="BK31" s="316">
        <v>109.52549999999999</v>
      </c>
      <c r="BL31" s="316">
        <v>109.99460000000001</v>
      </c>
      <c r="BM31" s="316">
        <v>110.4288</v>
      </c>
      <c r="BN31" s="316">
        <v>110.86969999999999</v>
      </c>
      <c r="BO31" s="316">
        <v>111.20269999999999</v>
      </c>
      <c r="BP31" s="316">
        <v>111.4696</v>
      </c>
      <c r="BQ31" s="316">
        <v>111.60599999999999</v>
      </c>
      <c r="BR31" s="316">
        <v>111.78870000000001</v>
      </c>
      <c r="BS31" s="316">
        <v>111.9534</v>
      </c>
      <c r="BT31" s="316">
        <v>112.0715</v>
      </c>
      <c r="BU31" s="316">
        <v>112.2217</v>
      </c>
      <c r="BV31" s="316">
        <v>112.3754</v>
      </c>
    </row>
    <row r="32" spans="1:74" ht="11.1" customHeight="1" x14ac:dyDescent="0.2">
      <c r="A32" s="560" t="s">
        <v>895</v>
      </c>
      <c r="B32" s="561" t="s">
        <v>911</v>
      </c>
      <c r="C32" s="250">
        <v>108.8837</v>
      </c>
      <c r="D32" s="250">
        <v>109.727</v>
      </c>
      <c r="E32" s="250">
        <v>108.86750000000001</v>
      </c>
      <c r="F32" s="250">
        <v>110.19929999999999</v>
      </c>
      <c r="G32" s="250">
        <v>110.0459</v>
      </c>
      <c r="H32" s="250">
        <v>110.3601</v>
      </c>
      <c r="I32" s="250">
        <v>110.9692</v>
      </c>
      <c r="J32" s="250">
        <v>111.68980000000001</v>
      </c>
      <c r="K32" s="250">
        <v>112.3128</v>
      </c>
      <c r="L32" s="250">
        <v>112.0453</v>
      </c>
      <c r="M32" s="250">
        <v>112.0046</v>
      </c>
      <c r="N32" s="250">
        <v>112.8344</v>
      </c>
      <c r="O32" s="250">
        <v>112.163</v>
      </c>
      <c r="P32" s="250">
        <v>114.6503</v>
      </c>
      <c r="Q32" s="250">
        <v>113.1915</v>
      </c>
      <c r="R32" s="250">
        <v>114.4568</v>
      </c>
      <c r="S32" s="250">
        <v>114.28019999999999</v>
      </c>
      <c r="T32" s="250">
        <v>114.2701</v>
      </c>
      <c r="U32" s="250">
        <v>115.66849999999999</v>
      </c>
      <c r="V32" s="250">
        <v>114.6728</v>
      </c>
      <c r="W32" s="250">
        <v>114.2295</v>
      </c>
      <c r="X32" s="250">
        <v>113.43049999999999</v>
      </c>
      <c r="Y32" s="250">
        <v>112.8746</v>
      </c>
      <c r="Z32" s="250">
        <v>113.2689</v>
      </c>
      <c r="AA32" s="250">
        <v>114.6324</v>
      </c>
      <c r="AB32" s="250">
        <v>115.2551</v>
      </c>
      <c r="AC32" s="250">
        <v>115.5181</v>
      </c>
      <c r="AD32" s="250">
        <v>115.2064</v>
      </c>
      <c r="AE32" s="250">
        <v>114.2901</v>
      </c>
      <c r="AF32" s="250">
        <v>116.4723</v>
      </c>
      <c r="AG32" s="250">
        <v>115.1041</v>
      </c>
      <c r="AH32" s="250">
        <v>114.3921</v>
      </c>
      <c r="AI32" s="250">
        <v>114.38849999999999</v>
      </c>
      <c r="AJ32" s="250">
        <v>115.7004</v>
      </c>
      <c r="AK32" s="250">
        <v>115.61</v>
      </c>
      <c r="AL32" s="250">
        <v>117.0655</v>
      </c>
      <c r="AM32" s="250">
        <v>116.7255</v>
      </c>
      <c r="AN32" s="250">
        <v>116.9832</v>
      </c>
      <c r="AO32" s="250">
        <v>115.9132</v>
      </c>
      <c r="AP32" s="250">
        <v>104.6677</v>
      </c>
      <c r="AQ32" s="250">
        <v>106.8201</v>
      </c>
      <c r="AR32" s="250">
        <v>112.3081</v>
      </c>
      <c r="AS32" s="250">
        <v>112.4327</v>
      </c>
      <c r="AT32" s="250">
        <v>114.06659999999999</v>
      </c>
      <c r="AU32" s="250">
        <v>114.1142</v>
      </c>
      <c r="AV32" s="250">
        <v>114.8288</v>
      </c>
      <c r="AW32" s="250">
        <v>115.85080000000001</v>
      </c>
      <c r="AX32" s="250">
        <v>116.75579999999999</v>
      </c>
      <c r="AY32" s="250">
        <v>118.7295</v>
      </c>
      <c r="AZ32" s="250">
        <v>117.25934691</v>
      </c>
      <c r="BA32" s="316">
        <v>117.5121</v>
      </c>
      <c r="BB32" s="316">
        <v>117.5564</v>
      </c>
      <c r="BC32" s="316">
        <v>117.6662</v>
      </c>
      <c r="BD32" s="316">
        <v>117.74169999999999</v>
      </c>
      <c r="BE32" s="316">
        <v>117.7443</v>
      </c>
      <c r="BF32" s="316">
        <v>117.7807</v>
      </c>
      <c r="BG32" s="316">
        <v>117.81189999999999</v>
      </c>
      <c r="BH32" s="316">
        <v>117.815</v>
      </c>
      <c r="BI32" s="316">
        <v>117.8535</v>
      </c>
      <c r="BJ32" s="316">
        <v>117.90430000000001</v>
      </c>
      <c r="BK32" s="316">
        <v>117.9503</v>
      </c>
      <c r="BL32" s="316">
        <v>118.0385</v>
      </c>
      <c r="BM32" s="316">
        <v>118.15179999999999</v>
      </c>
      <c r="BN32" s="316">
        <v>118.3184</v>
      </c>
      <c r="BO32" s="316">
        <v>118.46080000000001</v>
      </c>
      <c r="BP32" s="316">
        <v>118.6073</v>
      </c>
      <c r="BQ32" s="316">
        <v>118.7543</v>
      </c>
      <c r="BR32" s="316">
        <v>118.9113</v>
      </c>
      <c r="BS32" s="316">
        <v>119.0748</v>
      </c>
      <c r="BT32" s="316">
        <v>119.25069999999999</v>
      </c>
      <c r="BU32" s="316">
        <v>119.42310000000001</v>
      </c>
      <c r="BV32" s="316">
        <v>119.59780000000001</v>
      </c>
    </row>
    <row r="33" spans="1:74" ht="11.1" customHeight="1" x14ac:dyDescent="0.2">
      <c r="A33" s="560" t="s">
        <v>896</v>
      </c>
      <c r="B33" s="561" t="s">
        <v>912</v>
      </c>
      <c r="C33" s="250">
        <v>97.806600000000003</v>
      </c>
      <c r="D33" s="250">
        <v>99.083299999999994</v>
      </c>
      <c r="E33" s="250">
        <v>97.078900000000004</v>
      </c>
      <c r="F33" s="250">
        <v>98.152199999999993</v>
      </c>
      <c r="G33" s="250">
        <v>96.476799999999997</v>
      </c>
      <c r="H33" s="250">
        <v>96.921199999999999</v>
      </c>
      <c r="I33" s="250">
        <v>95.666399999999996</v>
      </c>
      <c r="J33" s="250">
        <v>97.986599999999996</v>
      </c>
      <c r="K33" s="250">
        <v>96.364000000000004</v>
      </c>
      <c r="L33" s="250">
        <v>95.190799999999996</v>
      </c>
      <c r="M33" s="250">
        <v>95.799300000000002</v>
      </c>
      <c r="N33" s="250">
        <v>97.0137</v>
      </c>
      <c r="O33" s="250">
        <v>96.750600000000006</v>
      </c>
      <c r="P33" s="250">
        <v>95.224100000000007</v>
      </c>
      <c r="Q33" s="250">
        <v>95.896699999999996</v>
      </c>
      <c r="R33" s="250">
        <v>96.648200000000003</v>
      </c>
      <c r="S33" s="250">
        <v>95.9131</v>
      </c>
      <c r="T33" s="250">
        <v>95.191900000000004</v>
      </c>
      <c r="U33" s="250">
        <v>96.561999999999998</v>
      </c>
      <c r="V33" s="250">
        <v>95.775999999999996</v>
      </c>
      <c r="W33" s="250">
        <v>95.707300000000004</v>
      </c>
      <c r="X33" s="250">
        <v>95.992800000000003</v>
      </c>
      <c r="Y33" s="250">
        <v>95.789299999999997</v>
      </c>
      <c r="Z33" s="250">
        <v>96.325000000000003</v>
      </c>
      <c r="AA33" s="250">
        <v>96.131699999999995</v>
      </c>
      <c r="AB33" s="250">
        <v>94.203299999999999</v>
      </c>
      <c r="AC33" s="250">
        <v>92.211500000000001</v>
      </c>
      <c r="AD33" s="250">
        <v>93.019300000000001</v>
      </c>
      <c r="AE33" s="250">
        <v>92.031099999999995</v>
      </c>
      <c r="AF33" s="250">
        <v>90.480099999999993</v>
      </c>
      <c r="AG33" s="250">
        <v>91.608500000000006</v>
      </c>
      <c r="AH33" s="250">
        <v>93.1691</v>
      </c>
      <c r="AI33" s="250">
        <v>93.031599999999997</v>
      </c>
      <c r="AJ33" s="250">
        <v>93.649600000000007</v>
      </c>
      <c r="AK33" s="250">
        <v>92.969399999999993</v>
      </c>
      <c r="AL33" s="250">
        <v>94.037000000000006</v>
      </c>
      <c r="AM33" s="250">
        <v>95.732100000000003</v>
      </c>
      <c r="AN33" s="250">
        <v>94.212400000000002</v>
      </c>
      <c r="AO33" s="250">
        <v>94.099299999999999</v>
      </c>
      <c r="AP33" s="250">
        <v>90.732100000000003</v>
      </c>
      <c r="AQ33" s="250">
        <v>85.526899999999998</v>
      </c>
      <c r="AR33" s="250">
        <v>85.360699999999994</v>
      </c>
      <c r="AS33" s="250">
        <v>85.812399999999997</v>
      </c>
      <c r="AT33" s="250">
        <v>86.9375</v>
      </c>
      <c r="AU33" s="250">
        <v>88.232200000000006</v>
      </c>
      <c r="AV33" s="250">
        <v>91.371499999999997</v>
      </c>
      <c r="AW33" s="250">
        <v>91.455100000000002</v>
      </c>
      <c r="AX33" s="250">
        <v>92.506500000000003</v>
      </c>
      <c r="AY33" s="250">
        <v>91.891800000000003</v>
      </c>
      <c r="AZ33" s="250">
        <v>93.055537036999993</v>
      </c>
      <c r="BA33" s="316">
        <v>93.187820000000002</v>
      </c>
      <c r="BB33" s="316">
        <v>92.897049999999993</v>
      </c>
      <c r="BC33" s="316">
        <v>92.964110000000005</v>
      </c>
      <c r="BD33" s="316">
        <v>93.105040000000002</v>
      </c>
      <c r="BE33" s="316">
        <v>93.452709999999996</v>
      </c>
      <c r="BF33" s="316">
        <v>93.641729999999995</v>
      </c>
      <c r="BG33" s="316">
        <v>93.80498</v>
      </c>
      <c r="BH33" s="316">
        <v>93.868470000000002</v>
      </c>
      <c r="BI33" s="316">
        <v>94.035629999999998</v>
      </c>
      <c r="BJ33" s="316">
        <v>94.232479999999995</v>
      </c>
      <c r="BK33" s="316">
        <v>94.532110000000003</v>
      </c>
      <c r="BL33" s="316">
        <v>94.733540000000005</v>
      </c>
      <c r="BM33" s="316">
        <v>94.909859999999995</v>
      </c>
      <c r="BN33" s="316">
        <v>95.052000000000007</v>
      </c>
      <c r="BO33" s="316">
        <v>95.184899999999999</v>
      </c>
      <c r="BP33" s="316">
        <v>95.299469999999999</v>
      </c>
      <c r="BQ33" s="316">
        <v>95.396649999999994</v>
      </c>
      <c r="BR33" s="316">
        <v>95.473910000000004</v>
      </c>
      <c r="BS33" s="316">
        <v>95.532150000000001</v>
      </c>
      <c r="BT33" s="316">
        <v>95.56044</v>
      </c>
      <c r="BU33" s="316">
        <v>95.588890000000006</v>
      </c>
      <c r="BV33" s="316">
        <v>95.606539999999995</v>
      </c>
    </row>
    <row r="34" spans="1:74" ht="11.1" customHeight="1" x14ac:dyDescent="0.2">
      <c r="A34" s="560" t="s">
        <v>897</v>
      </c>
      <c r="B34" s="561" t="s">
        <v>913</v>
      </c>
      <c r="C34" s="250">
        <v>105.8647</v>
      </c>
      <c r="D34" s="250">
        <v>105.4635</v>
      </c>
      <c r="E34" s="250">
        <v>106.0368</v>
      </c>
      <c r="F34" s="250">
        <v>108.50109999999999</v>
      </c>
      <c r="G34" s="250">
        <v>109.4516</v>
      </c>
      <c r="H34" s="250">
        <v>109.4208</v>
      </c>
      <c r="I34" s="250">
        <v>107.14749999999999</v>
      </c>
      <c r="J34" s="250">
        <v>106.43089999999999</v>
      </c>
      <c r="K34" s="250">
        <v>102.8052</v>
      </c>
      <c r="L34" s="250">
        <v>107.9393</v>
      </c>
      <c r="M34" s="250">
        <v>107.6507</v>
      </c>
      <c r="N34" s="250">
        <v>108.17610000000001</v>
      </c>
      <c r="O34" s="250">
        <v>107.2363</v>
      </c>
      <c r="P34" s="250">
        <v>106.252</v>
      </c>
      <c r="Q34" s="250">
        <v>106.5622</v>
      </c>
      <c r="R34" s="250">
        <v>106.52630000000001</v>
      </c>
      <c r="S34" s="250">
        <v>106.7556</v>
      </c>
      <c r="T34" s="250">
        <v>107.1983</v>
      </c>
      <c r="U34" s="250">
        <v>107.0641</v>
      </c>
      <c r="V34" s="250">
        <v>107.88760000000001</v>
      </c>
      <c r="W34" s="250">
        <v>107.5078</v>
      </c>
      <c r="X34" s="250">
        <v>106.94970000000001</v>
      </c>
      <c r="Y34" s="250">
        <v>105.9093</v>
      </c>
      <c r="Z34" s="250">
        <v>107.1302</v>
      </c>
      <c r="AA34" s="250">
        <v>109.1386</v>
      </c>
      <c r="AB34" s="250">
        <v>104.35509999999999</v>
      </c>
      <c r="AC34" s="250">
        <v>105.3154</v>
      </c>
      <c r="AD34" s="250">
        <v>104.2242</v>
      </c>
      <c r="AE34" s="250">
        <v>104.9248</v>
      </c>
      <c r="AF34" s="250">
        <v>105.4777</v>
      </c>
      <c r="AG34" s="250">
        <v>106.6683</v>
      </c>
      <c r="AH34" s="250">
        <v>107.2914</v>
      </c>
      <c r="AI34" s="250">
        <v>106.11960000000001</v>
      </c>
      <c r="AJ34" s="250">
        <v>104.7955</v>
      </c>
      <c r="AK34" s="250">
        <v>104.26009999999999</v>
      </c>
      <c r="AL34" s="250">
        <v>105.71810000000001</v>
      </c>
      <c r="AM34" s="250">
        <v>108.616</v>
      </c>
      <c r="AN34" s="250">
        <v>106.669</v>
      </c>
      <c r="AO34" s="250">
        <v>99.654499999999999</v>
      </c>
      <c r="AP34" s="250">
        <v>81.1053</v>
      </c>
      <c r="AQ34" s="250">
        <v>81.840500000000006</v>
      </c>
      <c r="AR34" s="250">
        <v>85.011200000000002</v>
      </c>
      <c r="AS34" s="250">
        <v>89.675299999999993</v>
      </c>
      <c r="AT34" s="250">
        <v>90.301199999999994</v>
      </c>
      <c r="AU34" s="250">
        <v>89.516800000000003</v>
      </c>
      <c r="AV34" s="250">
        <v>91.765199999999993</v>
      </c>
      <c r="AW34" s="250">
        <v>91.998500000000007</v>
      </c>
      <c r="AX34" s="250">
        <v>94.833500000000001</v>
      </c>
      <c r="AY34" s="250">
        <v>96.799400000000006</v>
      </c>
      <c r="AZ34" s="250">
        <v>94.126751604999995</v>
      </c>
      <c r="BA34" s="316">
        <v>94.605069999999998</v>
      </c>
      <c r="BB34" s="316">
        <v>95.155460000000005</v>
      </c>
      <c r="BC34" s="316">
        <v>95.655259999999998</v>
      </c>
      <c r="BD34" s="316">
        <v>96.149079999999998</v>
      </c>
      <c r="BE34" s="316">
        <v>96.648120000000006</v>
      </c>
      <c r="BF34" s="316">
        <v>97.121560000000002</v>
      </c>
      <c r="BG34" s="316">
        <v>97.580590000000001</v>
      </c>
      <c r="BH34" s="316">
        <v>98.06568</v>
      </c>
      <c r="BI34" s="316">
        <v>98.465599999999995</v>
      </c>
      <c r="BJ34" s="316">
        <v>98.820779999999999</v>
      </c>
      <c r="BK34" s="316">
        <v>99.138120000000001</v>
      </c>
      <c r="BL34" s="316">
        <v>99.398700000000005</v>
      </c>
      <c r="BM34" s="316">
        <v>99.609380000000002</v>
      </c>
      <c r="BN34" s="316">
        <v>99.756399999999999</v>
      </c>
      <c r="BO34" s="316">
        <v>99.877650000000003</v>
      </c>
      <c r="BP34" s="316">
        <v>99.959350000000001</v>
      </c>
      <c r="BQ34" s="316">
        <v>99.966399999999993</v>
      </c>
      <c r="BR34" s="316">
        <v>99.995329999999996</v>
      </c>
      <c r="BS34" s="316">
        <v>100.011</v>
      </c>
      <c r="BT34" s="316">
        <v>99.977950000000007</v>
      </c>
      <c r="BU34" s="316">
        <v>99.993889999999993</v>
      </c>
      <c r="BV34" s="316">
        <v>100.02330000000001</v>
      </c>
    </row>
    <row r="35" spans="1:74" ht="11.1" customHeight="1" x14ac:dyDescent="0.2">
      <c r="A35" s="560" t="s">
        <v>898</v>
      </c>
      <c r="B35" s="561" t="s">
        <v>914</v>
      </c>
      <c r="C35" s="250">
        <v>95.234399999999994</v>
      </c>
      <c r="D35" s="250">
        <v>94.359300000000005</v>
      </c>
      <c r="E35" s="250">
        <v>95.170299999999997</v>
      </c>
      <c r="F35" s="250">
        <v>95.873999999999995</v>
      </c>
      <c r="G35" s="250">
        <v>96.961799999999997</v>
      </c>
      <c r="H35" s="250">
        <v>97.426000000000002</v>
      </c>
      <c r="I35" s="250">
        <v>98.163200000000003</v>
      </c>
      <c r="J35" s="250">
        <v>95.593500000000006</v>
      </c>
      <c r="K35" s="250">
        <v>93.387900000000002</v>
      </c>
      <c r="L35" s="250">
        <v>98.616</v>
      </c>
      <c r="M35" s="250">
        <v>99.141499999999994</v>
      </c>
      <c r="N35" s="250">
        <v>99.058199999999999</v>
      </c>
      <c r="O35" s="250">
        <v>97.766300000000001</v>
      </c>
      <c r="P35" s="250">
        <v>98.409499999999994</v>
      </c>
      <c r="Q35" s="250">
        <v>99.010099999999994</v>
      </c>
      <c r="R35" s="250">
        <v>99.775400000000005</v>
      </c>
      <c r="S35" s="250">
        <v>100.2773</v>
      </c>
      <c r="T35" s="250">
        <v>100.6931</v>
      </c>
      <c r="U35" s="250">
        <v>101.4915</v>
      </c>
      <c r="V35" s="250">
        <v>101.4871</v>
      </c>
      <c r="W35" s="250">
        <v>100.84439999999999</v>
      </c>
      <c r="X35" s="250">
        <v>101.2015</v>
      </c>
      <c r="Y35" s="250">
        <v>102.1735</v>
      </c>
      <c r="Z35" s="250">
        <v>102.12090000000001</v>
      </c>
      <c r="AA35" s="250">
        <v>101.3659</v>
      </c>
      <c r="AB35" s="250">
        <v>101.5478</v>
      </c>
      <c r="AC35" s="250">
        <v>101.3061</v>
      </c>
      <c r="AD35" s="250">
        <v>100.422</v>
      </c>
      <c r="AE35" s="250">
        <v>99.812799999999996</v>
      </c>
      <c r="AF35" s="250">
        <v>99.460700000000003</v>
      </c>
      <c r="AG35" s="250">
        <v>99.864800000000002</v>
      </c>
      <c r="AH35" s="250">
        <v>101.2848</v>
      </c>
      <c r="AI35" s="250">
        <v>100.6537</v>
      </c>
      <c r="AJ35" s="250">
        <v>100.5669</v>
      </c>
      <c r="AK35" s="250">
        <v>100.2666</v>
      </c>
      <c r="AL35" s="250">
        <v>100.0057</v>
      </c>
      <c r="AM35" s="250">
        <v>100.16849999999999</v>
      </c>
      <c r="AN35" s="250">
        <v>99.469200000000001</v>
      </c>
      <c r="AO35" s="250">
        <v>99.793400000000005</v>
      </c>
      <c r="AP35" s="250">
        <v>93.725899999999996</v>
      </c>
      <c r="AQ35" s="250">
        <v>93.2928</v>
      </c>
      <c r="AR35" s="250">
        <v>94.028199999999998</v>
      </c>
      <c r="AS35" s="250">
        <v>95.641400000000004</v>
      </c>
      <c r="AT35" s="250">
        <v>96.909499999999994</v>
      </c>
      <c r="AU35" s="250">
        <v>96.576300000000003</v>
      </c>
      <c r="AV35" s="250">
        <v>98.549599999999998</v>
      </c>
      <c r="AW35" s="250">
        <v>99.485399999999998</v>
      </c>
      <c r="AX35" s="250">
        <v>100.3455</v>
      </c>
      <c r="AY35" s="250">
        <v>101.6093</v>
      </c>
      <c r="AZ35" s="250">
        <v>104.40662098999999</v>
      </c>
      <c r="BA35" s="316">
        <v>105.8643</v>
      </c>
      <c r="BB35" s="316">
        <v>107.1037</v>
      </c>
      <c r="BC35" s="316">
        <v>108.4759</v>
      </c>
      <c r="BD35" s="316">
        <v>109.8533</v>
      </c>
      <c r="BE35" s="316">
        <v>111.61279999999999</v>
      </c>
      <c r="BF35" s="316">
        <v>112.71769999999999</v>
      </c>
      <c r="BG35" s="316">
        <v>113.5449</v>
      </c>
      <c r="BH35" s="316">
        <v>113.8839</v>
      </c>
      <c r="BI35" s="316">
        <v>114.3138</v>
      </c>
      <c r="BJ35" s="316">
        <v>114.6241</v>
      </c>
      <c r="BK35" s="316">
        <v>114.70650000000001</v>
      </c>
      <c r="BL35" s="316">
        <v>114.8586</v>
      </c>
      <c r="BM35" s="316">
        <v>114.97239999999999</v>
      </c>
      <c r="BN35" s="316">
        <v>115.0063</v>
      </c>
      <c r="BO35" s="316">
        <v>115.0742</v>
      </c>
      <c r="BP35" s="316">
        <v>115.13460000000001</v>
      </c>
      <c r="BQ35" s="316">
        <v>115.1331</v>
      </c>
      <c r="BR35" s="316">
        <v>115.2196</v>
      </c>
      <c r="BS35" s="316">
        <v>115.3395</v>
      </c>
      <c r="BT35" s="316">
        <v>115.5223</v>
      </c>
      <c r="BU35" s="316">
        <v>115.68729999999999</v>
      </c>
      <c r="BV35" s="316">
        <v>115.86369999999999</v>
      </c>
    </row>
    <row r="36" spans="1:74" ht="11.1" customHeight="1" x14ac:dyDescent="0.2">
      <c r="A36" s="560" t="s">
        <v>899</v>
      </c>
      <c r="B36" s="561" t="s">
        <v>915</v>
      </c>
      <c r="C36" s="250">
        <v>113.27679999999999</v>
      </c>
      <c r="D36" s="250">
        <v>115.36320000000001</v>
      </c>
      <c r="E36" s="250">
        <v>115.6533</v>
      </c>
      <c r="F36" s="250">
        <v>114.4383</v>
      </c>
      <c r="G36" s="250">
        <v>113.62220000000001</v>
      </c>
      <c r="H36" s="250">
        <v>114.3557</v>
      </c>
      <c r="I36" s="250">
        <v>114.6716</v>
      </c>
      <c r="J36" s="250">
        <v>113.03100000000001</v>
      </c>
      <c r="K36" s="250">
        <v>116.76260000000001</v>
      </c>
      <c r="L36" s="250">
        <v>116.6551</v>
      </c>
      <c r="M36" s="250">
        <v>117.73090000000001</v>
      </c>
      <c r="N36" s="250">
        <v>118.62909999999999</v>
      </c>
      <c r="O36" s="250">
        <v>116.08459999999999</v>
      </c>
      <c r="P36" s="250">
        <v>121.3304</v>
      </c>
      <c r="Q36" s="250">
        <v>119.95059999999999</v>
      </c>
      <c r="R36" s="250">
        <v>120.7516</v>
      </c>
      <c r="S36" s="250">
        <v>120.6904</v>
      </c>
      <c r="T36" s="250">
        <v>119.6343</v>
      </c>
      <c r="U36" s="250">
        <v>119.90130000000001</v>
      </c>
      <c r="V36" s="250">
        <v>119.59010000000001</v>
      </c>
      <c r="W36" s="250">
        <v>117.62869999999999</v>
      </c>
      <c r="X36" s="250">
        <v>119.6138</v>
      </c>
      <c r="Y36" s="250">
        <v>118.158</v>
      </c>
      <c r="Z36" s="250">
        <v>121.8296</v>
      </c>
      <c r="AA36" s="250">
        <v>122.6846</v>
      </c>
      <c r="AB36" s="250">
        <v>117.96550000000001</v>
      </c>
      <c r="AC36" s="250">
        <v>118.4584</v>
      </c>
      <c r="AD36" s="250">
        <v>118.95740000000001</v>
      </c>
      <c r="AE36" s="250">
        <v>118.75369999999999</v>
      </c>
      <c r="AF36" s="250">
        <v>119.3668</v>
      </c>
      <c r="AG36" s="250">
        <v>118.5479</v>
      </c>
      <c r="AH36" s="250">
        <v>119.9081</v>
      </c>
      <c r="AI36" s="250">
        <v>120.7037</v>
      </c>
      <c r="AJ36" s="250">
        <v>119.5205</v>
      </c>
      <c r="AK36" s="250">
        <v>118.0175</v>
      </c>
      <c r="AL36" s="250">
        <v>120.4097</v>
      </c>
      <c r="AM36" s="250">
        <v>124.881</v>
      </c>
      <c r="AN36" s="250">
        <v>124.02630000000001</v>
      </c>
      <c r="AO36" s="250">
        <v>117.5428</v>
      </c>
      <c r="AP36" s="250">
        <v>99.581900000000005</v>
      </c>
      <c r="AQ36" s="250">
        <v>107.3189</v>
      </c>
      <c r="AR36" s="250">
        <v>112.05249999999999</v>
      </c>
      <c r="AS36" s="250">
        <v>114.0219</v>
      </c>
      <c r="AT36" s="250">
        <v>114.25109999999999</v>
      </c>
      <c r="AU36" s="250">
        <v>112.8801</v>
      </c>
      <c r="AV36" s="250">
        <v>116.1837</v>
      </c>
      <c r="AW36" s="250">
        <v>117.3982</v>
      </c>
      <c r="AX36" s="250">
        <v>120.6343</v>
      </c>
      <c r="AY36" s="250">
        <v>118.44750000000001</v>
      </c>
      <c r="AZ36" s="250">
        <v>122.1152716</v>
      </c>
      <c r="BA36" s="316">
        <v>122.6</v>
      </c>
      <c r="BB36" s="316">
        <v>122.1079</v>
      </c>
      <c r="BC36" s="316">
        <v>122.2009</v>
      </c>
      <c r="BD36" s="316">
        <v>122.3111</v>
      </c>
      <c r="BE36" s="316">
        <v>122.5243</v>
      </c>
      <c r="BF36" s="316">
        <v>122.6044</v>
      </c>
      <c r="BG36" s="316">
        <v>122.6371</v>
      </c>
      <c r="BH36" s="316">
        <v>122.5432</v>
      </c>
      <c r="BI36" s="316">
        <v>122.541</v>
      </c>
      <c r="BJ36" s="316">
        <v>122.55110000000001</v>
      </c>
      <c r="BK36" s="316">
        <v>122.6347</v>
      </c>
      <c r="BL36" s="316">
        <v>122.6234</v>
      </c>
      <c r="BM36" s="316">
        <v>122.57850000000001</v>
      </c>
      <c r="BN36" s="316">
        <v>122.4494</v>
      </c>
      <c r="BO36" s="316">
        <v>122.3753</v>
      </c>
      <c r="BP36" s="316">
        <v>122.30540000000001</v>
      </c>
      <c r="BQ36" s="316">
        <v>122.2389</v>
      </c>
      <c r="BR36" s="316">
        <v>122.1785</v>
      </c>
      <c r="BS36" s="316">
        <v>122.1232</v>
      </c>
      <c r="BT36" s="316">
        <v>122.0454</v>
      </c>
      <c r="BU36" s="316">
        <v>122.021</v>
      </c>
      <c r="BV36" s="316">
        <v>122.0223</v>
      </c>
    </row>
    <row r="37" spans="1:74" ht="11.1" customHeight="1" x14ac:dyDescent="0.2">
      <c r="A37" s="560" t="s">
        <v>900</v>
      </c>
      <c r="B37" s="561" t="s">
        <v>916</v>
      </c>
      <c r="C37" s="250">
        <v>93.852900000000005</v>
      </c>
      <c r="D37" s="250">
        <v>93.9803</v>
      </c>
      <c r="E37" s="250">
        <v>93.083699999999993</v>
      </c>
      <c r="F37" s="250">
        <v>93.464500000000001</v>
      </c>
      <c r="G37" s="250">
        <v>91.506600000000006</v>
      </c>
      <c r="H37" s="250">
        <v>92.799499999999995</v>
      </c>
      <c r="I37" s="250">
        <v>92.783500000000004</v>
      </c>
      <c r="J37" s="250">
        <v>93.820999999999998</v>
      </c>
      <c r="K37" s="250">
        <v>95.151399999999995</v>
      </c>
      <c r="L37" s="250">
        <v>94.802199999999999</v>
      </c>
      <c r="M37" s="250">
        <v>95.456000000000003</v>
      </c>
      <c r="N37" s="250">
        <v>94.293599999999998</v>
      </c>
      <c r="O37" s="250">
        <v>94.992900000000006</v>
      </c>
      <c r="P37" s="250">
        <v>95.691299999999998</v>
      </c>
      <c r="Q37" s="250">
        <v>96.596299999999999</v>
      </c>
      <c r="R37" s="250">
        <v>96.482399999999998</v>
      </c>
      <c r="S37" s="250">
        <v>96.194900000000004</v>
      </c>
      <c r="T37" s="250">
        <v>96.067099999999996</v>
      </c>
      <c r="U37" s="250">
        <v>96.099699999999999</v>
      </c>
      <c r="V37" s="250">
        <v>97.666399999999996</v>
      </c>
      <c r="W37" s="250">
        <v>98.802199999999999</v>
      </c>
      <c r="X37" s="250">
        <v>99.479399999999998</v>
      </c>
      <c r="Y37" s="250">
        <v>101.4905</v>
      </c>
      <c r="Z37" s="250">
        <v>101.1238</v>
      </c>
      <c r="AA37" s="250">
        <v>98.5334</v>
      </c>
      <c r="AB37" s="250">
        <v>97.478300000000004</v>
      </c>
      <c r="AC37" s="250">
        <v>97.837199999999996</v>
      </c>
      <c r="AD37" s="250">
        <v>98.887100000000004</v>
      </c>
      <c r="AE37" s="250">
        <v>96.564599999999999</v>
      </c>
      <c r="AF37" s="250">
        <v>94.543400000000005</v>
      </c>
      <c r="AG37" s="250">
        <v>95.432000000000002</v>
      </c>
      <c r="AH37" s="250">
        <v>97.059100000000001</v>
      </c>
      <c r="AI37" s="250">
        <v>96.799800000000005</v>
      </c>
      <c r="AJ37" s="250">
        <v>94.945099999999996</v>
      </c>
      <c r="AK37" s="250">
        <v>96.372500000000002</v>
      </c>
      <c r="AL37" s="250">
        <v>98.406000000000006</v>
      </c>
      <c r="AM37" s="250">
        <v>97.984499999999997</v>
      </c>
      <c r="AN37" s="250">
        <v>94.491600000000005</v>
      </c>
      <c r="AO37" s="250">
        <v>90.650700000000001</v>
      </c>
      <c r="AP37" s="250">
        <v>70.433800000000005</v>
      </c>
      <c r="AQ37" s="250">
        <v>66.935500000000005</v>
      </c>
      <c r="AR37" s="250">
        <v>71.440200000000004</v>
      </c>
      <c r="AS37" s="250">
        <v>75.1494</v>
      </c>
      <c r="AT37" s="250">
        <v>79.152299999999997</v>
      </c>
      <c r="AU37" s="250">
        <v>83.704800000000006</v>
      </c>
      <c r="AV37" s="250">
        <v>85.256500000000003</v>
      </c>
      <c r="AW37" s="250">
        <v>89.142499999999998</v>
      </c>
      <c r="AX37" s="250">
        <v>88.802800000000005</v>
      </c>
      <c r="AY37" s="250">
        <v>92.300600000000003</v>
      </c>
      <c r="AZ37" s="250">
        <v>90.384645679000002</v>
      </c>
      <c r="BA37" s="316">
        <v>90.429310000000001</v>
      </c>
      <c r="BB37" s="316">
        <v>89.223339999999993</v>
      </c>
      <c r="BC37" s="316">
        <v>89.113190000000003</v>
      </c>
      <c r="BD37" s="316">
        <v>89.245599999999996</v>
      </c>
      <c r="BE37" s="316">
        <v>90.097759999999994</v>
      </c>
      <c r="BF37" s="316">
        <v>90.357410000000002</v>
      </c>
      <c r="BG37" s="316">
        <v>90.501729999999995</v>
      </c>
      <c r="BH37" s="316">
        <v>90.244510000000005</v>
      </c>
      <c r="BI37" s="316">
        <v>90.372839999999997</v>
      </c>
      <c r="BJ37" s="316">
        <v>90.600520000000003</v>
      </c>
      <c r="BK37" s="316">
        <v>91.100470000000001</v>
      </c>
      <c r="BL37" s="316">
        <v>91.397120000000001</v>
      </c>
      <c r="BM37" s="316">
        <v>91.663409999999999</v>
      </c>
      <c r="BN37" s="316">
        <v>91.964600000000004</v>
      </c>
      <c r="BO37" s="316">
        <v>92.121210000000005</v>
      </c>
      <c r="BP37" s="316">
        <v>92.198520000000002</v>
      </c>
      <c r="BQ37" s="316">
        <v>92.135800000000003</v>
      </c>
      <c r="BR37" s="316">
        <v>92.100030000000004</v>
      </c>
      <c r="BS37" s="316">
        <v>92.03049</v>
      </c>
      <c r="BT37" s="316">
        <v>91.930109999999999</v>
      </c>
      <c r="BU37" s="316">
        <v>91.79083</v>
      </c>
      <c r="BV37" s="316">
        <v>91.615600000000001</v>
      </c>
    </row>
    <row r="38" spans="1:74" ht="11.1" customHeight="1" x14ac:dyDescent="0.2">
      <c r="A38" s="297" t="s">
        <v>890</v>
      </c>
      <c r="B38" s="41" t="s">
        <v>917</v>
      </c>
      <c r="C38" s="250">
        <v>103.30301483</v>
      </c>
      <c r="D38" s="250">
        <v>103.4920087</v>
      </c>
      <c r="E38" s="250">
        <v>103.46935926</v>
      </c>
      <c r="F38" s="250">
        <v>104.31581137000001</v>
      </c>
      <c r="G38" s="250">
        <v>103.9189846</v>
      </c>
      <c r="H38" s="250">
        <v>104.32274073000001</v>
      </c>
      <c r="I38" s="250">
        <v>104.23714087</v>
      </c>
      <c r="J38" s="250">
        <v>102.81218588999999</v>
      </c>
      <c r="K38" s="250">
        <v>101.41355507</v>
      </c>
      <c r="L38" s="250">
        <v>104.45114355</v>
      </c>
      <c r="M38" s="250">
        <v>105.31672113</v>
      </c>
      <c r="N38" s="250">
        <v>105.50311892000001</v>
      </c>
      <c r="O38" s="250">
        <v>104.02604435000001</v>
      </c>
      <c r="P38" s="250">
        <v>105.59302067</v>
      </c>
      <c r="Q38" s="250">
        <v>105.88669965</v>
      </c>
      <c r="R38" s="250">
        <v>106.39725602</v>
      </c>
      <c r="S38" s="250">
        <v>106.54658194</v>
      </c>
      <c r="T38" s="250">
        <v>106.77775372000001</v>
      </c>
      <c r="U38" s="250">
        <v>107.26611337</v>
      </c>
      <c r="V38" s="250">
        <v>107.54641753</v>
      </c>
      <c r="W38" s="250">
        <v>106.89606727</v>
      </c>
      <c r="X38" s="250">
        <v>107.06993249999999</v>
      </c>
      <c r="Y38" s="250">
        <v>107.00066448</v>
      </c>
      <c r="Z38" s="250">
        <v>108.39224401</v>
      </c>
      <c r="AA38" s="250">
        <v>108.15700909</v>
      </c>
      <c r="AB38" s="250">
        <v>106.52210847000001</v>
      </c>
      <c r="AC38" s="250">
        <v>105.94376508000001</v>
      </c>
      <c r="AD38" s="250">
        <v>105.77284286</v>
      </c>
      <c r="AE38" s="250">
        <v>105.39710336</v>
      </c>
      <c r="AF38" s="250">
        <v>105.51948987</v>
      </c>
      <c r="AG38" s="250">
        <v>105.30992763</v>
      </c>
      <c r="AH38" s="250">
        <v>106.47188628000001</v>
      </c>
      <c r="AI38" s="250">
        <v>106.3417252</v>
      </c>
      <c r="AJ38" s="250">
        <v>106.08771950000001</v>
      </c>
      <c r="AK38" s="250">
        <v>106.02929699000001</v>
      </c>
      <c r="AL38" s="250">
        <v>107.02503672</v>
      </c>
      <c r="AM38" s="250">
        <v>108.09702998</v>
      </c>
      <c r="AN38" s="250">
        <v>107.35045761000001</v>
      </c>
      <c r="AO38" s="250">
        <v>103.98564952</v>
      </c>
      <c r="AP38" s="250">
        <v>91.11148154</v>
      </c>
      <c r="AQ38" s="250">
        <v>93.470090729999995</v>
      </c>
      <c r="AR38" s="250">
        <v>97.841170579999996</v>
      </c>
      <c r="AS38" s="250">
        <v>100.10238018</v>
      </c>
      <c r="AT38" s="250">
        <v>101.30495959</v>
      </c>
      <c r="AU38" s="250">
        <v>101.32734542999999</v>
      </c>
      <c r="AV38" s="250">
        <v>103.90165247</v>
      </c>
      <c r="AW38" s="250">
        <v>105.59008573</v>
      </c>
      <c r="AX38" s="250">
        <v>106.6813235</v>
      </c>
      <c r="AY38" s="250">
        <v>107.21304349</v>
      </c>
      <c r="AZ38" s="250">
        <v>107.5160522</v>
      </c>
      <c r="BA38" s="316">
        <v>107.7582</v>
      </c>
      <c r="BB38" s="316">
        <v>107.3092</v>
      </c>
      <c r="BC38" s="316">
        <v>107.4624</v>
      </c>
      <c r="BD38" s="316">
        <v>107.74760000000001</v>
      </c>
      <c r="BE38" s="316">
        <v>108.4194</v>
      </c>
      <c r="BF38" s="316">
        <v>108.77719999999999</v>
      </c>
      <c r="BG38" s="316">
        <v>109.0758</v>
      </c>
      <c r="BH38" s="316">
        <v>109.20229999999999</v>
      </c>
      <c r="BI38" s="316">
        <v>109.46720000000001</v>
      </c>
      <c r="BJ38" s="316">
        <v>109.7576</v>
      </c>
      <c r="BK38" s="316">
        <v>110.1397</v>
      </c>
      <c r="BL38" s="316">
        <v>110.4316</v>
      </c>
      <c r="BM38" s="316">
        <v>110.6995</v>
      </c>
      <c r="BN38" s="316">
        <v>110.9653</v>
      </c>
      <c r="BO38" s="316">
        <v>111.1688</v>
      </c>
      <c r="BP38" s="316">
        <v>111.3317</v>
      </c>
      <c r="BQ38" s="316">
        <v>111.4084</v>
      </c>
      <c r="BR38" s="316">
        <v>111.5248</v>
      </c>
      <c r="BS38" s="316">
        <v>111.6352</v>
      </c>
      <c r="BT38" s="316">
        <v>111.7272</v>
      </c>
      <c r="BU38" s="316">
        <v>111.8347</v>
      </c>
      <c r="BV38" s="316">
        <v>111.94540000000001</v>
      </c>
    </row>
    <row r="39" spans="1:74" ht="11.1" customHeight="1" x14ac:dyDescent="0.2">
      <c r="A39" s="297" t="s">
        <v>891</v>
      </c>
      <c r="B39" s="41" t="s">
        <v>918</v>
      </c>
      <c r="C39" s="250">
        <v>94.830123799999996</v>
      </c>
      <c r="D39" s="250">
        <v>95.412916769999995</v>
      </c>
      <c r="E39" s="250">
        <v>95.253197920000005</v>
      </c>
      <c r="F39" s="250">
        <v>95.898874739999997</v>
      </c>
      <c r="G39" s="250">
        <v>95.628938829999996</v>
      </c>
      <c r="H39" s="250">
        <v>95.849592830000006</v>
      </c>
      <c r="I39" s="250">
        <v>95.779299129999998</v>
      </c>
      <c r="J39" s="250">
        <v>95.694452749999996</v>
      </c>
      <c r="K39" s="250">
        <v>96.303750679999993</v>
      </c>
      <c r="L39" s="250">
        <v>96.987460690000006</v>
      </c>
      <c r="M39" s="250">
        <v>97.47645962</v>
      </c>
      <c r="N39" s="250">
        <v>97.807909760000001</v>
      </c>
      <c r="O39" s="250">
        <v>97.023332260000004</v>
      </c>
      <c r="P39" s="250">
        <v>98.60000015</v>
      </c>
      <c r="Q39" s="250">
        <v>98.238367760000003</v>
      </c>
      <c r="R39" s="250">
        <v>98.695314530000005</v>
      </c>
      <c r="S39" s="250">
        <v>98.373837559999998</v>
      </c>
      <c r="T39" s="250">
        <v>98.394144929999996</v>
      </c>
      <c r="U39" s="250">
        <v>98.790244779999995</v>
      </c>
      <c r="V39" s="250">
        <v>99.057579930000003</v>
      </c>
      <c r="W39" s="250">
        <v>98.693372019999998</v>
      </c>
      <c r="X39" s="250">
        <v>98.703658559999994</v>
      </c>
      <c r="Y39" s="250">
        <v>98.334755369999996</v>
      </c>
      <c r="Z39" s="250">
        <v>99.144292390000004</v>
      </c>
      <c r="AA39" s="250">
        <v>99.667436339999995</v>
      </c>
      <c r="AB39" s="250">
        <v>97.907488580000006</v>
      </c>
      <c r="AC39" s="250">
        <v>97.918789669999995</v>
      </c>
      <c r="AD39" s="250">
        <v>97.726358629999993</v>
      </c>
      <c r="AE39" s="250">
        <v>97.709901590000001</v>
      </c>
      <c r="AF39" s="250">
        <v>98.164663910000002</v>
      </c>
      <c r="AG39" s="250">
        <v>97.97219948</v>
      </c>
      <c r="AH39" s="250">
        <v>98.552562829999999</v>
      </c>
      <c r="AI39" s="250">
        <v>98.395979769999997</v>
      </c>
      <c r="AJ39" s="250">
        <v>98.332712069999999</v>
      </c>
      <c r="AK39" s="250">
        <v>98.131589099999999</v>
      </c>
      <c r="AL39" s="250">
        <v>99.287087810000003</v>
      </c>
      <c r="AM39" s="250">
        <v>100.57168527</v>
      </c>
      <c r="AN39" s="250">
        <v>99.858501050000001</v>
      </c>
      <c r="AO39" s="250">
        <v>95.961862100000005</v>
      </c>
      <c r="AP39" s="250">
        <v>82.466915650000004</v>
      </c>
      <c r="AQ39" s="250">
        <v>85.00884877</v>
      </c>
      <c r="AR39" s="250">
        <v>89.215866550000001</v>
      </c>
      <c r="AS39" s="250">
        <v>91.867185129999996</v>
      </c>
      <c r="AT39" s="250">
        <v>92.809554399999996</v>
      </c>
      <c r="AU39" s="250">
        <v>92.869863969999997</v>
      </c>
      <c r="AV39" s="250">
        <v>94.761913820000004</v>
      </c>
      <c r="AW39" s="250">
        <v>95.473003239999997</v>
      </c>
      <c r="AX39" s="250">
        <v>97.091197940000001</v>
      </c>
      <c r="AY39" s="250">
        <v>97.770185209999994</v>
      </c>
      <c r="AZ39" s="250">
        <v>97.859361714000002</v>
      </c>
      <c r="BA39" s="316">
        <v>98.209720000000004</v>
      </c>
      <c r="BB39" s="316">
        <v>98.134159999999994</v>
      </c>
      <c r="BC39" s="316">
        <v>98.355450000000005</v>
      </c>
      <c r="BD39" s="316">
        <v>98.610770000000002</v>
      </c>
      <c r="BE39" s="316">
        <v>98.991810000000001</v>
      </c>
      <c r="BF39" s="316">
        <v>99.246420000000001</v>
      </c>
      <c r="BG39" s="316">
        <v>99.466300000000004</v>
      </c>
      <c r="BH39" s="316">
        <v>99.613990000000001</v>
      </c>
      <c r="BI39" s="316">
        <v>99.792469999999994</v>
      </c>
      <c r="BJ39" s="316">
        <v>99.964309999999998</v>
      </c>
      <c r="BK39" s="316">
        <v>100.15600000000001</v>
      </c>
      <c r="BL39" s="316">
        <v>100.2946</v>
      </c>
      <c r="BM39" s="316">
        <v>100.4068</v>
      </c>
      <c r="BN39" s="316">
        <v>100.4889</v>
      </c>
      <c r="BO39" s="316">
        <v>100.55070000000001</v>
      </c>
      <c r="BP39" s="316">
        <v>100.5887</v>
      </c>
      <c r="BQ39" s="316">
        <v>100.5891</v>
      </c>
      <c r="BR39" s="316">
        <v>100.5898</v>
      </c>
      <c r="BS39" s="316">
        <v>100.577</v>
      </c>
      <c r="BT39" s="316">
        <v>100.5338</v>
      </c>
      <c r="BU39" s="316">
        <v>100.5068</v>
      </c>
      <c r="BV39" s="316">
        <v>100.47880000000001</v>
      </c>
    </row>
    <row r="40" spans="1:74" ht="11.1" customHeight="1" x14ac:dyDescent="0.2">
      <c r="A40" s="297" t="s">
        <v>892</v>
      </c>
      <c r="B40" s="41" t="s">
        <v>919</v>
      </c>
      <c r="C40" s="250">
        <v>102.57713274</v>
      </c>
      <c r="D40" s="250">
        <v>102.64610885</v>
      </c>
      <c r="E40" s="250">
        <v>102.37541555999999</v>
      </c>
      <c r="F40" s="250">
        <v>103.53313609</v>
      </c>
      <c r="G40" s="250">
        <v>103.08332255000001</v>
      </c>
      <c r="H40" s="250">
        <v>103.53504972</v>
      </c>
      <c r="I40" s="250">
        <v>103.30907802</v>
      </c>
      <c r="J40" s="250">
        <v>102.532993</v>
      </c>
      <c r="K40" s="250">
        <v>101.42536717999999</v>
      </c>
      <c r="L40" s="250">
        <v>103.97295493999999</v>
      </c>
      <c r="M40" s="250">
        <v>104.8278358</v>
      </c>
      <c r="N40" s="250">
        <v>104.63706379</v>
      </c>
      <c r="O40" s="250">
        <v>103.74666958</v>
      </c>
      <c r="P40" s="250">
        <v>104.77053244</v>
      </c>
      <c r="Q40" s="250">
        <v>105.32141333</v>
      </c>
      <c r="R40" s="250">
        <v>105.63061456</v>
      </c>
      <c r="S40" s="250">
        <v>105.32646108</v>
      </c>
      <c r="T40" s="250">
        <v>105.86129355999999</v>
      </c>
      <c r="U40" s="250">
        <v>106.27377504</v>
      </c>
      <c r="V40" s="250">
        <v>106.92153075</v>
      </c>
      <c r="W40" s="250">
        <v>106.85858758000001</v>
      </c>
      <c r="X40" s="250">
        <v>106.79962517</v>
      </c>
      <c r="Y40" s="250">
        <v>107.15242932</v>
      </c>
      <c r="Z40" s="250">
        <v>107.9970943</v>
      </c>
      <c r="AA40" s="250">
        <v>107.40025976</v>
      </c>
      <c r="AB40" s="250">
        <v>106.1985918</v>
      </c>
      <c r="AC40" s="250">
        <v>105.76951662</v>
      </c>
      <c r="AD40" s="250">
        <v>105.52143021000001</v>
      </c>
      <c r="AE40" s="250">
        <v>105.14444745</v>
      </c>
      <c r="AF40" s="250">
        <v>105.21567045</v>
      </c>
      <c r="AG40" s="250">
        <v>105.04292655</v>
      </c>
      <c r="AH40" s="250">
        <v>106.11659714</v>
      </c>
      <c r="AI40" s="250">
        <v>105.73745468</v>
      </c>
      <c r="AJ40" s="250">
        <v>105.21294001</v>
      </c>
      <c r="AK40" s="250">
        <v>105.82106400000001</v>
      </c>
      <c r="AL40" s="250">
        <v>106.63443965</v>
      </c>
      <c r="AM40" s="250">
        <v>107.10163753</v>
      </c>
      <c r="AN40" s="250">
        <v>106.20287596999999</v>
      </c>
      <c r="AO40" s="250">
        <v>101.85589739</v>
      </c>
      <c r="AP40" s="250">
        <v>86.372505459999999</v>
      </c>
      <c r="AQ40" s="250">
        <v>87.941156460000002</v>
      </c>
      <c r="AR40" s="250">
        <v>93.746438409999996</v>
      </c>
      <c r="AS40" s="250">
        <v>97.032472200000001</v>
      </c>
      <c r="AT40" s="250">
        <v>98.765191830000006</v>
      </c>
      <c r="AU40" s="250">
        <v>99.494535729999996</v>
      </c>
      <c r="AV40" s="250">
        <v>101.59474578</v>
      </c>
      <c r="AW40" s="250">
        <v>103.44178479</v>
      </c>
      <c r="AX40" s="250">
        <v>104.16552013</v>
      </c>
      <c r="AY40" s="250">
        <v>105.57623655</v>
      </c>
      <c r="AZ40" s="250">
        <v>105.15188558</v>
      </c>
      <c r="BA40" s="316">
        <v>105.4436</v>
      </c>
      <c r="BB40" s="316">
        <v>105.1524</v>
      </c>
      <c r="BC40" s="316">
        <v>105.35599999999999</v>
      </c>
      <c r="BD40" s="316">
        <v>105.66249999999999</v>
      </c>
      <c r="BE40" s="316">
        <v>106.2855</v>
      </c>
      <c r="BF40" s="316">
        <v>106.63760000000001</v>
      </c>
      <c r="BG40" s="316">
        <v>106.9324</v>
      </c>
      <c r="BH40" s="316">
        <v>107.0549</v>
      </c>
      <c r="BI40" s="316">
        <v>107.3216</v>
      </c>
      <c r="BJ40" s="316">
        <v>107.6173</v>
      </c>
      <c r="BK40" s="316">
        <v>108.0133</v>
      </c>
      <c r="BL40" s="316">
        <v>108.31399999999999</v>
      </c>
      <c r="BM40" s="316">
        <v>108.59050000000001</v>
      </c>
      <c r="BN40" s="316">
        <v>108.88290000000001</v>
      </c>
      <c r="BO40" s="316">
        <v>109.081</v>
      </c>
      <c r="BP40" s="316">
        <v>109.2248</v>
      </c>
      <c r="BQ40" s="316">
        <v>109.25530000000001</v>
      </c>
      <c r="BR40" s="316">
        <v>109.3349</v>
      </c>
      <c r="BS40" s="316">
        <v>109.4045</v>
      </c>
      <c r="BT40" s="316">
        <v>109.4581</v>
      </c>
      <c r="BU40" s="316">
        <v>109.51220000000001</v>
      </c>
      <c r="BV40" s="316">
        <v>109.5608</v>
      </c>
    </row>
    <row r="41" spans="1:74" ht="11.1" customHeight="1" x14ac:dyDescent="0.2">
      <c r="A41" s="297" t="s">
        <v>893</v>
      </c>
      <c r="B41" s="41" t="s">
        <v>920</v>
      </c>
      <c r="C41" s="250">
        <v>104.88045901</v>
      </c>
      <c r="D41" s="250">
        <v>104.50736218</v>
      </c>
      <c r="E41" s="250">
        <v>104.79997494</v>
      </c>
      <c r="F41" s="250">
        <v>106.37305338</v>
      </c>
      <c r="G41" s="250">
        <v>106.42637155</v>
      </c>
      <c r="H41" s="250">
        <v>106.89023635</v>
      </c>
      <c r="I41" s="250">
        <v>106.58903890000001</v>
      </c>
      <c r="J41" s="250">
        <v>104.78635213</v>
      </c>
      <c r="K41" s="250">
        <v>101.80484715</v>
      </c>
      <c r="L41" s="250">
        <v>106.84023261</v>
      </c>
      <c r="M41" s="250">
        <v>107.89327566</v>
      </c>
      <c r="N41" s="250">
        <v>107.66934148</v>
      </c>
      <c r="O41" s="250">
        <v>105.7277177</v>
      </c>
      <c r="P41" s="250">
        <v>106.81990777999999</v>
      </c>
      <c r="Q41" s="250">
        <v>107.60982829</v>
      </c>
      <c r="R41" s="250">
        <v>108.13380447999999</v>
      </c>
      <c r="S41" s="250">
        <v>108.3397085</v>
      </c>
      <c r="T41" s="250">
        <v>108.7120974</v>
      </c>
      <c r="U41" s="250">
        <v>109.18908621</v>
      </c>
      <c r="V41" s="250">
        <v>109.75352423</v>
      </c>
      <c r="W41" s="250">
        <v>109.51415836</v>
      </c>
      <c r="X41" s="250">
        <v>109.35347306</v>
      </c>
      <c r="Y41" s="250">
        <v>109.41119436</v>
      </c>
      <c r="Z41" s="250">
        <v>110.30078494</v>
      </c>
      <c r="AA41" s="250">
        <v>110.01766026</v>
      </c>
      <c r="AB41" s="250">
        <v>108.29525821999999</v>
      </c>
      <c r="AC41" s="250">
        <v>107.75323189</v>
      </c>
      <c r="AD41" s="250">
        <v>107.79385129000001</v>
      </c>
      <c r="AE41" s="250">
        <v>107.64546129999999</v>
      </c>
      <c r="AF41" s="250">
        <v>107.60421649</v>
      </c>
      <c r="AG41" s="250">
        <v>107.24628631</v>
      </c>
      <c r="AH41" s="250">
        <v>108.50090133</v>
      </c>
      <c r="AI41" s="250">
        <v>108.32451817</v>
      </c>
      <c r="AJ41" s="250">
        <v>107.80528907999999</v>
      </c>
      <c r="AK41" s="250">
        <v>107.90765816</v>
      </c>
      <c r="AL41" s="250">
        <v>108.87883234</v>
      </c>
      <c r="AM41" s="250">
        <v>109.77032228</v>
      </c>
      <c r="AN41" s="250">
        <v>108.67383001</v>
      </c>
      <c r="AO41" s="250">
        <v>104.93014645</v>
      </c>
      <c r="AP41" s="250">
        <v>91.941008249999996</v>
      </c>
      <c r="AQ41" s="250">
        <v>93.130910850000006</v>
      </c>
      <c r="AR41" s="250">
        <v>97.033482789999994</v>
      </c>
      <c r="AS41" s="250">
        <v>99.567742879999997</v>
      </c>
      <c r="AT41" s="250">
        <v>100.76641664</v>
      </c>
      <c r="AU41" s="250">
        <v>100.69073468000001</v>
      </c>
      <c r="AV41" s="250">
        <v>103.66282092</v>
      </c>
      <c r="AW41" s="250">
        <v>105.79953831</v>
      </c>
      <c r="AX41" s="250">
        <v>106.59114595</v>
      </c>
      <c r="AY41" s="250">
        <v>107.85832479</v>
      </c>
      <c r="AZ41" s="250">
        <v>107.17783785</v>
      </c>
      <c r="BA41" s="316">
        <v>107.4248</v>
      </c>
      <c r="BB41" s="316">
        <v>107.0852</v>
      </c>
      <c r="BC41" s="316">
        <v>107.3008</v>
      </c>
      <c r="BD41" s="316">
        <v>107.6563</v>
      </c>
      <c r="BE41" s="316">
        <v>108.4444</v>
      </c>
      <c r="BF41" s="316">
        <v>108.8604</v>
      </c>
      <c r="BG41" s="316">
        <v>109.197</v>
      </c>
      <c r="BH41" s="316">
        <v>109.31019999999999</v>
      </c>
      <c r="BI41" s="316">
        <v>109.59569999999999</v>
      </c>
      <c r="BJ41" s="316">
        <v>109.9097</v>
      </c>
      <c r="BK41" s="316">
        <v>110.32510000000001</v>
      </c>
      <c r="BL41" s="316">
        <v>110.6412</v>
      </c>
      <c r="BM41" s="316">
        <v>110.93089999999999</v>
      </c>
      <c r="BN41" s="316">
        <v>111.2265</v>
      </c>
      <c r="BO41" s="316">
        <v>111.4393</v>
      </c>
      <c r="BP41" s="316">
        <v>111.6016</v>
      </c>
      <c r="BQ41" s="316">
        <v>111.65089999999999</v>
      </c>
      <c r="BR41" s="316">
        <v>111.7591</v>
      </c>
      <c r="BS41" s="316">
        <v>111.86360000000001</v>
      </c>
      <c r="BT41" s="316">
        <v>111.9644</v>
      </c>
      <c r="BU41" s="316">
        <v>112.0616</v>
      </c>
      <c r="BV41" s="316">
        <v>112.1551</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316"/>
      <c r="BB42" s="316"/>
      <c r="BC42" s="316"/>
      <c r="BD42" s="316"/>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301"/>
      <c r="BB43" s="301"/>
      <c r="BC43" s="301"/>
      <c r="BD43" s="301"/>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888</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326"/>
      <c r="BB44" s="326"/>
      <c r="BC44" s="326"/>
      <c r="BD44" s="32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2.6303075431999998</v>
      </c>
      <c r="BA45" s="324">
        <v>2.6350250000000002</v>
      </c>
      <c r="BB45" s="324">
        <v>2.6377329999999999</v>
      </c>
      <c r="BC45" s="324">
        <v>2.6412119999999999</v>
      </c>
      <c r="BD45" s="324">
        <v>2.64445</v>
      </c>
      <c r="BE45" s="324">
        <v>2.646293</v>
      </c>
      <c r="BF45" s="324">
        <v>2.649915</v>
      </c>
      <c r="BG45" s="324">
        <v>2.6541619999999999</v>
      </c>
      <c r="BH45" s="324">
        <v>2.6607159999999999</v>
      </c>
      <c r="BI45" s="324">
        <v>2.6649500000000002</v>
      </c>
      <c r="BJ45" s="324">
        <v>2.6685469999999998</v>
      </c>
      <c r="BK45" s="324">
        <v>2.6690360000000002</v>
      </c>
      <c r="BL45" s="324">
        <v>2.6732130000000001</v>
      </c>
      <c r="BM45" s="324">
        <v>2.678607</v>
      </c>
      <c r="BN45" s="324">
        <v>2.6876410000000002</v>
      </c>
      <c r="BO45" s="324">
        <v>2.6936490000000002</v>
      </c>
      <c r="BP45" s="324">
        <v>2.6990560000000001</v>
      </c>
      <c r="BQ45" s="324">
        <v>2.7033390000000002</v>
      </c>
      <c r="BR45" s="324">
        <v>2.707935</v>
      </c>
      <c r="BS45" s="324">
        <v>2.712323</v>
      </c>
      <c r="BT45" s="324">
        <v>2.716866</v>
      </c>
      <c r="BU45" s="324">
        <v>2.720561</v>
      </c>
      <c r="BV45" s="324">
        <v>2.723773</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304"/>
      <c r="BB46" s="304"/>
      <c r="BC46" s="304"/>
      <c r="BD46" s="304"/>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1.8901454793000001</v>
      </c>
      <c r="AQ47" s="208">
        <v>1.8769963142999999</v>
      </c>
      <c r="AR47" s="208">
        <v>1.8796554248999999</v>
      </c>
      <c r="AS47" s="208">
        <v>1.9206496344999999</v>
      </c>
      <c r="AT47" s="208">
        <v>1.9380301790000001</v>
      </c>
      <c r="AU47" s="208">
        <v>1.9543238818999999</v>
      </c>
      <c r="AV47" s="208">
        <v>1.9645016302</v>
      </c>
      <c r="AW47" s="208">
        <v>1.9823934840999999</v>
      </c>
      <c r="AX47" s="208">
        <v>2.0029703308000002</v>
      </c>
      <c r="AY47" s="208">
        <v>2.0397282373999999</v>
      </c>
      <c r="AZ47" s="208">
        <v>2.0555530192</v>
      </c>
      <c r="BA47" s="324">
        <v>2.0639409999999998</v>
      </c>
      <c r="BB47" s="324">
        <v>2.0555129999999999</v>
      </c>
      <c r="BC47" s="324">
        <v>2.05606</v>
      </c>
      <c r="BD47" s="324">
        <v>2.0562049999999998</v>
      </c>
      <c r="BE47" s="324">
        <v>2.0554589999999999</v>
      </c>
      <c r="BF47" s="324">
        <v>2.055164</v>
      </c>
      <c r="BG47" s="324">
        <v>2.0548320000000002</v>
      </c>
      <c r="BH47" s="324">
        <v>2.0531329999999999</v>
      </c>
      <c r="BI47" s="324">
        <v>2.053725</v>
      </c>
      <c r="BJ47" s="324">
        <v>2.0552769999999998</v>
      </c>
      <c r="BK47" s="324">
        <v>2.0570580000000001</v>
      </c>
      <c r="BL47" s="324">
        <v>2.0610819999999999</v>
      </c>
      <c r="BM47" s="324">
        <v>2.0666159999999998</v>
      </c>
      <c r="BN47" s="324">
        <v>2.0788540000000002</v>
      </c>
      <c r="BO47" s="324">
        <v>2.0835140000000001</v>
      </c>
      <c r="BP47" s="324">
        <v>2.0857890000000001</v>
      </c>
      <c r="BQ47" s="324">
        <v>2.082586</v>
      </c>
      <c r="BR47" s="324">
        <v>2.0824120000000002</v>
      </c>
      <c r="BS47" s="324">
        <v>2.0821740000000002</v>
      </c>
      <c r="BT47" s="324">
        <v>2.0820349999999999</v>
      </c>
      <c r="BU47" s="324">
        <v>2.0815459999999999</v>
      </c>
      <c r="BV47" s="324">
        <v>2.08087</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326"/>
      <c r="BB48" s="326"/>
      <c r="BC48" s="326"/>
      <c r="BD48" s="32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1.55453</v>
      </c>
      <c r="AY49" s="208">
        <v>1.6360710000000001</v>
      </c>
      <c r="AZ49" s="208">
        <v>1.8270310000000001</v>
      </c>
      <c r="BA49" s="324">
        <v>1.976704</v>
      </c>
      <c r="BB49" s="324">
        <v>2.0306259999999998</v>
      </c>
      <c r="BC49" s="324">
        <v>2.012149</v>
      </c>
      <c r="BD49" s="324">
        <v>1.9616420000000001</v>
      </c>
      <c r="BE49" s="324">
        <v>1.8972929999999999</v>
      </c>
      <c r="BF49" s="324">
        <v>1.8651759999999999</v>
      </c>
      <c r="BG49" s="324">
        <v>1.830419</v>
      </c>
      <c r="BH49" s="324">
        <v>1.803739</v>
      </c>
      <c r="BI49" s="324">
        <v>1.789336</v>
      </c>
      <c r="BJ49" s="324">
        <v>1.7614190000000001</v>
      </c>
      <c r="BK49" s="324">
        <v>1.72048</v>
      </c>
      <c r="BL49" s="324">
        <v>1.759484</v>
      </c>
      <c r="BM49" s="324">
        <v>1.7885519999999999</v>
      </c>
      <c r="BN49" s="324">
        <v>1.8179179999999999</v>
      </c>
      <c r="BO49" s="324">
        <v>1.841537</v>
      </c>
      <c r="BP49" s="324">
        <v>1.8399669999999999</v>
      </c>
      <c r="BQ49" s="324">
        <v>1.8458950000000001</v>
      </c>
      <c r="BR49" s="324">
        <v>1.8763099999999999</v>
      </c>
      <c r="BS49" s="324">
        <v>1.854266</v>
      </c>
      <c r="BT49" s="324">
        <v>1.8340810000000001</v>
      </c>
      <c r="BU49" s="324">
        <v>1.8230170000000001</v>
      </c>
      <c r="BV49" s="324">
        <v>1.768974</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301"/>
      <c r="BB50" s="301"/>
      <c r="BC50" s="301"/>
      <c r="BD50" s="301"/>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9" t="s">
        <v>1117</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112.81140741</v>
      </c>
      <c r="AQ51" s="250">
        <v>112.80451852</v>
      </c>
      <c r="AR51" s="250">
        <v>112.96407407</v>
      </c>
      <c r="AS51" s="250">
        <v>113.57140741000001</v>
      </c>
      <c r="AT51" s="250">
        <v>113.85285184999999</v>
      </c>
      <c r="AU51" s="250">
        <v>114.08974074</v>
      </c>
      <c r="AV51" s="250">
        <v>114.28207406999999</v>
      </c>
      <c r="AW51" s="250">
        <v>114.42985185000001</v>
      </c>
      <c r="AX51" s="250">
        <v>114.53307407</v>
      </c>
      <c r="AY51" s="250">
        <v>114.83379259</v>
      </c>
      <c r="AZ51" s="250">
        <v>115.00528147999999</v>
      </c>
      <c r="BA51" s="316">
        <v>115.154</v>
      </c>
      <c r="BB51" s="316">
        <v>115.2351</v>
      </c>
      <c r="BC51" s="316">
        <v>115.3721</v>
      </c>
      <c r="BD51" s="316">
        <v>115.51990000000001</v>
      </c>
      <c r="BE51" s="316">
        <v>115.6897</v>
      </c>
      <c r="BF51" s="316">
        <v>115.85129999999999</v>
      </c>
      <c r="BG51" s="316">
        <v>116.01560000000001</v>
      </c>
      <c r="BH51" s="316">
        <v>116.1932</v>
      </c>
      <c r="BI51" s="316">
        <v>116.3549</v>
      </c>
      <c r="BJ51" s="316">
        <v>116.5115</v>
      </c>
      <c r="BK51" s="316">
        <v>116.6215</v>
      </c>
      <c r="BL51" s="316">
        <v>116.79859999999999</v>
      </c>
      <c r="BM51" s="316">
        <v>117.00149999999999</v>
      </c>
      <c r="BN51" s="316">
        <v>117.2698</v>
      </c>
      <c r="BO51" s="316">
        <v>117.4945</v>
      </c>
      <c r="BP51" s="316">
        <v>117.7153</v>
      </c>
      <c r="BQ51" s="316">
        <v>117.9325</v>
      </c>
      <c r="BR51" s="316">
        <v>118.14490000000001</v>
      </c>
      <c r="BS51" s="316">
        <v>118.35299999999999</v>
      </c>
      <c r="BT51" s="316">
        <v>118.5598</v>
      </c>
      <c r="BU51" s="316">
        <v>118.7569</v>
      </c>
      <c r="BV51" s="316">
        <v>118.9474</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304"/>
      <c r="BB52" s="304"/>
      <c r="BC52" s="304"/>
      <c r="BD52" s="304"/>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304"/>
      <c r="BB54" s="304"/>
      <c r="BC54" s="304"/>
      <c r="BD54" s="304"/>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9470.2000000000007</v>
      </c>
      <c r="AG55" s="232">
        <v>9441.2903225999999</v>
      </c>
      <c r="AH55" s="232">
        <v>9239.9677419</v>
      </c>
      <c r="AI55" s="232">
        <v>8961.5666667000005</v>
      </c>
      <c r="AJ55" s="232">
        <v>9128.1290322999994</v>
      </c>
      <c r="AK55" s="232">
        <v>8724.5</v>
      </c>
      <c r="AL55" s="232">
        <v>8780.3548386999992</v>
      </c>
      <c r="AM55" s="232">
        <v>8118.9354838999998</v>
      </c>
      <c r="AN55" s="232">
        <v>8066.5862069000004</v>
      </c>
      <c r="AO55" s="232">
        <v>7130.7419355000002</v>
      </c>
      <c r="AP55" s="232">
        <v>5530.1</v>
      </c>
      <c r="AQ55" s="232">
        <v>6860.3870968000001</v>
      </c>
      <c r="AR55" s="232">
        <v>8245.9666667000001</v>
      </c>
      <c r="AS55" s="232">
        <v>8390.1290322999994</v>
      </c>
      <c r="AT55" s="232">
        <v>8152.1935483999996</v>
      </c>
      <c r="AU55" s="232">
        <v>8238.5666667000005</v>
      </c>
      <c r="AV55" s="232">
        <v>8361.3870967999992</v>
      </c>
      <c r="AW55" s="232">
        <v>7792.4333333000004</v>
      </c>
      <c r="AX55" s="232">
        <v>7875.3548387000001</v>
      </c>
      <c r="AY55" s="232">
        <v>7351.6940000000004</v>
      </c>
      <c r="AZ55" s="232">
        <v>7483.0730000000003</v>
      </c>
      <c r="BA55" s="305">
        <v>7950.241</v>
      </c>
      <c r="BB55" s="305">
        <v>8256.4089999999997</v>
      </c>
      <c r="BC55" s="305">
        <v>8510.2540000000008</v>
      </c>
      <c r="BD55" s="305">
        <v>8733.8960000000006</v>
      </c>
      <c r="BE55" s="305">
        <v>8856.2520000000004</v>
      </c>
      <c r="BF55" s="305">
        <v>8784.0159999999996</v>
      </c>
      <c r="BG55" s="305">
        <v>8724.0419999999995</v>
      </c>
      <c r="BH55" s="305">
        <v>8962.8040000000001</v>
      </c>
      <c r="BI55" s="305">
        <v>8603.5869999999995</v>
      </c>
      <c r="BJ55" s="305">
        <v>8639.277</v>
      </c>
      <c r="BK55" s="305">
        <v>7794.7240000000002</v>
      </c>
      <c r="BL55" s="305">
        <v>8014.1049999999996</v>
      </c>
      <c r="BM55" s="305">
        <v>8479.8349999999991</v>
      </c>
      <c r="BN55" s="305">
        <v>8978.777</v>
      </c>
      <c r="BO55" s="305">
        <v>9067.8950000000004</v>
      </c>
      <c r="BP55" s="305">
        <v>9324.4009999999998</v>
      </c>
      <c r="BQ55" s="305">
        <v>9261.5609999999997</v>
      </c>
      <c r="BR55" s="305">
        <v>9155.9140000000007</v>
      </c>
      <c r="BS55" s="305">
        <v>8929.1440000000002</v>
      </c>
      <c r="BT55" s="305">
        <v>9148.8430000000008</v>
      </c>
      <c r="BU55" s="305">
        <v>8742.8060000000005</v>
      </c>
      <c r="BV55" s="305">
        <v>8828.5229999999992</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304"/>
      <c r="BB56" s="304"/>
      <c r="BC56" s="304"/>
      <c r="BD56" s="304"/>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660.53441112999997</v>
      </c>
      <c r="AN57" s="232">
        <v>636.13994723999997</v>
      </c>
      <c r="AO57" s="232">
        <v>588.50366352000003</v>
      </c>
      <c r="AP57" s="232">
        <v>347.75245812999998</v>
      </c>
      <c r="AQ57" s="232">
        <v>336.97112057999999</v>
      </c>
      <c r="AR57" s="232">
        <v>402.87526967000002</v>
      </c>
      <c r="AS57" s="232">
        <v>469.33652934999998</v>
      </c>
      <c r="AT57" s="232">
        <v>478.72999713000002</v>
      </c>
      <c r="AU57" s="232">
        <v>477.97231073</v>
      </c>
      <c r="AV57" s="232">
        <v>551.26850000000002</v>
      </c>
      <c r="AW57" s="232">
        <v>564.66279999999995</v>
      </c>
      <c r="AX57" s="232">
        <v>583.10599999999999</v>
      </c>
      <c r="AY57" s="232">
        <v>611.98400000000004</v>
      </c>
      <c r="AZ57" s="232">
        <v>599.80619999999999</v>
      </c>
      <c r="BA57" s="305">
        <v>580.40930000000003</v>
      </c>
      <c r="BB57" s="305">
        <v>583.24980000000005</v>
      </c>
      <c r="BC57" s="305">
        <v>573.85770000000002</v>
      </c>
      <c r="BD57" s="305">
        <v>578.7364</v>
      </c>
      <c r="BE57" s="305">
        <v>584.49789999999996</v>
      </c>
      <c r="BF57" s="305">
        <v>625.36379999999997</v>
      </c>
      <c r="BG57" s="305">
        <v>618.34820000000002</v>
      </c>
      <c r="BH57" s="305">
        <v>649.75070000000005</v>
      </c>
      <c r="BI57" s="305">
        <v>635.78510000000006</v>
      </c>
      <c r="BJ57" s="305">
        <v>668.29579999999999</v>
      </c>
      <c r="BK57" s="305">
        <v>632.07270000000005</v>
      </c>
      <c r="BL57" s="305">
        <v>632.96849999999995</v>
      </c>
      <c r="BM57" s="305">
        <v>679.65129999999999</v>
      </c>
      <c r="BN57" s="305">
        <v>688.8424</v>
      </c>
      <c r="BO57" s="305">
        <v>697.59760000000006</v>
      </c>
      <c r="BP57" s="305">
        <v>734.18370000000004</v>
      </c>
      <c r="BQ57" s="305">
        <v>740.74649999999997</v>
      </c>
      <c r="BR57" s="305">
        <v>732.03890000000001</v>
      </c>
      <c r="BS57" s="305">
        <v>696.66560000000004</v>
      </c>
      <c r="BT57" s="305">
        <v>693.88040000000001</v>
      </c>
      <c r="BU57" s="305">
        <v>686.59090000000003</v>
      </c>
      <c r="BV57" s="305">
        <v>703.66920000000005</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323"/>
      <c r="BB58" s="323"/>
      <c r="BC58" s="323"/>
      <c r="BD58" s="323"/>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371.23841026000002</v>
      </c>
      <c r="AN59" s="232">
        <v>358.45623093</v>
      </c>
      <c r="AO59" s="232">
        <v>255.58854242000001</v>
      </c>
      <c r="AP59" s="232">
        <v>126.00109603</v>
      </c>
      <c r="AQ59" s="232">
        <v>147.780745</v>
      </c>
      <c r="AR59" s="232">
        <v>181.13489253</v>
      </c>
      <c r="AS59" s="232">
        <v>202.67247494</v>
      </c>
      <c r="AT59" s="232">
        <v>205.9261041</v>
      </c>
      <c r="AU59" s="232">
        <v>216.56740227</v>
      </c>
      <c r="AV59" s="232">
        <v>246.57380000000001</v>
      </c>
      <c r="AW59" s="232">
        <v>273.6986</v>
      </c>
      <c r="AX59" s="232">
        <v>286.52719999999999</v>
      </c>
      <c r="AY59" s="232">
        <v>305.65210000000002</v>
      </c>
      <c r="AZ59" s="232">
        <v>306.19099999999997</v>
      </c>
      <c r="BA59" s="305">
        <v>296.91359999999997</v>
      </c>
      <c r="BB59" s="305">
        <v>304.96780000000001</v>
      </c>
      <c r="BC59" s="305">
        <v>303.62259999999998</v>
      </c>
      <c r="BD59" s="305">
        <v>315.50880000000001</v>
      </c>
      <c r="BE59" s="305">
        <v>336.8023</v>
      </c>
      <c r="BF59" s="305">
        <v>360.7081</v>
      </c>
      <c r="BG59" s="305">
        <v>363.53820000000002</v>
      </c>
      <c r="BH59" s="305">
        <v>382.37639999999999</v>
      </c>
      <c r="BI59" s="305">
        <v>368.4128</v>
      </c>
      <c r="BJ59" s="305">
        <v>393.93029999999999</v>
      </c>
      <c r="BK59" s="305">
        <v>380.24360000000001</v>
      </c>
      <c r="BL59" s="305">
        <v>392.16980000000001</v>
      </c>
      <c r="BM59" s="305">
        <v>437.28089999999997</v>
      </c>
      <c r="BN59" s="305">
        <v>436.79129999999998</v>
      </c>
      <c r="BO59" s="305">
        <v>442.63400000000001</v>
      </c>
      <c r="BP59" s="305">
        <v>471.70280000000002</v>
      </c>
      <c r="BQ59" s="305">
        <v>474.56110000000001</v>
      </c>
      <c r="BR59" s="305">
        <v>463.86779999999999</v>
      </c>
      <c r="BS59" s="305">
        <v>434.39490000000001</v>
      </c>
      <c r="BT59" s="305">
        <v>438.86759999999998</v>
      </c>
      <c r="BU59" s="305">
        <v>430.19869999999997</v>
      </c>
      <c r="BV59" s="305">
        <v>434.63760000000002</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304"/>
      <c r="BB60" s="304"/>
      <c r="BC60" s="304"/>
      <c r="BD60" s="304"/>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196.22409999999999</v>
      </c>
      <c r="AZ61" s="250">
        <v>196.48750000000001</v>
      </c>
      <c r="BA61" s="316">
        <v>191.21639999999999</v>
      </c>
      <c r="BB61" s="316">
        <v>189.59</v>
      </c>
      <c r="BC61" s="316">
        <v>193.50229999999999</v>
      </c>
      <c r="BD61" s="316">
        <v>189.87309999999999</v>
      </c>
      <c r="BE61" s="316">
        <v>184.18960000000001</v>
      </c>
      <c r="BF61" s="316">
        <v>182.44239999999999</v>
      </c>
      <c r="BG61" s="316">
        <v>186.21350000000001</v>
      </c>
      <c r="BH61" s="316">
        <v>195.7731</v>
      </c>
      <c r="BI61" s="316">
        <v>195.90790000000001</v>
      </c>
      <c r="BJ61" s="316">
        <v>186.8535</v>
      </c>
      <c r="BK61" s="316">
        <v>184.923</v>
      </c>
      <c r="BL61" s="316">
        <v>193.21379999999999</v>
      </c>
      <c r="BM61" s="316">
        <v>197.04900000000001</v>
      </c>
      <c r="BN61" s="316">
        <v>203.97569999999999</v>
      </c>
      <c r="BO61" s="316">
        <v>215.62119999999999</v>
      </c>
      <c r="BP61" s="316">
        <v>217.72970000000001</v>
      </c>
      <c r="BQ61" s="316">
        <v>215.6474</v>
      </c>
      <c r="BR61" s="316">
        <v>216.89410000000001</v>
      </c>
      <c r="BS61" s="316">
        <v>223.29949999999999</v>
      </c>
      <c r="BT61" s="316">
        <v>236.46080000000001</v>
      </c>
      <c r="BU61" s="316">
        <v>238.71680000000001</v>
      </c>
      <c r="BV61" s="316">
        <v>229.31290000000001</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306"/>
      <c r="BB62" s="306"/>
      <c r="BC62" s="306"/>
      <c r="BD62" s="306"/>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8" t="s">
        <v>596</v>
      </c>
      <c r="B63" s="439"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0.24808994709000001</v>
      </c>
      <c r="BA63" s="334">
        <v>0.26481690000000002</v>
      </c>
      <c r="BB63" s="334">
        <v>0.25250640000000002</v>
      </c>
      <c r="BC63" s="334">
        <v>0.25006909999999999</v>
      </c>
      <c r="BD63" s="334">
        <v>0.24655070000000001</v>
      </c>
      <c r="BE63" s="334">
        <v>0.2479797</v>
      </c>
      <c r="BF63" s="334">
        <v>0.25764779999999998</v>
      </c>
      <c r="BG63" s="334">
        <v>0.26616279999999998</v>
      </c>
      <c r="BH63" s="334">
        <v>0.2774953</v>
      </c>
      <c r="BI63" s="334">
        <v>0.28785280000000002</v>
      </c>
      <c r="BJ63" s="334">
        <v>0.30674469999999998</v>
      </c>
      <c r="BK63" s="334">
        <v>0.28893390000000002</v>
      </c>
      <c r="BL63" s="334">
        <v>0.27994269999999999</v>
      </c>
      <c r="BM63" s="334">
        <v>0.27408110000000002</v>
      </c>
      <c r="BN63" s="334">
        <v>0.25962400000000002</v>
      </c>
      <c r="BO63" s="334">
        <v>0.25133810000000001</v>
      </c>
      <c r="BP63" s="334">
        <v>0.24362239999999999</v>
      </c>
      <c r="BQ63" s="334">
        <v>0.24441060000000001</v>
      </c>
      <c r="BR63" s="334">
        <v>0.24764369999999999</v>
      </c>
      <c r="BS63" s="334">
        <v>0.24898110000000001</v>
      </c>
      <c r="BT63" s="334">
        <v>0.25297629999999999</v>
      </c>
      <c r="BU63" s="334">
        <v>0.25579479999999999</v>
      </c>
      <c r="BV63" s="334">
        <v>0.25589679999999998</v>
      </c>
    </row>
    <row r="64" spans="1:74" ht="11.1" customHeight="1" x14ac:dyDescent="0.2">
      <c r="A64" s="438"/>
      <c r="B64" s="439"/>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334"/>
      <c r="BB64" s="334"/>
      <c r="BC64" s="334"/>
      <c r="BD64" s="334"/>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8"/>
      <c r="B65" s="136" t="s">
        <v>1119</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334"/>
      <c r="BB65" s="334"/>
      <c r="BC65" s="334"/>
      <c r="BD65" s="334"/>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193.15902059999999</v>
      </c>
      <c r="D66" s="250">
        <v>172.06415010000001</v>
      </c>
      <c r="E66" s="250">
        <v>199.23998979999999</v>
      </c>
      <c r="F66" s="250">
        <v>188.0379385</v>
      </c>
      <c r="G66" s="250">
        <v>199.05079409999999</v>
      </c>
      <c r="H66" s="250">
        <v>195.3966542</v>
      </c>
      <c r="I66" s="250">
        <v>197.88802419999999</v>
      </c>
      <c r="J66" s="250">
        <v>200.8976073</v>
      </c>
      <c r="K66" s="250">
        <v>189.16370699999999</v>
      </c>
      <c r="L66" s="250">
        <v>196.68899490000001</v>
      </c>
      <c r="M66" s="250">
        <v>195.10339999999999</v>
      </c>
      <c r="N66" s="250">
        <v>201.72130279999999</v>
      </c>
      <c r="O66" s="250">
        <v>203.35992400000001</v>
      </c>
      <c r="P66" s="250">
        <v>175.1841551</v>
      </c>
      <c r="Q66" s="250">
        <v>204.63321540000001</v>
      </c>
      <c r="R66" s="250">
        <v>192.5411799</v>
      </c>
      <c r="S66" s="250">
        <v>199.94416939999999</v>
      </c>
      <c r="T66" s="250">
        <v>197.79810380000001</v>
      </c>
      <c r="U66" s="250">
        <v>201.1487606</v>
      </c>
      <c r="V66" s="250">
        <v>208.64466379999999</v>
      </c>
      <c r="W66" s="250">
        <v>190.0989285</v>
      </c>
      <c r="X66" s="250">
        <v>204.45612030000001</v>
      </c>
      <c r="Y66" s="250">
        <v>197.12489740000001</v>
      </c>
      <c r="Z66" s="250">
        <v>199.0698653</v>
      </c>
      <c r="AA66" s="250">
        <v>201.71747300000001</v>
      </c>
      <c r="AB66" s="250">
        <v>176.75448209999999</v>
      </c>
      <c r="AC66" s="250">
        <v>199.0972046</v>
      </c>
      <c r="AD66" s="250">
        <v>193.18301500000001</v>
      </c>
      <c r="AE66" s="250">
        <v>201.0754187</v>
      </c>
      <c r="AF66" s="250">
        <v>197.34711780000001</v>
      </c>
      <c r="AG66" s="250">
        <v>202.03930209999999</v>
      </c>
      <c r="AH66" s="250">
        <v>207.492018</v>
      </c>
      <c r="AI66" s="250">
        <v>189.30450310000001</v>
      </c>
      <c r="AJ66" s="250">
        <v>201.79545880000001</v>
      </c>
      <c r="AK66" s="250">
        <v>195.96712210000001</v>
      </c>
      <c r="AL66" s="250">
        <v>199.71575770000001</v>
      </c>
      <c r="AM66" s="250">
        <v>193.57393099999999</v>
      </c>
      <c r="AN66" s="250">
        <v>182.1696546</v>
      </c>
      <c r="AO66" s="250">
        <v>176.30043470000001</v>
      </c>
      <c r="AP66" s="250">
        <v>133.10489889999999</v>
      </c>
      <c r="AQ66" s="250">
        <v>150.55606760000001</v>
      </c>
      <c r="AR66" s="250">
        <v>158.48982659999999</v>
      </c>
      <c r="AS66" s="250">
        <v>171.91936490000001</v>
      </c>
      <c r="AT66" s="250">
        <v>176.67438039999999</v>
      </c>
      <c r="AU66" s="250">
        <v>169.50990830000001</v>
      </c>
      <c r="AV66" s="250">
        <v>175.98720209999999</v>
      </c>
      <c r="AW66" s="250">
        <v>169.79748309999999</v>
      </c>
      <c r="AX66" s="250">
        <v>175.9701</v>
      </c>
      <c r="AY66" s="250">
        <v>175.19059999999999</v>
      </c>
      <c r="AZ66" s="250">
        <v>161.80019999999999</v>
      </c>
      <c r="BA66" s="316">
        <v>182.55670000000001</v>
      </c>
      <c r="BB66" s="316">
        <v>175.48259999999999</v>
      </c>
      <c r="BC66" s="316">
        <v>183.72630000000001</v>
      </c>
      <c r="BD66" s="316">
        <v>180.84219999999999</v>
      </c>
      <c r="BE66" s="316">
        <v>186.5532</v>
      </c>
      <c r="BF66" s="316">
        <v>192.07230000000001</v>
      </c>
      <c r="BG66" s="316">
        <v>183.0565</v>
      </c>
      <c r="BH66" s="316">
        <v>190.2886</v>
      </c>
      <c r="BI66" s="316">
        <v>185.62559999999999</v>
      </c>
      <c r="BJ66" s="316">
        <v>190.18219999999999</v>
      </c>
      <c r="BK66" s="316">
        <v>189.76689999999999</v>
      </c>
      <c r="BL66" s="316">
        <v>170.39920000000001</v>
      </c>
      <c r="BM66" s="316">
        <v>194.59440000000001</v>
      </c>
      <c r="BN66" s="316">
        <v>187.56020000000001</v>
      </c>
      <c r="BO66" s="316">
        <v>196.23580000000001</v>
      </c>
      <c r="BP66" s="316">
        <v>189.84309999999999</v>
      </c>
      <c r="BQ66" s="316">
        <v>194.87880000000001</v>
      </c>
      <c r="BR66" s="316">
        <v>199.7731</v>
      </c>
      <c r="BS66" s="316">
        <v>188.36879999999999</v>
      </c>
      <c r="BT66" s="316">
        <v>195.3476</v>
      </c>
      <c r="BU66" s="316">
        <v>190.1011</v>
      </c>
      <c r="BV66" s="316">
        <v>196.60249999999999</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182.1498302</v>
      </c>
      <c r="P67" s="250">
        <v>147.6275895</v>
      </c>
      <c r="Q67" s="250">
        <v>152.24347639999999</v>
      </c>
      <c r="R67" s="250">
        <v>127.7666614</v>
      </c>
      <c r="S67" s="250">
        <v>111.5020195</v>
      </c>
      <c r="T67" s="250">
        <v>111.98002700000001</v>
      </c>
      <c r="U67" s="250">
        <v>127.71279490000001</v>
      </c>
      <c r="V67" s="250">
        <v>125.6842348</v>
      </c>
      <c r="W67" s="250">
        <v>117.05018219999999</v>
      </c>
      <c r="X67" s="250">
        <v>124.16602779999999</v>
      </c>
      <c r="Y67" s="250">
        <v>147.79235109999999</v>
      </c>
      <c r="Z67" s="250">
        <v>163.3402749</v>
      </c>
      <c r="AA67" s="250">
        <v>186.6415021</v>
      </c>
      <c r="AB67" s="250">
        <v>164.5322864</v>
      </c>
      <c r="AC67" s="250">
        <v>159.42199389999999</v>
      </c>
      <c r="AD67" s="250">
        <v>120.2288621</v>
      </c>
      <c r="AE67" s="250">
        <v>115.8973744</v>
      </c>
      <c r="AF67" s="250">
        <v>115.14974359999999</v>
      </c>
      <c r="AG67" s="250">
        <v>130.1673256</v>
      </c>
      <c r="AH67" s="250">
        <v>132.2825326</v>
      </c>
      <c r="AI67" s="250">
        <v>119.8728239</v>
      </c>
      <c r="AJ67" s="250">
        <v>125.4271315</v>
      </c>
      <c r="AK67" s="250">
        <v>151.48557389999999</v>
      </c>
      <c r="AL67" s="250">
        <v>172.61363689999999</v>
      </c>
      <c r="AM67" s="250">
        <v>179.91784440000001</v>
      </c>
      <c r="AN67" s="250">
        <v>165.47176400000001</v>
      </c>
      <c r="AO67" s="250">
        <v>147.62827239999999</v>
      </c>
      <c r="AP67" s="250">
        <v>122.2434653</v>
      </c>
      <c r="AQ67" s="250">
        <v>112.6914812</v>
      </c>
      <c r="AR67" s="250">
        <v>116.19497509999999</v>
      </c>
      <c r="AS67" s="250">
        <v>135.83357409999999</v>
      </c>
      <c r="AT67" s="250">
        <v>131.10437339999999</v>
      </c>
      <c r="AU67" s="250">
        <v>118.27256319999999</v>
      </c>
      <c r="AV67" s="250">
        <v>126.7458711</v>
      </c>
      <c r="AW67" s="250">
        <v>133.20914429999999</v>
      </c>
      <c r="AX67" s="250">
        <v>172.25139999999999</v>
      </c>
      <c r="AY67" s="250">
        <v>180.82169999999999</v>
      </c>
      <c r="AZ67" s="250">
        <v>170.8313</v>
      </c>
      <c r="BA67" s="316">
        <v>152.11080000000001</v>
      </c>
      <c r="BB67" s="316">
        <v>121.1735</v>
      </c>
      <c r="BC67" s="316">
        <v>114.1617</v>
      </c>
      <c r="BD67" s="316">
        <v>113.1786</v>
      </c>
      <c r="BE67" s="316">
        <v>124.29730000000001</v>
      </c>
      <c r="BF67" s="316">
        <v>122.32470000000001</v>
      </c>
      <c r="BG67" s="316">
        <v>114.42100000000001</v>
      </c>
      <c r="BH67" s="316">
        <v>122.6182</v>
      </c>
      <c r="BI67" s="316">
        <v>139.19589999999999</v>
      </c>
      <c r="BJ67" s="316">
        <v>168.0462</v>
      </c>
      <c r="BK67" s="316">
        <v>183.4118</v>
      </c>
      <c r="BL67" s="316">
        <v>157.72450000000001</v>
      </c>
      <c r="BM67" s="316">
        <v>146.3827</v>
      </c>
      <c r="BN67" s="316">
        <v>119.3501</v>
      </c>
      <c r="BO67" s="316">
        <v>111.82080000000001</v>
      </c>
      <c r="BP67" s="316">
        <v>112.3708</v>
      </c>
      <c r="BQ67" s="316">
        <v>125.94970000000001</v>
      </c>
      <c r="BR67" s="316">
        <v>124.13160000000001</v>
      </c>
      <c r="BS67" s="316">
        <v>114.495</v>
      </c>
      <c r="BT67" s="316">
        <v>122.8349</v>
      </c>
      <c r="BU67" s="316">
        <v>138.07069999999999</v>
      </c>
      <c r="BV67" s="316">
        <v>168.3777</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126.30736709999999</v>
      </c>
      <c r="P68" s="250">
        <v>91.715789020000003</v>
      </c>
      <c r="Q68" s="250">
        <v>89.674680409999993</v>
      </c>
      <c r="R68" s="250">
        <v>82.327757759999997</v>
      </c>
      <c r="S68" s="250">
        <v>94.706173620000001</v>
      </c>
      <c r="T68" s="250">
        <v>110.28281010000001</v>
      </c>
      <c r="U68" s="250">
        <v>124.4625551</v>
      </c>
      <c r="V68" s="250">
        <v>124.3433515</v>
      </c>
      <c r="W68" s="250">
        <v>106.6356304</v>
      </c>
      <c r="X68" s="250">
        <v>96.90461028</v>
      </c>
      <c r="Y68" s="250">
        <v>102.80972439999999</v>
      </c>
      <c r="Z68" s="250">
        <v>110.1207374</v>
      </c>
      <c r="AA68" s="250">
        <v>110.02865660000001</v>
      </c>
      <c r="AB68" s="250">
        <v>90.290725330000001</v>
      </c>
      <c r="AC68" s="250">
        <v>88.866110950000007</v>
      </c>
      <c r="AD68" s="250">
        <v>68.752164280000002</v>
      </c>
      <c r="AE68" s="250">
        <v>81.071277960000003</v>
      </c>
      <c r="AF68" s="250">
        <v>88.609305250000006</v>
      </c>
      <c r="AG68" s="250">
        <v>109.37535750000001</v>
      </c>
      <c r="AH68" s="250">
        <v>103.13906710000001</v>
      </c>
      <c r="AI68" s="250">
        <v>93.586053000000007</v>
      </c>
      <c r="AJ68" s="250">
        <v>76.334233470000001</v>
      </c>
      <c r="AK68" s="250">
        <v>84.134180049999998</v>
      </c>
      <c r="AL68" s="250">
        <v>81.776804260000006</v>
      </c>
      <c r="AM68" s="250">
        <v>74.898818559999995</v>
      </c>
      <c r="AN68" s="250">
        <v>66.321341419999996</v>
      </c>
      <c r="AO68" s="250">
        <v>60.589544070000002</v>
      </c>
      <c r="AP68" s="250">
        <v>49.329804250000002</v>
      </c>
      <c r="AQ68" s="250">
        <v>54.951441080000002</v>
      </c>
      <c r="AR68" s="250">
        <v>73.170628269999995</v>
      </c>
      <c r="AS68" s="250">
        <v>96.70401588</v>
      </c>
      <c r="AT68" s="250">
        <v>97.977701629999999</v>
      </c>
      <c r="AU68" s="250">
        <v>76.64599758</v>
      </c>
      <c r="AV68" s="250">
        <v>69.133314799999994</v>
      </c>
      <c r="AW68" s="250">
        <v>68.668367520000004</v>
      </c>
      <c r="AX68" s="250">
        <v>87.68374</v>
      </c>
      <c r="AY68" s="250">
        <v>94.01482</v>
      </c>
      <c r="AZ68" s="250">
        <v>88.324359999999999</v>
      </c>
      <c r="BA68" s="316">
        <v>68.166960000000003</v>
      </c>
      <c r="BB68" s="316">
        <v>60.01605</v>
      </c>
      <c r="BC68" s="316">
        <v>67.011240000000001</v>
      </c>
      <c r="BD68" s="316">
        <v>85.96266</v>
      </c>
      <c r="BE68" s="316">
        <v>111.1258</v>
      </c>
      <c r="BF68" s="316">
        <v>105.6651</v>
      </c>
      <c r="BG68" s="316">
        <v>83.444550000000007</v>
      </c>
      <c r="BH68" s="316">
        <v>74.048199999999994</v>
      </c>
      <c r="BI68" s="316">
        <v>65.212050000000005</v>
      </c>
      <c r="BJ68" s="316">
        <v>98.382630000000006</v>
      </c>
      <c r="BK68" s="316">
        <v>99.460319999999996</v>
      </c>
      <c r="BL68" s="316">
        <v>82.715689999999995</v>
      </c>
      <c r="BM68" s="316">
        <v>78.541449999999998</v>
      </c>
      <c r="BN68" s="316">
        <v>68.419830000000005</v>
      </c>
      <c r="BO68" s="316">
        <v>72.834559999999996</v>
      </c>
      <c r="BP68" s="316">
        <v>87.821070000000006</v>
      </c>
      <c r="BQ68" s="316">
        <v>110.9712</v>
      </c>
      <c r="BR68" s="316">
        <v>105.0992</v>
      </c>
      <c r="BS68" s="316">
        <v>83.222750000000005</v>
      </c>
      <c r="BT68" s="316">
        <v>74.625900000000001</v>
      </c>
      <c r="BU68" s="316">
        <v>64.334869999999995</v>
      </c>
      <c r="BV68" s="316">
        <v>96.315619999999996</v>
      </c>
    </row>
    <row r="69" spans="1:74" ht="11.1" customHeight="1" x14ac:dyDescent="0.2">
      <c r="A69" s="558" t="s">
        <v>989</v>
      </c>
      <c r="B69" s="578" t="s">
        <v>988</v>
      </c>
      <c r="C69" s="298">
        <v>477.37139710000002</v>
      </c>
      <c r="D69" s="298">
        <v>396.656297</v>
      </c>
      <c r="E69" s="298">
        <v>435.59857030000001</v>
      </c>
      <c r="F69" s="298">
        <v>383.32994059999999</v>
      </c>
      <c r="G69" s="298">
        <v>404.21993980000002</v>
      </c>
      <c r="H69" s="298">
        <v>415.6456877</v>
      </c>
      <c r="I69" s="298">
        <v>451.24313000000001</v>
      </c>
      <c r="J69" s="298">
        <v>444.15115880000002</v>
      </c>
      <c r="K69" s="298">
        <v>402.69115040000003</v>
      </c>
      <c r="L69" s="298">
        <v>407.716838</v>
      </c>
      <c r="M69" s="298">
        <v>425.78347719999999</v>
      </c>
      <c r="N69" s="298">
        <v>486.16927729999998</v>
      </c>
      <c r="O69" s="298">
        <v>512.75955069999998</v>
      </c>
      <c r="P69" s="298">
        <v>415.37876019999999</v>
      </c>
      <c r="Q69" s="298">
        <v>447.49380159999998</v>
      </c>
      <c r="R69" s="298">
        <v>403.54762749999998</v>
      </c>
      <c r="S69" s="298">
        <v>407.09479190000002</v>
      </c>
      <c r="T69" s="298">
        <v>420.97296929999999</v>
      </c>
      <c r="U69" s="298">
        <v>454.26654000000002</v>
      </c>
      <c r="V69" s="298">
        <v>459.6146794</v>
      </c>
      <c r="W69" s="298">
        <v>414.69676959999998</v>
      </c>
      <c r="X69" s="298">
        <v>426.46918770000002</v>
      </c>
      <c r="Y69" s="298">
        <v>448.63900130000002</v>
      </c>
      <c r="Z69" s="298">
        <v>473.47330699999998</v>
      </c>
      <c r="AA69" s="298">
        <v>499.33006110000002</v>
      </c>
      <c r="AB69" s="298">
        <v>432.42872030000001</v>
      </c>
      <c r="AC69" s="298">
        <v>448.32773880000002</v>
      </c>
      <c r="AD69" s="298">
        <v>383.07606980000003</v>
      </c>
      <c r="AE69" s="298">
        <v>398.98650040000001</v>
      </c>
      <c r="AF69" s="298">
        <v>402.01819499999999</v>
      </c>
      <c r="AG69" s="298">
        <v>442.52441470000002</v>
      </c>
      <c r="AH69" s="298">
        <v>443.85604710000001</v>
      </c>
      <c r="AI69" s="298">
        <v>403.6754085</v>
      </c>
      <c r="AJ69" s="298">
        <v>404.4992532</v>
      </c>
      <c r="AK69" s="298">
        <v>432.49890449999998</v>
      </c>
      <c r="AL69" s="298">
        <v>455.0486282</v>
      </c>
      <c r="AM69" s="298">
        <v>449.33044849999999</v>
      </c>
      <c r="AN69" s="298">
        <v>414.84197879999999</v>
      </c>
      <c r="AO69" s="298">
        <v>385.45810560000001</v>
      </c>
      <c r="AP69" s="298">
        <v>305.58770490000001</v>
      </c>
      <c r="AQ69" s="298">
        <v>319.13884430000002</v>
      </c>
      <c r="AR69" s="298">
        <v>348.76496650000001</v>
      </c>
      <c r="AS69" s="298">
        <v>405.3968094</v>
      </c>
      <c r="AT69" s="298">
        <v>406.69630990000002</v>
      </c>
      <c r="AU69" s="298">
        <v>365.3380057</v>
      </c>
      <c r="AV69" s="298">
        <v>372.8062425</v>
      </c>
      <c r="AW69" s="298">
        <v>372.58453150000003</v>
      </c>
      <c r="AX69" s="298">
        <v>436.84769999999997</v>
      </c>
      <c r="AY69" s="298">
        <v>450.96690000000001</v>
      </c>
      <c r="AZ69" s="298">
        <v>421.83510000000001</v>
      </c>
      <c r="BA69" s="332">
        <v>403.77429999999998</v>
      </c>
      <c r="BB69" s="332">
        <v>357.58159999999998</v>
      </c>
      <c r="BC69" s="332">
        <v>365.83909999999997</v>
      </c>
      <c r="BD69" s="332">
        <v>380.89299999999997</v>
      </c>
      <c r="BE69" s="332">
        <v>422.91609999999997</v>
      </c>
      <c r="BF69" s="332">
        <v>421.00200000000001</v>
      </c>
      <c r="BG69" s="332">
        <v>381.83159999999998</v>
      </c>
      <c r="BH69" s="332">
        <v>387.89479999999998</v>
      </c>
      <c r="BI69" s="332">
        <v>390.94310000000002</v>
      </c>
      <c r="BJ69" s="332">
        <v>457.55349999999999</v>
      </c>
      <c r="BK69" s="332">
        <v>473.5788</v>
      </c>
      <c r="BL69" s="332">
        <v>411.71859999999998</v>
      </c>
      <c r="BM69" s="332">
        <v>420.45830000000001</v>
      </c>
      <c r="BN69" s="332">
        <v>376.23970000000003</v>
      </c>
      <c r="BO69" s="332">
        <v>381.83100000000002</v>
      </c>
      <c r="BP69" s="332">
        <v>390.94450000000001</v>
      </c>
      <c r="BQ69" s="332">
        <v>432.7396</v>
      </c>
      <c r="BR69" s="332">
        <v>429.94369999999998</v>
      </c>
      <c r="BS69" s="332">
        <v>386.99610000000001</v>
      </c>
      <c r="BT69" s="332">
        <v>393.7482</v>
      </c>
      <c r="BU69" s="332">
        <v>393.4162</v>
      </c>
      <c r="BV69" s="332">
        <v>462.23820000000001</v>
      </c>
    </row>
    <row r="70" spans="1:74" s="425" customFormat="1" ht="12" customHeight="1" x14ac:dyDescent="0.2">
      <c r="A70" s="424"/>
      <c r="B70" s="838" t="s">
        <v>894</v>
      </c>
      <c r="C70" s="838"/>
      <c r="D70" s="838"/>
      <c r="E70" s="838"/>
      <c r="F70" s="838"/>
      <c r="G70" s="838"/>
      <c r="H70" s="838"/>
      <c r="I70" s="838"/>
      <c r="J70" s="838"/>
      <c r="K70" s="838"/>
      <c r="L70" s="838"/>
      <c r="M70" s="838"/>
      <c r="N70" s="838"/>
      <c r="O70" s="838"/>
      <c r="P70" s="838"/>
      <c r="Q70" s="838"/>
      <c r="AY70" s="464"/>
      <c r="AZ70" s="464"/>
      <c r="BA70" s="464"/>
      <c r="BB70" s="464"/>
      <c r="BC70" s="464"/>
      <c r="BD70" s="639"/>
      <c r="BE70" s="639"/>
      <c r="BF70" s="639"/>
      <c r="BG70" s="464"/>
      <c r="BH70" s="464"/>
      <c r="BI70" s="464"/>
      <c r="BJ70" s="464"/>
    </row>
    <row r="71" spans="1:74" s="425" customFormat="1" ht="12" customHeight="1" x14ac:dyDescent="0.2">
      <c r="A71" s="424"/>
      <c r="B71" s="839" t="s">
        <v>1</v>
      </c>
      <c r="C71" s="839"/>
      <c r="D71" s="839"/>
      <c r="E71" s="839"/>
      <c r="F71" s="839"/>
      <c r="G71" s="839"/>
      <c r="H71" s="839"/>
      <c r="I71" s="839"/>
      <c r="J71" s="839"/>
      <c r="K71" s="839"/>
      <c r="L71" s="839"/>
      <c r="M71" s="839"/>
      <c r="N71" s="839"/>
      <c r="O71" s="839"/>
      <c r="P71" s="839"/>
      <c r="Q71" s="839"/>
      <c r="AY71" s="464"/>
      <c r="AZ71" s="464"/>
      <c r="BA71" s="464"/>
      <c r="BB71" s="464"/>
      <c r="BC71" s="464"/>
      <c r="BD71" s="639"/>
      <c r="BE71" s="639"/>
      <c r="BF71" s="639"/>
      <c r="BG71" s="464"/>
      <c r="BH71" s="464"/>
      <c r="BI71" s="464"/>
      <c r="BJ71" s="464"/>
    </row>
    <row r="72" spans="1:74" s="425" customFormat="1" ht="12" customHeight="1" x14ac:dyDescent="0.2">
      <c r="A72" s="424"/>
      <c r="B72" s="838" t="s">
        <v>990</v>
      </c>
      <c r="C72" s="760"/>
      <c r="D72" s="760"/>
      <c r="E72" s="760"/>
      <c r="F72" s="760"/>
      <c r="G72" s="760"/>
      <c r="H72" s="760"/>
      <c r="I72" s="760"/>
      <c r="J72" s="760"/>
      <c r="K72" s="760"/>
      <c r="L72" s="760"/>
      <c r="M72" s="760"/>
      <c r="N72" s="760"/>
      <c r="O72" s="760"/>
      <c r="P72" s="760"/>
      <c r="Q72" s="760"/>
      <c r="AY72" s="464"/>
      <c r="AZ72" s="464"/>
      <c r="BA72" s="464"/>
      <c r="BB72" s="464"/>
      <c r="BC72" s="464"/>
      <c r="BD72" s="639"/>
      <c r="BE72" s="639"/>
      <c r="BF72" s="639"/>
      <c r="BG72" s="464"/>
      <c r="BH72" s="464"/>
      <c r="BI72" s="464"/>
      <c r="BJ72" s="464"/>
    </row>
    <row r="73" spans="1:74" s="425" customFormat="1" ht="12" customHeight="1" x14ac:dyDescent="0.2">
      <c r="A73" s="424"/>
      <c r="B73" s="753" t="s">
        <v>815</v>
      </c>
      <c r="C73" s="745"/>
      <c r="D73" s="745"/>
      <c r="E73" s="745"/>
      <c r="F73" s="745"/>
      <c r="G73" s="745"/>
      <c r="H73" s="745"/>
      <c r="I73" s="745"/>
      <c r="J73" s="745"/>
      <c r="K73" s="745"/>
      <c r="L73" s="745"/>
      <c r="M73" s="745"/>
      <c r="N73" s="745"/>
      <c r="O73" s="745"/>
      <c r="P73" s="745"/>
      <c r="Q73" s="745"/>
      <c r="AY73" s="464"/>
      <c r="AZ73" s="464"/>
      <c r="BA73" s="464"/>
      <c r="BB73" s="464"/>
      <c r="BC73" s="464"/>
      <c r="BD73" s="639"/>
      <c r="BE73" s="639"/>
      <c r="BF73" s="639"/>
      <c r="BG73" s="464"/>
      <c r="BH73" s="464"/>
      <c r="BI73" s="464"/>
      <c r="BJ73" s="464"/>
    </row>
    <row r="74" spans="1:74" s="425" customFormat="1" ht="12" customHeight="1" x14ac:dyDescent="0.2">
      <c r="A74" s="424"/>
      <c r="B74" s="557" t="s">
        <v>828</v>
      </c>
      <c r="C74" s="556"/>
      <c r="D74" s="556"/>
      <c r="E74" s="556"/>
      <c r="F74" s="556"/>
      <c r="G74" s="556"/>
      <c r="H74" s="556"/>
      <c r="I74" s="556"/>
      <c r="J74" s="556"/>
      <c r="K74" s="556"/>
      <c r="L74" s="556"/>
      <c r="M74" s="556"/>
      <c r="N74" s="556"/>
      <c r="O74" s="556"/>
      <c r="P74" s="556"/>
      <c r="Q74" s="556"/>
      <c r="AY74" s="464"/>
      <c r="AZ74" s="464"/>
      <c r="BA74" s="464"/>
      <c r="BB74" s="464"/>
      <c r="BC74" s="464"/>
      <c r="BD74" s="639"/>
      <c r="BE74" s="639"/>
      <c r="BF74" s="639"/>
      <c r="BG74" s="464"/>
      <c r="BH74" s="464"/>
      <c r="BI74" s="464"/>
      <c r="BJ74" s="464"/>
    </row>
    <row r="75" spans="1:74" s="425" customFormat="1" ht="12" customHeight="1" x14ac:dyDescent="0.2">
      <c r="A75" s="424"/>
      <c r="B75" s="781" t="str">
        <f>"Notes: "&amp;"EIA completed modeling and analysis for this report on " &amp;Dates!D2&amp;"."</f>
        <v>Notes: EIA completed modeling and analysis for this report on Thursday March 4, 2021.</v>
      </c>
      <c r="C75" s="804"/>
      <c r="D75" s="804"/>
      <c r="E75" s="804"/>
      <c r="F75" s="804"/>
      <c r="G75" s="804"/>
      <c r="H75" s="804"/>
      <c r="I75" s="804"/>
      <c r="J75" s="804"/>
      <c r="K75" s="804"/>
      <c r="L75" s="804"/>
      <c r="M75" s="804"/>
      <c r="N75" s="804"/>
      <c r="O75" s="804"/>
      <c r="P75" s="804"/>
      <c r="Q75" s="782"/>
      <c r="AY75" s="464"/>
      <c r="AZ75" s="464"/>
      <c r="BA75" s="464"/>
      <c r="BB75" s="464"/>
      <c r="BC75" s="464"/>
      <c r="BD75" s="639"/>
      <c r="BE75" s="639"/>
      <c r="BF75" s="639"/>
      <c r="BG75" s="464"/>
      <c r="BH75" s="464"/>
      <c r="BI75" s="464"/>
      <c r="BJ75" s="464"/>
    </row>
    <row r="76" spans="1:74" s="425" customFormat="1" ht="12" customHeight="1" x14ac:dyDescent="0.2">
      <c r="A76" s="424"/>
      <c r="B76" s="771" t="s">
        <v>353</v>
      </c>
      <c r="C76" s="770"/>
      <c r="D76" s="770"/>
      <c r="E76" s="770"/>
      <c r="F76" s="770"/>
      <c r="G76" s="770"/>
      <c r="H76" s="770"/>
      <c r="I76" s="770"/>
      <c r="J76" s="770"/>
      <c r="K76" s="770"/>
      <c r="L76" s="770"/>
      <c r="M76" s="770"/>
      <c r="N76" s="770"/>
      <c r="O76" s="770"/>
      <c r="P76" s="770"/>
      <c r="Q76" s="770"/>
      <c r="AY76" s="464"/>
      <c r="AZ76" s="464"/>
      <c r="BA76" s="464"/>
      <c r="BB76" s="464"/>
      <c r="BC76" s="464"/>
      <c r="BD76" s="639"/>
      <c r="BE76" s="639"/>
      <c r="BF76" s="639"/>
      <c r="BG76" s="464"/>
      <c r="BH76" s="464"/>
      <c r="BI76" s="464"/>
      <c r="BJ76" s="464"/>
    </row>
    <row r="77" spans="1:74" s="425" customFormat="1" ht="12" customHeight="1" x14ac:dyDescent="0.2">
      <c r="A77" s="424"/>
      <c r="B77" s="764" t="s">
        <v>1384</v>
      </c>
      <c r="C77" s="763"/>
      <c r="D77" s="763"/>
      <c r="E77" s="763"/>
      <c r="F77" s="763"/>
      <c r="G77" s="763"/>
      <c r="H77" s="763"/>
      <c r="I77" s="763"/>
      <c r="J77" s="763"/>
      <c r="K77" s="763"/>
      <c r="L77" s="763"/>
      <c r="M77" s="763"/>
      <c r="N77" s="763"/>
      <c r="O77" s="763"/>
      <c r="P77" s="763"/>
      <c r="Q77" s="760"/>
      <c r="AY77" s="464"/>
      <c r="AZ77" s="464"/>
      <c r="BA77" s="464"/>
      <c r="BB77" s="464"/>
      <c r="BC77" s="464"/>
      <c r="BD77" s="639"/>
      <c r="BE77" s="639"/>
      <c r="BF77" s="639"/>
      <c r="BG77" s="464"/>
      <c r="BH77" s="464"/>
      <c r="BI77" s="464"/>
      <c r="BJ77" s="464"/>
    </row>
    <row r="78" spans="1:74" s="425" customFormat="1" ht="12" customHeight="1" x14ac:dyDescent="0.2">
      <c r="A78" s="424"/>
      <c r="B78" s="766" t="s">
        <v>838</v>
      </c>
      <c r="C78" s="760"/>
      <c r="D78" s="760"/>
      <c r="E78" s="760"/>
      <c r="F78" s="760"/>
      <c r="G78" s="760"/>
      <c r="H78" s="760"/>
      <c r="I78" s="760"/>
      <c r="J78" s="760"/>
      <c r="K78" s="760"/>
      <c r="L78" s="760"/>
      <c r="M78" s="760"/>
      <c r="N78" s="760"/>
      <c r="O78" s="760"/>
      <c r="P78" s="760"/>
      <c r="Q78" s="760"/>
      <c r="AY78" s="464"/>
      <c r="AZ78" s="464"/>
      <c r="BA78" s="464"/>
      <c r="BB78" s="464"/>
      <c r="BC78" s="464"/>
      <c r="BD78" s="639"/>
      <c r="BE78" s="639"/>
      <c r="BF78" s="639"/>
      <c r="BG78" s="464"/>
      <c r="BH78" s="464"/>
      <c r="BI78" s="464"/>
      <c r="BJ78" s="464"/>
    </row>
    <row r="79" spans="1:74" s="425" customFormat="1" ht="12" customHeight="1" x14ac:dyDescent="0.2">
      <c r="A79" s="424"/>
      <c r="B79" s="768" t="s">
        <v>1386</v>
      </c>
      <c r="C79" s="760"/>
      <c r="D79" s="760"/>
      <c r="E79" s="760"/>
      <c r="F79" s="760"/>
      <c r="G79" s="760"/>
      <c r="H79" s="760"/>
      <c r="I79" s="760"/>
      <c r="J79" s="760"/>
      <c r="K79" s="760"/>
      <c r="L79" s="760"/>
      <c r="M79" s="760"/>
      <c r="N79" s="760"/>
      <c r="O79" s="760"/>
      <c r="P79" s="760"/>
      <c r="Q79" s="760"/>
      <c r="AY79" s="464"/>
      <c r="AZ79" s="464"/>
      <c r="BA79" s="464"/>
      <c r="BB79" s="464"/>
      <c r="BC79" s="464"/>
      <c r="BD79" s="639"/>
      <c r="BE79" s="639"/>
      <c r="BF79" s="639"/>
      <c r="BG79" s="464"/>
      <c r="BH79" s="464"/>
      <c r="BI79" s="464"/>
      <c r="BJ79" s="464"/>
    </row>
    <row r="80" spans="1:74" s="425" customFormat="1" ht="12" customHeight="1" x14ac:dyDescent="0.2">
      <c r="A80" s="424"/>
      <c r="B80" s="768"/>
      <c r="C80" s="760"/>
      <c r="D80" s="760"/>
      <c r="E80" s="760"/>
      <c r="F80" s="760"/>
      <c r="G80" s="760"/>
      <c r="H80" s="760"/>
      <c r="I80" s="760"/>
      <c r="J80" s="760"/>
      <c r="K80" s="760"/>
      <c r="L80" s="760"/>
      <c r="M80" s="760"/>
      <c r="N80" s="760"/>
      <c r="O80" s="760"/>
      <c r="P80" s="760"/>
      <c r="Q80" s="760"/>
      <c r="AY80" s="464"/>
      <c r="AZ80" s="464"/>
      <c r="BA80" s="464"/>
      <c r="BB80" s="464"/>
      <c r="BC80" s="464"/>
      <c r="BD80" s="639"/>
      <c r="BE80" s="639"/>
      <c r="BF80" s="639"/>
      <c r="BG80" s="464"/>
      <c r="BH80" s="464"/>
      <c r="BI80" s="464"/>
      <c r="BJ80" s="464"/>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61" customWidth="1"/>
    <col min="2" max="2" width="43.42578125" style="161" customWidth="1"/>
    <col min="3" max="50" width="7.42578125" style="161" customWidth="1"/>
    <col min="51" max="55" width="7.42578125" style="321" customWidth="1"/>
    <col min="56" max="58" width="7.42578125" style="165" customWidth="1"/>
    <col min="59" max="62" width="7.42578125" style="321" customWidth="1"/>
    <col min="63" max="74" width="7.42578125" style="161" customWidth="1"/>
    <col min="75" max="16384" width="9.5703125" style="161"/>
  </cols>
  <sheetData>
    <row r="1" spans="1:74" ht="13.35" customHeight="1" x14ac:dyDescent="0.2">
      <c r="A1" s="742" t="s">
        <v>798</v>
      </c>
      <c r="B1" s="840" t="s">
        <v>1373</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160"/>
    </row>
    <row r="2" spans="1:74" s="162" customFormat="1"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4"/>
      <c r="AY2" s="460"/>
      <c r="AZ2" s="460"/>
      <c r="BA2" s="460"/>
      <c r="BB2" s="460"/>
      <c r="BC2" s="460"/>
      <c r="BD2" s="640"/>
      <c r="BE2" s="640"/>
      <c r="BF2" s="640"/>
      <c r="BG2" s="460"/>
      <c r="BH2" s="460"/>
      <c r="BI2" s="460"/>
      <c r="BJ2" s="460"/>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1122</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949.76755386000002</v>
      </c>
      <c r="D6" s="232">
        <v>950.76189383999997</v>
      </c>
      <c r="E6" s="232">
        <v>952.47385827000005</v>
      </c>
      <c r="F6" s="232">
        <v>955.71323411000003</v>
      </c>
      <c r="G6" s="232">
        <v>958.25310725999998</v>
      </c>
      <c r="H6" s="232">
        <v>960.90326465999999</v>
      </c>
      <c r="I6" s="232">
        <v>964.47979167999995</v>
      </c>
      <c r="J6" s="232">
        <v>966.73845354000002</v>
      </c>
      <c r="K6" s="232">
        <v>968.49533563</v>
      </c>
      <c r="L6" s="232">
        <v>968.39363767999998</v>
      </c>
      <c r="M6" s="232">
        <v>970.16456039000002</v>
      </c>
      <c r="N6" s="232">
        <v>972.45130353000002</v>
      </c>
      <c r="O6" s="232">
        <v>976.65921687000002</v>
      </c>
      <c r="P6" s="232">
        <v>978.92358848000003</v>
      </c>
      <c r="Q6" s="232">
        <v>980.64976813999999</v>
      </c>
      <c r="R6" s="232">
        <v>980.93225731999996</v>
      </c>
      <c r="S6" s="232">
        <v>982.26117701999999</v>
      </c>
      <c r="T6" s="232">
        <v>983.73102871000003</v>
      </c>
      <c r="U6" s="232">
        <v>986.27517639999996</v>
      </c>
      <c r="V6" s="232">
        <v>987.32686903000001</v>
      </c>
      <c r="W6" s="232">
        <v>987.81947061999995</v>
      </c>
      <c r="X6" s="232">
        <v>985.18721848999996</v>
      </c>
      <c r="Y6" s="232">
        <v>986.48596003</v>
      </c>
      <c r="Z6" s="232">
        <v>989.14993255000002</v>
      </c>
      <c r="AA6" s="232">
        <v>996.81480108000005</v>
      </c>
      <c r="AB6" s="232">
        <v>999.48248679999995</v>
      </c>
      <c r="AC6" s="232">
        <v>1000.7886547000001</v>
      </c>
      <c r="AD6" s="232">
        <v>998.35294178000004</v>
      </c>
      <c r="AE6" s="232">
        <v>998.72134644000005</v>
      </c>
      <c r="AF6" s="232">
        <v>999.51350561000004</v>
      </c>
      <c r="AG6" s="232">
        <v>1001.4995218</v>
      </c>
      <c r="AH6" s="232">
        <v>1002.5616131</v>
      </c>
      <c r="AI6" s="232">
        <v>1003.4698820999999</v>
      </c>
      <c r="AJ6" s="232">
        <v>1006.1298489</v>
      </c>
      <c r="AK6" s="232">
        <v>1005.3013332</v>
      </c>
      <c r="AL6" s="232">
        <v>1002.8898551</v>
      </c>
      <c r="AM6" s="232">
        <v>1008.6434313</v>
      </c>
      <c r="AN6" s="232">
        <v>995.75501591</v>
      </c>
      <c r="AO6" s="232">
        <v>973.97262562000003</v>
      </c>
      <c r="AP6" s="232">
        <v>907.6652871</v>
      </c>
      <c r="AQ6" s="232">
        <v>894.81817699999999</v>
      </c>
      <c r="AR6" s="232">
        <v>899.80032200999995</v>
      </c>
      <c r="AS6" s="232">
        <v>955.43552511999997</v>
      </c>
      <c r="AT6" s="232">
        <v>971.45832805999999</v>
      </c>
      <c r="AU6" s="232">
        <v>980.69253385000002</v>
      </c>
      <c r="AV6" s="232">
        <v>973.79131157999996</v>
      </c>
      <c r="AW6" s="232">
        <v>976.45844622000004</v>
      </c>
      <c r="AX6" s="232">
        <v>979.34710686999995</v>
      </c>
      <c r="AY6" s="232">
        <v>982.05455279</v>
      </c>
      <c r="AZ6" s="232">
        <v>985.68832100999998</v>
      </c>
      <c r="BA6" s="305">
        <v>989.84569999999997</v>
      </c>
      <c r="BB6" s="305">
        <v>994.62090000000001</v>
      </c>
      <c r="BC6" s="305">
        <v>999.75469999999996</v>
      </c>
      <c r="BD6" s="305">
        <v>1005.341</v>
      </c>
      <c r="BE6" s="305">
        <v>1012.672</v>
      </c>
      <c r="BF6" s="305">
        <v>1018.196</v>
      </c>
      <c r="BG6" s="305">
        <v>1023.205</v>
      </c>
      <c r="BH6" s="305">
        <v>1027.6590000000001</v>
      </c>
      <c r="BI6" s="305">
        <v>1031.6669999999999</v>
      </c>
      <c r="BJ6" s="305">
        <v>1035.19</v>
      </c>
      <c r="BK6" s="305">
        <v>1037.9659999999999</v>
      </c>
      <c r="BL6" s="305">
        <v>1040.7139999999999</v>
      </c>
      <c r="BM6" s="305">
        <v>1043.173</v>
      </c>
      <c r="BN6" s="305">
        <v>1045.105</v>
      </c>
      <c r="BO6" s="305">
        <v>1047.165</v>
      </c>
      <c r="BP6" s="305">
        <v>1049.115</v>
      </c>
      <c r="BQ6" s="305">
        <v>1050.9190000000001</v>
      </c>
      <c r="BR6" s="305">
        <v>1052.6759999999999</v>
      </c>
      <c r="BS6" s="305">
        <v>1054.3489999999999</v>
      </c>
      <c r="BT6" s="305">
        <v>1055.9380000000001</v>
      </c>
      <c r="BU6" s="305">
        <v>1057.444</v>
      </c>
      <c r="BV6" s="305">
        <v>1058.866</v>
      </c>
    </row>
    <row r="7" spans="1:74" ht="11.1" customHeight="1" x14ac:dyDescent="0.2">
      <c r="A7" s="148" t="s">
        <v>690</v>
      </c>
      <c r="B7" s="204" t="s">
        <v>468</v>
      </c>
      <c r="C7" s="232">
        <v>2674.5477581</v>
      </c>
      <c r="D7" s="232">
        <v>2676.9535602999999</v>
      </c>
      <c r="E7" s="232">
        <v>2677.0750065000002</v>
      </c>
      <c r="F7" s="232">
        <v>2667.9931004999999</v>
      </c>
      <c r="G7" s="232">
        <v>2668.7350821999999</v>
      </c>
      <c r="H7" s="232">
        <v>2672.3819552999998</v>
      </c>
      <c r="I7" s="232">
        <v>2681.2613624000001</v>
      </c>
      <c r="J7" s="232">
        <v>2688.9722861999999</v>
      </c>
      <c r="K7" s="232">
        <v>2697.8423693999998</v>
      </c>
      <c r="L7" s="232">
        <v>2711.8284709</v>
      </c>
      <c r="M7" s="232">
        <v>2720.0492285</v>
      </c>
      <c r="N7" s="232">
        <v>2726.4615011999999</v>
      </c>
      <c r="O7" s="232">
        <v>2727.9093529000002</v>
      </c>
      <c r="P7" s="232">
        <v>2733.0716078</v>
      </c>
      <c r="Q7" s="232">
        <v>2738.7923298000001</v>
      </c>
      <c r="R7" s="232">
        <v>2746.5805703000001</v>
      </c>
      <c r="S7" s="232">
        <v>2752.2864380000001</v>
      </c>
      <c r="T7" s="232">
        <v>2757.4189844000002</v>
      </c>
      <c r="U7" s="232">
        <v>2763.7478919999999</v>
      </c>
      <c r="V7" s="232">
        <v>2766.4065335999999</v>
      </c>
      <c r="W7" s="232">
        <v>2767.1645917999999</v>
      </c>
      <c r="X7" s="232">
        <v>2759.4042453000002</v>
      </c>
      <c r="Y7" s="232">
        <v>2761.3245026</v>
      </c>
      <c r="Z7" s="232">
        <v>2766.3075423999999</v>
      </c>
      <c r="AA7" s="232">
        <v>2780.1792903999999</v>
      </c>
      <c r="AB7" s="232">
        <v>2786.9184509000002</v>
      </c>
      <c r="AC7" s="232">
        <v>2792.3509496000001</v>
      </c>
      <c r="AD7" s="232">
        <v>2795.7712892</v>
      </c>
      <c r="AE7" s="232">
        <v>2799.1195873000001</v>
      </c>
      <c r="AF7" s="232">
        <v>2801.6903467000002</v>
      </c>
      <c r="AG7" s="232">
        <v>2801.9036467000001</v>
      </c>
      <c r="AH7" s="232">
        <v>2804.1042689999999</v>
      </c>
      <c r="AI7" s="232">
        <v>2806.7122929000002</v>
      </c>
      <c r="AJ7" s="232">
        <v>2817.3680075000002</v>
      </c>
      <c r="AK7" s="232">
        <v>2815.060618</v>
      </c>
      <c r="AL7" s="232">
        <v>2807.4304133000001</v>
      </c>
      <c r="AM7" s="232">
        <v>2824.3186131000002</v>
      </c>
      <c r="AN7" s="232">
        <v>2783.6618634000001</v>
      </c>
      <c r="AO7" s="232">
        <v>2715.3013838000002</v>
      </c>
      <c r="AP7" s="232">
        <v>2512.4818945000002</v>
      </c>
      <c r="AQ7" s="232">
        <v>2468.7804151</v>
      </c>
      <c r="AR7" s="232">
        <v>2477.4416655999999</v>
      </c>
      <c r="AS7" s="232">
        <v>2629.9188218999998</v>
      </c>
      <c r="AT7" s="232">
        <v>2674.7156507</v>
      </c>
      <c r="AU7" s="232">
        <v>2703.2853276999999</v>
      </c>
      <c r="AV7" s="232">
        <v>2695.6671222</v>
      </c>
      <c r="AW7" s="232">
        <v>2706.7530434999999</v>
      </c>
      <c r="AX7" s="232">
        <v>2716.5823610000002</v>
      </c>
      <c r="AY7" s="232">
        <v>2720.0449257</v>
      </c>
      <c r="AZ7" s="232">
        <v>2731.1936473000001</v>
      </c>
      <c r="BA7" s="305">
        <v>2744.9180000000001</v>
      </c>
      <c r="BB7" s="305">
        <v>2763.8029999999999</v>
      </c>
      <c r="BC7" s="305">
        <v>2780.7420000000002</v>
      </c>
      <c r="BD7" s="305">
        <v>2798.3180000000002</v>
      </c>
      <c r="BE7" s="305">
        <v>2818.7080000000001</v>
      </c>
      <c r="BF7" s="305">
        <v>2835.9290000000001</v>
      </c>
      <c r="BG7" s="305">
        <v>2852.1570000000002</v>
      </c>
      <c r="BH7" s="305">
        <v>2867.904</v>
      </c>
      <c r="BI7" s="305">
        <v>2881.76</v>
      </c>
      <c r="BJ7" s="305">
        <v>2894.2379999999998</v>
      </c>
      <c r="BK7" s="305">
        <v>2904.6759999999999</v>
      </c>
      <c r="BL7" s="305">
        <v>2914.895</v>
      </c>
      <c r="BM7" s="305">
        <v>2924.232</v>
      </c>
      <c r="BN7" s="305">
        <v>2932.18</v>
      </c>
      <c r="BO7" s="305">
        <v>2940.136</v>
      </c>
      <c r="BP7" s="305">
        <v>2947.5929999999998</v>
      </c>
      <c r="BQ7" s="305">
        <v>2954.4920000000002</v>
      </c>
      <c r="BR7" s="305">
        <v>2960.9929999999999</v>
      </c>
      <c r="BS7" s="305">
        <v>2967.038</v>
      </c>
      <c r="BT7" s="305">
        <v>2972.627</v>
      </c>
      <c r="BU7" s="305">
        <v>2977.76</v>
      </c>
      <c r="BV7" s="305">
        <v>2982.4360000000001</v>
      </c>
    </row>
    <row r="8" spans="1:74" ht="11.1" customHeight="1" x14ac:dyDescent="0.2">
      <c r="A8" s="148" t="s">
        <v>691</v>
      </c>
      <c r="B8" s="204" t="s">
        <v>436</v>
      </c>
      <c r="C8" s="232">
        <v>2431.5565284999998</v>
      </c>
      <c r="D8" s="232">
        <v>2431.5811588000001</v>
      </c>
      <c r="E8" s="232">
        <v>2432.5804357000002</v>
      </c>
      <c r="F8" s="232">
        <v>2434.9229780999999</v>
      </c>
      <c r="G8" s="232">
        <v>2437.5950839000002</v>
      </c>
      <c r="H8" s="232">
        <v>2440.9653718999998</v>
      </c>
      <c r="I8" s="232">
        <v>2445.7238943000002</v>
      </c>
      <c r="J8" s="232">
        <v>2449.9730077999998</v>
      </c>
      <c r="K8" s="232">
        <v>2454.4027643999998</v>
      </c>
      <c r="L8" s="232">
        <v>2456.6253846999998</v>
      </c>
      <c r="M8" s="232">
        <v>2463.2072624000002</v>
      </c>
      <c r="N8" s="232">
        <v>2471.7606181000001</v>
      </c>
      <c r="O8" s="232">
        <v>2488.7095642999998</v>
      </c>
      <c r="P8" s="232">
        <v>2496.3877913000001</v>
      </c>
      <c r="Q8" s="232">
        <v>2501.2194116999999</v>
      </c>
      <c r="R8" s="232">
        <v>2498.4844502000001</v>
      </c>
      <c r="S8" s="232">
        <v>2501.1628389000002</v>
      </c>
      <c r="T8" s="232">
        <v>2504.5346027000001</v>
      </c>
      <c r="U8" s="232">
        <v>2510.7696421000001</v>
      </c>
      <c r="V8" s="232">
        <v>2513.9007302</v>
      </c>
      <c r="W8" s="232">
        <v>2516.0977677999999</v>
      </c>
      <c r="X8" s="232">
        <v>2515.6566551000001</v>
      </c>
      <c r="Y8" s="232">
        <v>2517.2636662999998</v>
      </c>
      <c r="Z8" s="232">
        <v>2519.2147018000001</v>
      </c>
      <c r="AA8" s="232">
        <v>2523.2601411999999</v>
      </c>
      <c r="AB8" s="232">
        <v>2524.5864405000002</v>
      </c>
      <c r="AC8" s="232">
        <v>2524.9439794</v>
      </c>
      <c r="AD8" s="232">
        <v>2520.4342765000001</v>
      </c>
      <c r="AE8" s="232">
        <v>2521.7781555000001</v>
      </c>
      <c r="AF8" s="232">
        <v>2525.0771352000002</v>
      </c>
      <c r="AG8" s="232">
        <v>2534.3061406000002</v>
      </c>
      <c r="AH8" s="232">
        <v>2538.5341277000002</v>
      </c>
      <c r="AI8" s="232">
        <v>2541.7360217</v>
      </c>
      <c r="AJ8" s="232">
        <v>2549.7761463000002</v>
      </c>
      <c r="AK8" s="232">
        <v>2546.5276110999998</v>
      </c>
      <c r="AL8" s="232">
        <v>2537.8547397000002</v>
      </c>
      <c r="AM8" s="232">
        <v>2545.2682458999998</v>
      </c>
      <c r="AN8" s="232">
        <v>2509.6136673000001</v>
      </c>
      <c r="AO8" s="232">
        <v>2452.4017173000002</v>
      </c>
      <c r="AP8" s="232">
        <v>2281.3833654</v>
      </c>
      <c r="AQ8" s="232">
        <v>2250.2434459999999</v>
      </c>
      <c r="AR8" s="232">
        <v>2266.7329284000002</v>
      </c>
      <c r="AS8" s="232">
        <v>2420.5440530999999</v>
      </c>
      <c r="AT8" s="232">
        <v>2465.0231586</v>
      </c>
      <c r="AU8" s="232">
        <v>2489.8624854999998</v>
      </c>
      <c r="AV8" s="232">
        <v>2467.9313022000001</v>
      </c>
      <c r="AW8" s="232">
        <v>2473.8391203000001</v>
      </c>
      <c r="AX8" s="232">
        <v>2480.4552084000002</v>
      </c>
      <c r="AY8" s="232">
        <v>2486.2999132</v>
      </c>
      <c r="AZ8" s="232">
        <v>2495.4422808999998</v>
      </c>
      <c r="BA8" s="305">
        <v>2506.4029999999998</v>
      </c>
      <c r="BB8" s="305">
        <v>2520.4929999999999</v>
      </c>
      <c r="BC8" s="305">
        <v>2534.105</v>
      </c>
      <c r="BD8" s="305">
        <v>2548.5520000000001</v>
      </c>
      <c r="BE8" s="305">
        <v>2566.913</v>
      </c>
      <c r="BF8" s="305">
        <v>2580.7190000000001</v>
      </c>
      <c r="BG8" s="305">
        <v>2593.0500000000002</v>
      </c>
      <c r="BH8" s="305">
        <v>2603.9369999999999</v>
      </c>
      <c r="BI8" s="305">
        <v>2613.2939999999999</v>
      </c>
      <c r="BJ8" s="305">
        <v>2621.1509999999998</v>
      </c>
      <c r="BK8" s="305">
        <v>2625.902</v>
      </c>
      <c r="BL8" s="305">
        <v>2631.9659999999999</v>
      </c>
      <c r="BM8" s="305">
        <v>2637.7350000000001</v>
      </c>
      <c r="BN8" s="305">
        <v>2643.6880000000001</v>
      </c>
      <c r="BO8" s="305">
        <v>2648.51</v>
      </c>
      <c r="BP8" s="305">
        <v>2652.6770000000001</v>
      </c>
      <c r="BQ8" s="305">
        <v>2655.6179999999999</v>
      </c>
      <c r="BR8" s="305">
        <v>2658.9079999999999</v>
      </c>
      <c r="BS8" s="305">
        <v>2661.9749999999999</v>
      </c>
      <c r="BT8" s="305">
        <v>2664.8180000000002</v>
      </c>
      <c r="BU8" s="305">
        <v>2667.4380000000001</v>
      </c>
      <c r="BV8" s="305">
        <v>2669.8339999999998</v>
      </c>
    </row>
    <row r="9" spans="1:74" ht="11.1" customHeight="1" x14ac:dyDescent="0.2">
      <c r="A9" s="148" t="s">
        <v>692</v>
      </c>
      <c r="B9" s="204" t="s">
        <v>437</v>
      </c>
      <c r="C9" s="232">
        <v>1151.8009244</v>
      </c>
      <c r="D9" s="232">
        <v>1152.0893239</v>
      </c>
      <c r="E9" s="232">
        <v>1152.4666158</v>
      </c>
      <c r="F9" s="232">
        <v>1153.7321913999999</v>
      </c>
      <c r="G9" s="232">
        <v>1153.6877247</v>
      </c>
      <c r="H9" s="232">
        <v>1153.1326068999999</v>
      </c>
      <c r="I9" s="232">
        <v>1149.7073945</v>
      </c>
      <c r="J9" s="232">
        <v>1149.9005572000001</v>
      </c>
      <c r="K9" s="232">
        <v>1151.3526515000001</v>
      </c>
      <c r="L9" s="232">
        <v>1154.6162328</v>
      </c>
      <c r="M9" s="232">
        <v>1158.1717736999999</v>
      </c>
      <c r="N9" s="232">
        <v>1162.5718294999999</v>
      </c>
      <c r="O9" s="232">
        <v>1170.0153026</v>
      </c>
      <c r="P9" s="232">
        <v>1174.4552117999999</v>
      </c>
      <c r="Q9" s="232">
        <v>1178.0904593</v>
      </c>
      <c r="R9" s="232">
        <v>1180.8695765</v>
      </c>
      <c r="S9" s="232">
        <v>1182.9341022999999</v>
      </c>
      <c r="T9" s="232">
        <v>1184.2325681</v>
      </c>
      <c r="U9" s="232">
        <v>1183.8980177000001</v>
      </c>
      <c r="V9" s="232">
        <v>1184.3145804000001</v>
      </c>
      <c r="W9" s="232">
        <v>1184.6152999999999</v>
      </c>
      <c r="X9" s="232">
        <v>1184.4600671000001</v>
      </c>
      <c r="Y9" s="232">
        <v>1184.7841828999999</v>
      </c>
      <c r="Z9" s="232">
        <v>1185.2475377999999</v>
      </c>
      <c r="AA9" s="232">
        <v>1185.9606174</v>
      </c>
      <c r="AB9" s="232">
        <v>1186.6195863</v>
      </c>
      <c r="AC9" s="232">
        <v>1187.3349301999999</v>
      </c>
      <c r="AD9" s="232">
        <v>1187.4324825000001</v>
      </c>
      <c r="AE9" s="232">
        <v>1188.7662012000001</v>
      </c>
      <c r="AF9" s="232">
        <v>1190.6619197</v>
      </c>
      <c r="AG9" s="232">
        <v>1194.2161893</v>
      </c>
      <c r="AH9" s="232">
        <v>1196.4134939999999</v>
      </c>
      <c r="AI9" s="232">
        <v>1198.3503851</v>
      </c>
      <c r="AJ9" s="232">
        <v>1202.4237158999999</v>
      </c>
      <c r="AK9" s="232">
        <v>1202.0421397</v>
      </c>
      <c r="AL9" s="232">
        <v>1199.6025098</v>
      </c>
      <c r="AM9" s="232">
        <v>1205.7307507999999</v>
      </c>
      <c r="AN9" s="232">
        <v>1191.2055700999999</v>
      </c>
      <c r="AO9" s="232">
        <v>1166.6528922</v>
      </c>
      <c r="AP9" s="232">
        <v>1090.8578488000001</v>
      </c>
      <c r="AQ9" s="232">
        <v>1077.1613281</v>
      </c>
      <c r="AR9" s="232">
        <v>1084.3484616000001</v>
      </c>
      <c r="AS9" s="232">
        <v>1151.8580758000001</v>
      </c>
      <c r="AT9" s="232">
        <v>1171.2333979</v>
      </c>
      <c r="AU9" s="232">
        <v>1181.9132546000001</v>
      </c>
      <c r="AV9" s="232">
        <v>1171.6174189999999</v>
      </c>
      <c r="AW9" s="232">
        <v>1174.1165145</v>
      </c>
      <c r="AX9" s="232">
        <v>1177.1303144999999</v>
      </c>
      <c r="AY9" s="232">
        <v>1180.7564359999999</v>
      </c>
      <c r="AZ9" s="232">
        <v>1184.7264321</v>
      </c>
      <c r="BA9" s="305">
        <v>1189.1379999999999</v>
      </c>
      <c r="BB9" s="305">
        <v>1193.652</v>
      </c>
      <c r="BC9" s="305">
        <v>1199.201</v>
      </c>
      <c r="BD9" s="305">
        <v>1205.4449999999999</v>
      </c>
      <c r="BE9" s="305">
        <v>1214.27</v>
      </c>
      <c r="BF9" s="305">
        <v>1220.4929999999999</v>
      </c>
      <c r="BG9" s="305">
        <v>1226</v>
      </c>
      <c r="BH9" s="305">
        <v>1230.567</v>
      </c>
      <c r="BI9" s="305">
        <v>1234.808</v>
      </c>
      <c r="BJ9" s="305">
        <v>1238.499</v>
      </c>
      <c r="BK9" s="305">
        <v>1241.0940000000001</v>
      </c>
      <c r="BL9" s="305">
        <v>1244.0989999999999</v>
      </c>
      <c r="BM9" s="305">
        <v>1246.9649999999999</v>
      </c>
      <c r="BN9" s="305">
        <v>1249.7829999999999</v>
      </c>
      <c r="BO9" s="305">
        <v>1252.3050000000001</v>
      </c>
      <c r="BP9" s="305">
        <v>1254.6199999999999</v>
      </c>
      <c r="BQ9" s="305">
        <v>1256.6610000000001</v>
      </c>
      <c r="BR9" s="305">
        <v>1258.616</v>
      </c>
      <c r="BS9" s="305">
        <v>1260.4169999999999</v>
      </c>
      <c r="BT9" s="305">
        <v>1262.0640000000001</v>
      </c>
      <c r="BU9" s="305">
        <v>1263.556</v>
      </c>
      <c r="BV9" s="305">
        <v>1264.894</v>
      </c>
    </row>
    <row r="10" spans="1:74" ht="11.1" customHeight="1" x14ac:dyDescent="0.2">
      <c r="A10" s="148" t="s">
        <v>693</v>
      </c>
      <c r="B10" s="204" t="s">
        <v>438</v>
      </c>
      <c r="C10" s="232">
        <v>3203.3307564000002</v>
      </c>
      <c r="D10" s="232">
        <v>3208.1783415</v>
      </c>
      <c r="E10" s="232">
        <v>3212.0249306000001</v>
      </c>
      <c r="F10" s="232">
        <v>3211.7525297000002</v>
      </c>
      <c r="G10" s="232">
        <v>3215.935622</v>
      </c>
      <c r="H10" s="232">
        <v>3221.4562136999998</v>
      </c>
      <c r="I10" s="232">
        <v>3227.9303458999998</v>
      </c>
      <c r="J10" s="232">
        <v>3236.4139052999999</v>
      </c>
      <c r="K10" s="232">
        <v>3246.5229331</v>
      </c>
      <c r="L10" s="232">
        <v>3261.5486258000001</v>
      </c>
      <c r="M10" s="232">
        <v>3272.4401931000002</v>
      </c>
      <c r="N10" s="232">
        <v>3282.4888314</v>
      </c>
      <c r="O10" s="232">
        <v>3291.717846</v>
      </c>
      <c r="P10" s="232">
        <v>3300.0631474000002</v>
      </c>
      <c r="Q10" s="232">
        <v>3307.5480409000002</v>
      </c>
      <c r="R10" s="232">
        <v>3312.8060174000002</v>
      </c>
      <c r="S10" s="232">
        <v>3319.5949768999999</v>
      </c>
      <c r="T10" s="232">
        <v>3326.5484104000002</v>
      </c>
      <c r="U10" s="232">
        <v>3335.6345471</v>
      </c>
      <c r="V10" s="232">
        <v>3341.4407566</v>
      </c>
      <c r="W10" s="232">
        <v>3345.9352681</v>
      </c>
      <c r="X10" s="232">
        <v>3345.5428173</v>
      </c>
      <c r="Y10" s="232">
        <v>3350.0953811999998</v>
      </c>
      <c r="Z10" s="232">
        <v>3356.0176953999999</v>
      </c>
      <c r="AA10" s="232">
        <v>3367.0255390000002</v>
      </c>
      <c r="AB10" s="232">
        <v>3372.9005195999998</v>
      </c>
      <c r="AC10" s="232">
        <v>3377.3584162000002</v>
      </c>
      <c r="AD10" s="232">
        <v>3376.4072741999998</v>
      </c>
      <c r="AE10" s="232">
        <v>3381.0249690000001</v>
      </c>
      <c r="AF10" s="232">
        <v>3387.2195459</v>
      </c>
      <c r="AG10" s="232">
        <v>3397.4344722999999</v>
      </c>
      <c r="AH10" s="232">
        <v>3404.9502130000001</v>
      </c>
      <c r="AI10" s="232">
        <v>3412.2102352000002</v>
      </c>
      <c r="AJ10" s="232">
        <v>3427.6308294</v>
      </c>
      <c r="AK10" s="232">
        <v>3428.0671972</v>
      </c>
      <c r="AL10" s="232">
        <v>3421.9356290000001</v>
      </c>
      <c r="AM10" s="232">
        <v>3435.4502084000001</v>
      </c>
      <c r="AN10" s="232">
        <v>3396.5222053000002</v>
      </c>
      <c r="AO10" s="232">
        <v>3331.3657035000001</v>
      </c>
      <c r="AP10" s="232">
        <v>3131.2458750999999</v>
      </c>
      <c r="AQ10" s="232">
        <v>3095.1834966000001</v>
      </c>
      <c r="AR10" s="232">
        <v>3114.4437403000002</v>
      </c>
      <c r="AS10" s="232">
        <v>3291.7032786999998</v>
      </c>
      <c r="AT10" s="232">
        <v>3344.6012621999998</v>
      </c>
      <c r="AU10" s="232">
        <v>3375.8143633</v>
      </c>
      <c r="AV10" s="232">
        <v>3355.7667287999998</v>
      </c>
      <c r="AW10" s="232">
        <v>3365.7919554</v>
      </c>
      <c r="AX10" s="232">
        <v>3376.3141896000002</v>
      </c>
      <c r="AY10" s="232">
        <v>3385.7257905000001</v>
      </c>
      <c r="AZ10" s="232">
        <v>3398.4477710000001</v>
      </c>
      <c r="BA10" s="305">
        <v>3412.8719999999998</v>
      </c>
      <c r="BB10" s="305">
        <v>3428.9259999999999</v>
      </c>
      <c r="BC10" s="305">
        <v>3446.8119999999999</v>
      </c>
      <c r="BD10" s="305">
        <v>3466.4549999999999</v>
      </c>
      <c r="BE10" s="305">
        <v>3493.5859999999998</v>
      </c>
      <c r="BF10" s="305">
        <v>3512.4479999999999</v>
      </c>
      <c r="BG10" s="305">
        <v>3528.77</v>
      </c>
      <c r="BH10" s="305">
        <v>3540.6959999999999</v>
      </c>
      <c r="BI10" s="305">
        <v>3553.3330000000001</v>
      </c>
      <c r="BJ10" s="305">
        <v>3564.8249999999998</v>
      </c>
      <c r="BK10" s="305">
        <v>3575.0529999999999</v>
      </c>
      <c r="BL10" s="305">
        <v>3584.3409999999999</v>
      </c>
      <c r="BM10" s="305">
        <v>3592.5709999999999</v>
      </c>
      <c r="BN10" s="305">
        <v>3599.1460000000002</v>
      </c>
      <c r="BO10" s="305">
        <v>3605.7089999999998</v>
      </c>
      <c r="BP10" s="305">
        <v>3611.663</v>
      </c>
      <c r="BQ10" s="305">
        <v>3615.7049999999999</v>
      </c>
      <c r="BR10" s="305">
        <v>3621.4180000000001</v>
      </c>
      <c r="BS10" s="305">
        <v>3627.498</v>
      </c>
      <c r="BT10" s="305">
        <v>3633.9459999999999</v>
      </c>
      <c r="BU10" s="305">
        <v>3640.7620000000002</v>
      </c>
      <c r="BV10" s="305">
        <v>3647.9450000000002</v>
      </c>
    </row>
    <row r="11" spans="1:74" ht="11.1" customHeight="1" x14ac:dyDescent="0.2">
      <c r="A11" s="148" t="s">
        <v>694</v>
      </c>
      <c r="B11" s="204" t="s">
        <v>439</v>
      </c>
      <c r="C11" s="232">
        <v>799.98765326</v>
      </c>
      <c r="D11" s="232">
        <v>800.21420928999999</v>
      </c>
      <c r="E11" s="232">
        <v>800.11978435000003</v>
      </c>
      <c r="F11" s="232">
        <v>798.65683688000001</v>
      </c>
      <c r="G11" s="232">
        <v>798.70610610999995</v>
      </c>
      <c r="H11" s="232">
        <v>799.22005050999996</v>
      </c>
      <c r="I11" s="232">
        <v>799.95947405000004</v>
      </c>
      <c r="J11" s="232">
        <v>801.58216578999998</v>
      </c>
      <c r="K11" s="232">
        <v>803.84892969999999</v>
      </c>
      <c r="L11" s="232">
        <v>808.44497769999998</v>
      </c>
      <c r="M11" s="232">
        <v>810.73597701999995</v>
      </c>
      <c r="N11" s="232">
        <v>812.40713958000003</v>
      </c>
      <c r="O11" s="232">
        <v>812.29630442999996</v>
      </c>
      <c r="P11" s="232">
        <v>813.59941416000004</v>
      </c>
      <c r="Q11" s="232">
        <v>815.15430784</v>
      </c>
      <c r="R11" s="232">
        <v>817.70004018999998</v>
      </c>
      <c r="S11" s="232">
        <v>819.20421069999998</v>
      </c>
      <c r="T11" s="232">
        <v>820.40587410000001</v>
      </c>
      <c r="U11" s="232">
        <v>820.82335451999995</v>
      </c>
      <c r="V11" s="232">
        <v>821.78126061</v>
      </c>
      <c r="W11" s="232">
        <v>822.79791651000005</v>
      </c>
      <c r="X11" s="232">
        <v>824.21974649000003</v>
      </c>
      <c r="Y11" s="232">
        <v>825.09408378000001</v>
      </c>
      <c r="Z11" s="232">
        <v>825.76735266000003</v>
      </c>
      <c r="AA11" s="232">
        <v>825.85048878999999</v>
      </c>
      <c r="AB11" s="232">
        <v>826.41341910000006</v>
      </c>
      <c r="AC11" s="232">
        <v>827.06707926000001</v>
      </c>
      <c r="AD11" s="232">
        <v>827.46446962000005</v>
      </c>
      <c r="AE11" s="232">
        <v>828.55983919000005</v>
      </c>
      <c r="AF11" s="232">
        <v>830.00618831999998</v>
      </c>
      <c r="AG11" s="232">
        <v>832.72973012</v>
      </c>
      <c r="AH11" s="232">
        <v>834.18337856000005</v>
      </c>
      <c r="AI11" s="232">
        <v>835.29334673999995</v>
      </c>
      <c r="AJ11" s="232">
        <v>837.15009053999995</v>
      </c>
      <c r="AK11" s="232">
        <v>836.75485629000002</v>
      </c>
      <c r="AL11" s="232">
        <v>835.19809987999997</v>
      </c>
      <c r="AM11" s="232">
        <v>842.45504703999995</v>
      </c>
      <c r="AN11" s="232">
        <v>831.09382697000001</v>
      </c>
      <c r="AO11" s="232">
        <v>811.08966541999996</v>
      </c>
      <c r="AP11" s="232">
        <v>748.28706511999997</v>
      </c>
      <c r="AQ11" s="232">
        <v>736.61364356000001</v>
      </c>
      <c r="AR11" s="232">
        <v>741.91390345000002</v>
      </c>
      <c r="AS11" s="232">
        <v>795.75146007000001</v>
      </c>
      <c r="AT11" s="232">
        <v>811.32637146000002</v>
      </c>
      <c r="AU11" s="232">
        <v>820.20225288999995</v>
      </c>
      <c r="AV11" s="232">
        <v>812.99937897999996</v>
      </c>
      <c r="AW11" s="232">
        <v>815.51199448</v>
      </c>
      <c r="AX11" s="232">
        <v>818.36037405000002</v>
      </c>
      <c r="AY11" s="232">
        <v>821.68098101999999</v>
      </c>
      <c r="AZ11" s="232">
        <v>825.09854116999998</v>
      </c>
      <c r="BA11" s="305">
        <v>828.74950000000001</v>
      </c>
      <c r="BB11" s="305">
        <v>832.36699999999996</v>
      </c>
      <c r="BC11" s="305">
        <v>836.68499999999995</v>
      </c>
      <c r="BD11" s="305">
        <v>841.43650000000002</v>
      </c>
      <c r="BE11" s="305">
        <v>847.9248</v>
      </c>
      <c r="BF11" s="305">
        <v>852.56619999999998</v>
      </c>
      <c r="BG11" s="305">
        <v>856.66369999999995</v>
      </c>
      <c r="BH11" s="305">
        <v>860.02570000000003</v>
      </c>
      <c r="BI11" s="305">
        <v>863.17949999999996</v>
      </c>
      <c r="BJ11" s="305">
        <v>865.93330000000003</v>
      </c>
      <c r="BK11" s="305">
        <v>867.89080000000001</v>
      </c>
      <c r="BL11" s="305">
        <v>870.14200000000005</v>
      </c>
      <c r="BM11" s="305">
        <v>872.29049999999995</v>
      </c>
      <c r="BN11" s="305">
        <v>874.56079999999997</v>
      </c>
      <c r="BO11" s="305">
        <v>876.33540000000005</v>
      </c>
      <c r="BP11" s="305">
        <v>877.83900000000006</v>
      </c>
      <c r="BQ11" s="305">
        <v>878.61850000000004</v>
      </c>
      <c r="BR11" s="305">
        <v>879.91970000000003</v>
      </c>
      <c r="BS11" s="305">
        <v>881.28970000000004</v>
      </c>
      <c r="BT11" s="305">
        <v>882.72829999999999</v>
      </c>
      <c r="BU11" s="305">
        <v>884.23569999999995</v>
      </c>
      <c r="BV11" s="305">
        <v>885.81169999999997</v>
      </c>
    </row>
    <row r="12" spans="1:74" ht="11.1" customHeight="1" x14ac:dyDescent="0.2">
      <c r="A12" s="148" t="s">
        <v>695</v>
      </c>
      <c r="B12" s="204" t="s">
        <v>440</v>
      </c>
      <c r="C12" s="232">
        <v>2175.7722054000001</v>
      </c>
      <c r="D12" s="232">
        <v>2181.8161596</v>
      </c>
      <c r="E12" s="232">
        <v>2187.5837347000002</v>
      </c>
      <c r="F12" s="232">
        <v>2192.9449808999998</v>
      </c>
      <c r="G12" s="232">
        <v>2198.2572604000002</v>
      </c>
      <c r="H12" s="232">
        <v>2203.3906232999998</v>
      </c>
      <c r="I12" s="232">
        <v>2207.4102211999998</v>
      </c>
      <c r="J12" s="232">
        <v>2212.8868874</v>
      </c>
      <c r="K12" s="232">
        <v>2218.8857735000001</v>
      </c>
      <c r="L12" s="232">
        <v>2225.0216387</v>
      </c>
      <c r="M12" s="232">
        <v>2232.3538951</v>
      </c>
      <c r="N12" s="232">
        <v>2240.4973018000001</v>
      </c>
      <c r="O12" s="232">
        <v>2251.3374617999998</v>
      </c>
      <c r="P12" s="232">
        <v>2259.6889672000002</v>
      </c>
      <c r="Q12" s="232">
        <v>2267.4374208999998</v>
      </c>
      <c r="R12" s="232">
        <v>2275.7394346000001</v>
      </c>
      <c r="S12" s="232">
        <v>2281.4143260000001</v>
      </c>
      <c r="T12" s="232">
        <v>2285.6187067999999</v>
      </c>
      <c r="U12" s="232">
        <v>2284.6155036999999</v>
      </c>
      <c r="V12" s="232">
        <v>2288.6816684999999</v>
      </c>
      <c r="W12" s="232">
        <v>2294.0801277</v>
      </c>
      <c r="X12" s="232">
        <v>2302.5019628</v>
      </c>
      <c r="Y12" s="232">
        <v>2309.2966998000002</v>
      </c>
      <c r="Z12" s="232">
        <v>2316.1554203000001</v>
      </c>
      <c r="AA12" s="232">
        <v>2326.1103662999999</v>
      </c>
      <c r="AB12" s="232">
        <v>2330.8228721</v>
      </c>
      <c r="AC12" s="232">
        <v>2333.3251799</v>
      </c>
      <c r="AD12" s="232">
        <v>2327.2384188000001</v>
      </c>
      <c r="AE12" s="232">
        <v>2330.1044834999998</v>
      </c>
      <c r="AF12" s="232">
        <v>2335.5445033000001</v>
      </c>
      <c r="AG12" s="232">
        <v>2350.1012891999999</v>
      </c>
      <c r="AH12" s="232">
        <v>2355.7821107</v>
      </c>
      <c r="AI12" s="232">
        <v>2359.1297789999999</v>
      </c>
      <c r="AJ12" s="232">
        <v>2363.5270119000002</v>
      </c>
      <c r="AK12" s="232">
        <v>2359.6713352000002</v>
      </c>
      <c r="AL12" s="232">
        <v>2350.9454667</v>
      </c>
      <c r="AM12" s="232">
        <v>2353.3640565000001</v>
      </c>
      <c r="AN12" s="232">
        <v>2322.8868170999999</v>
      </c>
      <c r="AO12" s="232">
        <v>2275.5283985999999</v>
      </c>
      <c r="AP12" s="232">
        <v>2139.1694026</v>
      </c>
      <c r="AQ12" s="232">
        <v>2112.1381746000002</v>
      </c>
      <c r="AR12" s="232">
        <v>2122.3153161</v>
      </c>
      <c r="AS12" s="232">
        <v>2235.4934665000001</v>
      </c>
      <c r="AT12" s="232">
        <v>2270.7428679</v>
      </c>
      <c r="AU12" s="232">
        <v>2293.8561595000001</v>
      </c>
      <c r="AV12" s="232">
        <v>2288.7096508999998</v>
      </c>
      <c r="AW12" s="232">
        <v>2299.6434906</v>
      </c>
      <c r="AX12" s="232">
        <v>2310.5339881999998</v>
      </c>
      <c r="AY12" s="232">
        <v>2321.9177232000002</v>
      </c>
      <c r="AZ12" s="232">
        <v>2332.3191019999999</v>
      </c>
      <c r="BA12" s="305">
        <v>2342.2750000000001</v>
      </c>
      <c r="BB12" s="305">
        <v>2348.578</v>
      </c>
      <c r="BC12" s="305">
        <v>2360.047</v>
      </c>
      <c r="BD12" s="305">
        <v>2373.4749999999999</v>
      </c>
      <c r="BE12" s="305">
        <v>2393.5100000000002</v>
      </c>
      <c r="BF12" s="305">
        <v>2407.3710000000001</v>
      </c>
      <c r="BG12" s="305">
        <v>2419.7069999999999</v>
      </c>
      <c r="BH12" s="305">
        <v>2429.855</v>
      </c>
      <c r="BI12" s="305">
        <v>2439.634</v>
      </c>
      <c r="BJ12" s="305">
        <v>2448.3829999999998</v>
      </c>
      <c r="BK12" s="305">
        <v>2455.2359999999999</v>
      </c>
      <c r="BL12" s="305">
        <v>2462.5749999999998</v>
      </c>
      <c r="BM12" s="305">
        <v>2469.5349999999999</v>
      </c>
      <c r="BN12" s="305">
        <v>2476.165</v>
      </c>
      <c r="BO12" s="305">
        <v>2482.3270000000002</v>
      </c>
      <c r="BP12" s="305">
        <v>2488.0709999999999</v>
      </c>
      <c r="BQ12" s="305">
        <v>2492.9349999999999</v>
      </c>
      <c r="BR12" s="305">
        <v>2498.19</v>
      </c>
      <c r="BS12" s="305">
        <v>2503.373</v>
      </c>
      <c r="BT12" s="305">
        <v>2508.4850000000001</v>
      </c>
      <c r="BU12" s="305">
        <v>2513.5250000000001</v>
      </c>
      <c r="BV12" s="305">
        <v>2518.4949999999999</v>
      </c>
    </row>
    <row r="13" spans="1:74" ht="11.1" customHeight="1" x14ac:dyDescent="0.2">
      <c r="A13" s="148" t="s">
        <v>696</v>
      </c>
      <c r="B13" s="204" t="s">
        <v>441</v>
      </c>
      <c r="C13" s="232">
        <v>1164.4487965000001</v>
      </c>
      <c r="D13" s="232">
        <v>1167.2630818</v>
      </c>
      <c r="E13" s="232">
        <v>1170.1578331000001</v>
      </c>
      <c r="F13" s="232">
        <v>1172.3121887</v>
      </c>
      <c r="G13" s="232">
        <v>1175.9835183</v>
      </c>
      <c r="H13" s="232">
        <v>1180.3509601999999</v>
      </c>
      <c r="I13" s="232">
        <v>1187.3087959</v>
      </c>
      <c r="J13" s="232">
        <v>1191.6477511999999</v>
      </c>
      <c r="K13" s="232">
        <v>1195.2621075</v>
      </c>
      <c r="L13" s="232">
        <v>1195.2791706999999</v>
      </c>
      <c r="M13" s="232">
        <v>1199.5988500000001</v>
      </c>
      <c r="N13" s="232">
        <v>1205.3484510999999</v>
      </c>
      <c r="O13" s="232">
        <v>1216.344055</v>
      </c>
      <c r="P13" s="232">
        <v>1222.091439</v>
      </c>
      <c r="Q13" s="232">
        <v>1226.4066839</v>
      </c>
      <c r="R13" s="232">
        <v>1227.7955317999999</v>
      </c>
      <c r="S13" s="232">
        <v>1230.3671925000001</v>
      </c>
      <c r="T13" s="232">
        <v>1232.6274077999999</v>
      </c>
      <c r="U13" s="232">
        <v>1233.4235289999999</v>
      </c>
      <c r="V13" s="232">
        <v>1235.9253401000001</v>
      </c>
      <c r="W13" s="232">
        <v>1238.9801923</v>
      </c>
      <c r="X13" s="232">
        <v>1243.1816386</v>
      </c>
      <c r="Y13" s="232">
        <v>1246.8974083000001</v>
      </c>
      <c r="Z13" s="232">
        <v>1250.7210544</v>
      </c>
      <c r="AA13" s="232">
        <v>1255.3656658</v>
      </c>
      <c r="AB13" s="232">
        <v>1258.8702481</v>
      </c>
      <c r="AC13" s="232">
        <v>1261.9478902999999</v>
      </c>
      <c r="AD13" s="232">
        <v>1262.7494902000001</v>
      </c>
      <c r="AE13" s="232">
        <v>1266.3600786</v>
      </c>
      <c r="AF13" s="232">
        <v>1270.9305535000001</v>
      </c>
      <c r="AG13" s="232">
        <v>1278.6249826000001</v>
      </c>
      <c r="AH13" s="232">
        <v>1283.4921793000001</v>
      </c>
      <c r="AI13" s="232">
        <v>1287.6962114999999</v>
      </c>
      <c r="AJ13" s="232">
        <v>1293.524678</v>
      </c>
      <c r="AK13" s="232">
        <v>1294.6866821000001</v>
      </c>
      <c r="AL13" s="232">
        <v>1293.4698226</v>
      </c>
      <c r="AM13" s="232">
        <v>1300.7548420999999</v>
      </c>
      <c r="AN13" s="232">
        <v>1286.6196984000001</v>
      </c>
      <c r="AO13" s="232">
        <v>1261.9451340000001</v>
      </c>
      <c r="AP13" s="232">
        <v>1184.0317101999999</v>
      </c>
      <c r="AQ13" s="232">
        <v>1170.3028836999999</v>
      </c>
      <c r="AR13" s="232">
        <v>1178.0592157999999</v>
      </c>
      <c r="AS13" s="232">
        <v>1247.0826465</v>
      </c>
      <c r="AT13" s="232">
        <v>1267.9728405000001</v>
      </c>
      <c r="AU13" s="232">
        <v>1280.5117379999999</v>
      </c>
      <c r="AV13" s="232">
        <v>1273.514584</v>
      </c>
      <c r="AW13" s="232">
        <v>1277.7394546</v>
      </c>
      <c r="AX13" s="232">
        <v>1282.0015949000001</v>
      </c>
      <c r="AY13" s="232">
        <v>1285.4885429999999</v>
      </c>
      <c r="AZ13" s="232">
        <v>1290.434569</v>
      </c>
      <c r="BA13" s="305">
        <v>1296.027</v>
      </c>
      <c r="BB13" s="305">
        <v>1302.165</v>
      </c>
      <c r="BC13" s="305">
        <v>1309.127</v>
      </c>
      <c r="BD13" s="305">
        <v>1316.8119999999999</v>
      </c>
      <c r="BE13" s="305">
        <v>1327.578</v>
      </c>
      <c r="BF13" s="305">
        <v>1334.9390000000001</v>
      </c>
      <c r="BG13" s="305">
        <v>1341.2550000000001</v>
      </c>
      <c r="BH13" s="305">
        <v>1345.751</v>
      </c>
      <c r="BI13" s="305">
        <v>1350.5550000000001</v>
      </c>
      <c r="BJ13" s="305">
        <v>1354.894</v>
      </c>
      <c r="BK13" s="305">
        <v>1358.8330000000001</v>
      </c>
      <c r="BL13" s="305">
        <v>1362.192</v>
      </c>
      <c r="BM13" s="305">
        <v>1365.0360000000001</v>
      </c>
      <c r="BN13" s="305">
        <v>1366.837</v>
      </c>
      <c r="BO13" s="305">
        <v>1369.05</v>
      </c>
      <c r="BP13" s="305">
        <v>1371.1469999999999</v>
      </c>
      <c r="BQ13" s="305">
        <v>1372.6590000000001</v>
      </c>
      <c r="BR13" s="305">
        <v>1374.8720000000001</v>
      </c>
      <c r="BS13" s="305">
        <v>1377.32</v>
      </c>
      <c r="BT13" s="305">
        <v>1380.001</v>
      </c>
      <c r="BU13" s="305">
        <v>1382.9159999999999</v>
      </c>
      <c r="BV13" s="305">
        <v>1386.0650000000001</v>
      </c>
    </row>
    <row r="14" spans="1:74" ht="11.1" customHeight="1" x14ac:dyDescent="0.2">
      <c r="A14" s="148" t="s">
        <v>697</v>
      </c>
      <c r="B14" s="204" t="s">
        <v>442</v>
      </c>
      <c r="C14" s="232">
        <v>3425.9455137</v>
      </c>
      <c r="D14" s="232">
        <v>3439.3509239</v>
      </c>
      <c r="E14" s="232">
        <v>3452.0654531</v>
      </c>
      <c r="F14" s="232">
        <v>3462.3940271000001</v>
      </c>
      <c r="G14" s="232">
        <v>3474.9981002999998</v>
      </c>
      <c r="H14" s="232">
        <v>3488.1825985</v>
      </c>
      <c r="I14" s="232">
        <v>3502.0095084999998</v>
      </c>
      <c r="J14" s="232">
        <v>3516.3083663000002</v>
      </c>
      <c r="K14" s="232">
        <v>3531.1411588000001</v>
      </c>
      <c r="L14" s="232">
        <v>3550.6959909000002</v>
      </c>
      <c r="M14" s="232">
        <v>3563.4555741999998</v>
      </c>
      <c r="N14" s="232">
        <v>3573.6080136</v>
      </c>
      <c r="O14" s="232">
        <v>3576.3076992000001</v>
      </c>
      <c r="P14" s="232">
        <v>3584.8800580000002</v>
      </c>
      <c r="Q14" s="232">
        <v>3594.4794800999998</v>
      </c>
      <c r="R14" s="232">
        <v>3607.0895618</v>
      </c>
      <c r="S14" s="232">
        <v>3617.2554135</v>
      </c>
      <c r="T14" s="232">
        <v>3626.9606315000001</v>
      </c>
      <c r="U14" s="232">
        <v>3637.1569835</v>
      </c>
      <c r="V14" s="232">
        <v>3645.2271082000002</v>
      </c>
      <c r="W14" s="232">
        <v>3652.1227733000001</v>
      </c>
      <c r="X14" s="232">
        <v>3653.5055032999999</v>
      </c>
      <c r="Y14" s="232">
        <v>3661.3061059000001</v>
      </c>
      <c r="Z14" s="232">
        <v>3671.1861055999998</v>
      </c>
      <c r="AA14" s="232">
        <v>3685.6789103000001</v>
      </c>
      <c r="AB14" s="232">
        <v>3697.8176481999999</v>
      </c>
      <c r="AC14" s="232">
        <v>3710.1357272</v>
      </c>
      <c r="AD14" s="232">
        <v>3725.4866731000002</v>
      </c>
      <c r="AE14" s="232">
        <v>3736.0232900000001</v>
      </c>
      <c r="AF14" s="232">
        <v>3744.5991036999999</v>
      </c>
      <c r="AG14" s="232">
        <v>3743.7533557000002</v>
      </c>
      <c r="AH14" s="232">
        <v>3754.0031316999998</v>
      </c>
      <c r="AI14" s="232">
        <v>3767.8876733000002</v>
      </c>
      <c r="AJ14" s="232">
        <v>3803.8265113000002</v>
      </c>
      <c r="AK14" s="232">
        <v>3811.1659359999999</v>
      </c>
      <c r="AL14" s="232">
        <v>3808.3254781999999</v>
      </c>
      <c r="AM14" s="232">
        <v>3825.1986382999999</v>
      </c>
      <c r="AN14" s="232">
        <v>3779.5782902000001</v>
      </c>
      <c r="AO14" s="232">
        <v>3701.3579343000001</v>
      </c>
      <c r="AP14" s="232">
        <v>3461.1295128000002</v>
      </c>
      <c r="AQ14" s="232">
        <v>3414.7651848</v>
      </c>
      <c r="AR14" s="232">
        <v>3432.8568925</v>
      </c>
      <c r="AS14" s="232">
        <v>3632.4657535000001</v>
      </c>
      <c r="AT14" s="232">
        <v>3691.6736941999998</v>
      </c>
      <c r="AU14" s="232">
        <v>3727.5418322999999</v>
      </c>
      <c r="AV14" s="232">
        <v>3707.7358364000002</v>
      </c>
      <c r="AW14" s="232">
        <v>3721.1751178999998</v>
      </c>
      <c r="AX14" s="232">
        <v>3735.5253453999999</v>
      </c>
      <c r="AY14" s="232">
        <v>3749.4765143</v>
      </c>
      <c r="AZ14" s="232">
        <v>3766.6311369999999</v>
      </c>
      <c r="BA14" s="305">
        <v>3785.6790000000001</v>
      </c>
      <c r="BB14" s="305">
        <v>3807.1909999999998</v>
      </c>
      <c r="BC14" s="305">
        <v>3829.598</v>
      </c>
      <c r="BD14" s="305">
        <v>3853.4720000000002</v>
      </c>
      <c r="BE14" s="305">
        <v>3883.7559999999999</v>
      </c>
      <c r="BF14" s="305">
        <v>3906.8539999999998</v>
      </c>
      <c r="BG14" s="305">
        <v>3927.7080000000001</v>
      </c>
      <c r="BH14" s="305">
        <v>3945.373</v>
      </c>
      <c r="BI14" s="305">
        <v>3962.4540000000002</v>
      </c>
      <c r="BJ14" s="305">
        <v>3978.0039999999999</v>
      </c>
      <c r="BK14" s="305">
        <v>3991.6109999999999</v>
      </c>
      <c r="BL14" s="305">
        <v>4004.4090000000001</v>
      </c>
      <c r="BM14" s="305">
        <v>4015.9850000000001</v>
      </c>
      <c r="BN14" s="305">
        <v>4025.7559999999999</v>
      </c>
      <c r="BO14" s="305">
        <v>4035.3270000000002</v>
      </c>
      <c r="BP14" s="305">
        <v>4044.114</v>
      </c>
      <c r="BQ14" s="305">
        <v>4050.8220000000001</v>
      </c>
      <c r="BR14" s="305">
        <v>4059.0140000000001</v>
      </c>
      <c r="BS14" s="305">
        <v>4067.3939999999998</v>
      </c>
      <c r="BT14" s="305">
        <v>4075.9630000000002</v>
      </c>
      <c r="BU14" s="305">
        <v>4084.721</v>
      </c>
      <c r="BV14" s="305">
        <v>4093.6660000000002</v>
      </c>
    </row>
    <row r="15" spans="1:74" ht="11.1" customHeight="1" x14ac:dyDescent="0.2">
      <c r="A15" s="148"/>
      <c r="B15" s="165" t="s">
        <v>1002</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315"/>
      <c r="BB15" s="315"/>
      <c r="BC15" s="315"/>
      <c r="BD15" s="315"/>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96.974929437</v>
      </c>
      <c r="D16" s="250">
        <v>97.180940468000003</v>
      </c>
      <c r="E16" s="250">
        <v>97.400754070999994</v>
      </c>
      <c r="F16" s="250">
        <v>97.810380910000006</v>
      </c>
      <c r="G16" s="250">
        <v>97.925791661000005</v>
      </c>
      <c r="H16" s="250">
        <v>97.922996987999994</v>
      </c>
      <c r="I16" s="250">
        <v>97.433005761999993</v>
      </c>
      <c r="J16" s="250">
        <v>97.470543585000001</v>
      </c>
      <c r="K16" s="250">
        <v>97.666619330000003</v>
      </c>
      <c r="L16" s="250">
        <v>98.371718267999995</v>
      </c>
      <c r="M16" s="250">
        <v>98.622005901999998</v>
      </c>
      <c r="N16" s="250">
        <v>98.767967502000005</v>
      </c>
      <c r="O16" s="250">
        <v>98.628181845</v>
      </c>
      <c r="P16" s="250">
        <v>98.701557296999994</v>
      </c>
      <c r="Q16" s="250">
        <v>98.806672633999995</v>
      </c>
      <c r="R16" s="250">
        <v>98.954817790999996</v>
      </c>
      <c r="S16" s="250">
        <v>99.114945445999993</v>
      </c>
      <c r="T16" s="250">
        <v>99.298345534999996</v>
      </c>
      <c r="U16" s="250">
        <v>99.619669606000002</v>
      </c>
      <c r="V16" s="250">
        <v>99.763625899000004</v>
      </c>
      <c r="W16" s="250">
        <v>99.844865963000004</v>
      </c>
      <c r="X16" s="250">
        <v>99.839297892000005</v>
      </c>
      <c r="Y16" s="250">
        <v>99.813174426000003</v>
      </c>
      <c r="Z16" s="250">
        <v>99.742403659999994</v>
      </c>
      <c r="AA16" s="250">
        <v>99.646319832000003</v>
      </c>
      <c r="AB16" s="250">
        <v>99.471753785999994</v>
      </c>
      <c r="AC16" s="250">
        <v>99.238039760999996</v>
      </c>
      <c r="AD16" s="250">
        <v>98.698396009000007</v>
      </c>
      <c r="AE16" s="250">
        <v>98.531472336999997</v>
      </c>
      <c r="AF16" s="250">
        <v>98.490486996000001</v>
      </c>
      <c r="AG16" s="250">
        <v>98.791383769999996</v>
      </c>
      <c r="AH16" s="250">
        <v>98.840317256000006</v>
      </c>
      <c r="AI16" s="250">
        <v>98.853231238000006</v>
      </c>
      <c r="AJ16" s="250">
        <v>98.945324209000006</v>
      </c>
      <c r="AK16" s="250">
        <v>98.799800308000002</v>
      </c>
      <c r="AL16" s="250">
        <v>98.531858032000002</v>
      </c>
      <c r="AM16" s="250">
        <v>99.892244000999995</v>
      </c>
      <c r="AN16" s="250">
        <v>98.066405004000003</v>
      </c>
      <c r="AO16" s="250">
        <v>94.805087665000002</v>
      </c>
      <c r="AP16" s="250">
        <v>84.740790028000006</v>
      </c>
      <c r="AQ16" s="250">
        <v>82.634142468999997</v>
      </c>
      <c r="AR16" s="250">
        <v>83.117643033999997</v>
      </c>
      <c r="AS16" s="250">
        <v>90.502483777999998</v>
      </c>
      <c r="AT16" s="250">
        <v>92.932886547999999</v>
      </c>
      <c r="AU16" s="250">
        <v>94.720043398000001</v>
      </c>
      <c r="AV16" s="250">
        <v>95.237172624999999</v>
      </c>
      <c r="AW16" s="250">
        <v>96.207923914999995</v>
      </c>
      <c r="AX16" s="250">
        <v>97.005515564999996</v>
      </c>
      <c r="AY16" s="250">
        <v>97.633407106000007</v>
      </c>
      <c r="AZ16" s="250">
        <v>98.082084823000002</v>
      </c>
      <c r="BA16" s="316">
        <v>98.355009999999993</v>
      </c>
      <c r="BB16" s="316">
        <v>98.021820000000005</v>
      </c>
      <c r="BC16" s="316">
        <v>98.266000000000005</v>
      </c>
      <c r="BD16" s="316">
        <v>98.657200000000003</v>
      </c>
      <c r="BE16" s="316">
        <v>99.437460000000002</v>
      </c>
      <c r="BF16" s="316">
        <v>99.941159999999996</v>
      </c>
      <c r="BG16" s="316">
        <v>100.41030000000001</v>
      </c>
      <c r="BH16" s="316">
        <v>100.8233</v>
      </c>
      <c r="BI16" s="316">
        <v>101.2397</v>
      </c>
      <c r="BJ16" s="316">
        <v>101.6378</v>
      </c>
      <c r="BK16" s="316">
        <v>102.017</v>
      </c>
      <c r="BL16" s="316">
        <v>102.3789</v>
      </c>
      <c r="BM16" s="316">
        <v>102.723</v>
      </c>
      <c r="BN16" s="316">
        <v>103.1114</v>
      </c>
      <c r="BO16" s="316">
        <v>103.37309999999999</v>
      </c>
      <c r="BP16" s="316">
        <v>103.57040000000001</v>
      </c>
      <c r="BQ16" s="316">
        <v>103.63160000000001</v>
      </c>
      <c r="BR16" s="316">
        <v>103.75360000000001</v>
      </c>
      <c r="BS16" s="316">
        <v>103.8648</v>
      </c>
      <c r="BT16" s="316">
        <v>103.9652</v>
      </c>
      <c r="BU16" s="316">
        <v>104.0548</v>
      </c>
      <c r="BV16" s="316">
        <v>104.1336</v>
      </c>
    </row>
    <row r="17" spans="1:74" ht="11.1" customHeight="1" x14ac:dyDescent="0.2">
      <c r="A17" s="148" t="s">
        <v>699</v>
      </c>
      <c r="B17" s="204" t="s">
        <v>468</v>
      </c>
      <c r="C17" s="250">
        <v>97.408455871000001</v>
      </c>
      <c r="D17" s="250">
        <v>97.570900424000001</v>
      </c>
      <c r="E17" s="250">
        <v>97.755656368000004</v>
      </c>
      <c r="F17" s="250">
        <v>98.185233578999998</v>
      </c>
      <c r="G17" s="250">
        <v>98.247729901</v>
      </c>
      <c r="H17" s="250">
        <v>98.165655211000001</v>
      </c>
      <c r="I17" s="250">
        <v>97.499675302</v>
      </c>
      <c r="J17" s="250">
        <v>97.457959236999997</v>
      </c>
      <c r="K17" s="250">
        <v>97.601172812000001</v>
      </c>
      <c r="L17" s="250">
        <v>98.297704342000003</v>
      </c>
      <c r="M17" s="250">
        <v>98.534485958000005</v>
      </c>
      <c r="N17" s="250">
        <v>98.679905976000001</v>
      </c>
      <c r="O17" s="250">
        <v>98.588340807999998</v>
      </c>
      <c r="P17" s="250">
        <v>98.660255320999994</v>
      </c>
      <c r="Q17" s="250">
        <v>98.750025926000006</v>
      </c>
      <c r="R17" s="250">
        <v>98.817276801999995</v>
      </c>
      <c r="S17" s="250">
        <v>98.973041457999997</v>
      </c>
      <c r="T17" s="250">
        <v>99.176944071999998</v>
      </c>
      <c r="U17" s="250">
        <v>99.594107639000001</v>
      </c>
      <c r="V17" s="250">
        <v>99.770443924999995</v>
      </c>
      <c r="W17" s="250">
        <v>99.871075925</v>
      </c>
      <c r="X17" s="250">
        <v>99.911732041999997</v>
      </c>
      <c r="Y17" s="250">
        <v>99.849159168</v>
      </c>
      <c r="Z17" s="250">
        <v>99.699085703999998</v>
      </c>
      <c r="AA17" s="250">
        <v>99.373124184999995</v>
      </c>
      <c r="AB17" s="250">
        <v>99.114340145</v>
      </c>
      <c r="AC17" s="250">
        <v>98.834346117999999</v>
      </c>
      <c r="AD17" s="250">
        <v>98.391760938999994</v>
      </c>
      <c r="AE17" s="250">
        <v>98.175382807999995</v>
      </c>
      <c r="AF17" s="250">
        <v>98.043830561999997</v>
      </c>
      <c r="AG17" s="250">
        <v>98.079090695999994</v>
      </c>
      <c r="AH17" s="250">
        <v>98.055700345999995</v>
      </c>
      <c r="AI17" s="250">
        <v>98.055646007999997</v>
      </c>
      <c r="AJ17" s="250">
        <v>98.269250760999995</v>
      </c>
      <c r="AK17" s="250">
        <v>98.173126139000004</v>
      </c>
      <c r="AL17" s="250">
        <v>97.957595218999998</v>
      </c>
      <c r="AM17" s="250">
        <v>99.801360774000003</v>
      </c>
      <c r="AN17" s="250">
        <v>97.712990180999995</v>
      </c>
      <c r="AO17" s="250">
        <v>93.871186211999998</v>
      </c>
      <c r="AP17" s="250">
        <v>81.847113805999996</v>
      </c>
      <c r="AQ17" s="250">
        <v>79.320069380000007</v>
      </c>
      <c r="AR17" s="250">
        <v>79.861217874999994</v>
      </c>
      <c r="AS17" s="250">
        <v>88.818923358999996</v>
      </c>
      <c r="AT17" s="250">
        <v>91.485184641000004</v>
      </c>
      <c r="AU17" s="250">
        <v>93.208365791000006</v>
      </c>
      <c r="AV17" s="250">
        <v>92.795107141000003</v>
      </c>
      <c r="AW17" s="250">
        <v>93.527147778</v>
      </c>
      <c r="AX17" s="250">
        <v>94.211128032000005</v>
      </c>
      <c r="AY17" s="250">
        <v>95.015884694999997</v>
      </c>
      <c r="AZ17" s="250">
        <v>95.477116593999995</v>
      </c>
      <c r="BA17" s="316">
        <v>95.763660000000002</v>
      </c>
      <c r="BB17" s="316">
        <v>95.446370000000002</v>
      </c>
      <c r="BC17" s="316">
        <v>95.705399999999997</v>
      </c>
      <c r="BD17" s="316">
        <v>96.111599999999996</v>
      </c>
      <c r="BE17" s="316">
        <v>96.875169999999997</v>
      </c>
      <c r="BF17" s="316">
        <v>97.41807</v>
      </c>
      <c r="BG17" s="316">
        <v>97.950500000000005</v>
      </c>
      <c r="BH17" s="316">
        <v>98.447779999999995</v>
      </c>
      <c r="BI17" s="316">
        <v>98.977760000000004</v>
      </c>
      <c r="BJ17" s="316">
        <v>99.515780000000007</v>
      </c>
      <c r="BK17" s="316">
        <v>100.11069999999999</v>
      </c>
      <c r="BL17" s="316">
        <v>100.6281</v>
      </c>
      <c r="BM17" s="316">
        <v>101.1168</v>
      </c>
      <c r="BN17" s="316">
        <v>101.63330000000001</v>
      </c>
      <c r="BO17" s="316">
        <v>102.0224</v>
      </c>
      <c r="BP17" s="316">
        <v>102.34050000000001</v>
      </c>
      <c r="BQ17" s="316">
        <v>102.5085</v>
      </c>
      <c r="BR17" s="316">
        <v>102.7439</v>
      </c>
      <c r="BS17" s="316">
        <v>102.9676</v>
      </c>
      <c r="BT17" s="316">
        <v>103.1797</v>
      </c>
      <c r="BU17" s="316">
        <v>103.38</v>
      </c>
      <c r="BV17" s="316">
        <v>103.5686</v>
      </c>
    </row>
    <row r="18" spans="1:74" ht="11.1" customHeight="1" x14ac:dyDescent="0.2">
      <c r="A18" s="148" t="s">
        <v>700</v>
      </c>
      <c r="B18" s="204" t="s">
        <v>436</v>
      </c>
      <c r="C18" s="250">
        <v>104.64460407999999</v>
      </c>
      <c r="D18" s="250">
        <v>104.90341101999999</v>
      </c>
      <c r="E18" s="250">
        <v>105.17766874</v>
      </c>
      <c r="F18" s="250">
        <v>105.69353586</v>
      </c>
      <c r="G18" s="250">
        <v>105.82907613</v>
      </c>
      <c r="H18" s="250">
        <v>105.8104482</v>
      </c>
      <c r="I18" s="250">
        <v>105.10454223000001</v>
      </c>
      <c r="J18" s="250">
        <v>105.17741024</v>
      </c>
      <c r="K18" s="250">
        <v>105.49594241</v>
      </c>
      <c r="L18" s="250">
        <v>106.54080462</v>
      </c>
      <c r="M18" s="250">
        <v>106.99016568</v>
      </c>
      <c r="N18" s="250">
        <v>107.32469147</v>
      </c>
      <c r="O18" s="250">
        <v>107.40649164</v>
      </c>
      <c r="P18" s="250">
        <v>107.61476467</v>
      </c>
      <c r="Q18" s="250">
        <v>107.81162019999999</v>
      </c>
      <c r="R18" s="250">
        <v>107.94541674</v>
      </c>
      <c r="S18" s="250">
        <v>108.15816839999999</v>
      </c>
      <c r="T18" s="250">
        <v>108.39823370000001</v>
      </c>
      <c r="U18" s="250">
        <v>108.78870886999999</v>
      </c>
      <c r="V18" s="250">
        <v>108.99107924</v>
      </c>
      <c r="W18" s="250">
        <v>109.12844105000001</v>
      </c>
      <c r="X18" s="250">
        <v>109.26648876</v>
      </c>
      <c r="Y18" s="250">
        <v>109.22456261000001</v>
      </c>
      <c r="Z18" s="250">
        <v>109.06835706</v>
      </c>
      <c r="AA18" s="250">
        <v>108.71440615</v>
      </c>
      <c r="AB18" s="250">
        <v>108.39224127</v>
      </c>
      <c r="AC18" s="250">
        <v>108.01839646000001</v>
      </c>
      <c r="AD18" s="250">
        <v>107.34323643</v>
      </c>
      <c r="AE18" s="250">
        <v>107.05325823</v>
      </c>
      <c r="AF18" s="250">
        <v>106.89882656</v>
      </c>
      <c r="AG18" s="250">
        <v>107.10823288</v>
      </c>
      <c r="AH18" s="250">
        <v>107.05367570999999</v>
      </c>
      <c r="AI18" s="250">
        <v>106.96344649</v>
      </c>
      <c r="AJ18" s="250">
        <v>106.97204680999999</v>
      </c>
      <c r="AK18" s="250">
        <v>106.70959732</v>
      </c>
      <c r="AL18" s="250">
        <v>106.31059959</v>
      </c>
      <c r="AM18" s="250">
        <v>108.16876132</v>
      </c>
      <c r="AN18" s="250">
        <v>105.70138636999999</v>
      </c>
      <c r="AO18" s="250">
        <v>101.30218241999999</v>
      </c>
      <c r="AP18" s="250">
        <v>87.592139809000003</v>
      </c>
      <c r="AQ18" s="250">
        <v>84.863535122000002</v>
      </c>
      <c r="AR18" s="250">
        <v>85.737358690999997</v>
      </c>
      <c r="AS18" s="250">
        <v>96.584605960000005</v>
      </c>
      <c r="AT18" s="250">
        <v>99.885039460000002</v>
      </c>
      <c r="AU18" s="250">
        <v>102.00965463</v>
      </c>
      <c r="AV18" s="250">
        <v>101.51581222</v>
      </c>
      <c r="AW18" s="250">
        <v>102.37077019</v>
      </c>
      <c r="AX18" s="250">
        <v>103.13188928</v>
      </c>
      <c r="AY18" s="250">
        <v>103.91021808000001</v>
      </c>
      <c r="AZ18" s="250">
        <v>104.40037296</v>
      </c>
      <c r="BA18" s="316">
        <v>104.71339999999999</v>
      </c>
      <c r="BB18" s="316">
        <v>104.44070000000001</v>
      </c>
      <c r="BC18" s="316">
        <v>104.7059</v>
      </c>
      <c r="BD18" s="316">
        <v>105.1005</v>
      </c>
      <c r="BE18" s="316">
        <v>105.7581</v>
      </c>
      <c r="BF18" s="316">
        <v>106.3112</v>
      </c>
      <c r="BG18" s="316">
        <v>106.8935</v>
      </c>
      <c r="BH18" s="316">
        <v>107.5874</v>
      </c>
      <c r="BI18" s="316">
        <v>108.1661</v>
      </c>
      <c r="BJ18" s="316">
        <v>108.71210000000001</v>
      </c>
      <c r="BK18" s="316">
        <v>109.22239999999999</v>
      </c>
      <c r="BL18" s="316">
        <v>109.7051</v>
      </c>
      <c r="BM18" s="316">
        <v>110.1571</v>
      </c>
      <c r="BN18" s="316">
        <v>110.6313</v>
      </c>
      <c r="BO18" s="316">
        <v>110.98269999999999</v>
      </c>
      <c r="BP18" s="316">
        <v>111.264</v>
      </c>
      <c r="BQ18" s="316">
        <v>111.4036</v>
      </c>
      <c r="BR18" s="316">
        <v>111.5984</v>
      </c>
      <c r="BS18" s="316">
        <v>111.77679999999999</v>
      </c>
      <c r="BT18" s="316">
        <v>111.9387</v>
      </c>
      <c r="BU18" s="316">
        <v>112.0843</v>
      </c>
      <c r="BV18" s="316">
        <v>112.21339999999999</v>
      </c>
    </row>
    <row r="19" spans="1:74" ht="11.1" customHeight="1" x14ac:dyDescent="0.2">
      <c r="A19" s="148" t="s">
        <v>701</v>
      </c>
      <c r="B19" s="204" t="s">
        <v>437</v>
      </c>
      <c r="C19" s="250">
        <v>101.39213694</v>
      </c>
      <c r="D19" s="250">
        <v>101.6428619</v>
      </c>
      <c r="E19" s="250">
        <v>101.92738172</v>
      </c>
      <c r="F19" s="250">
        <v>102.47069123</v>
      </c>
      <c r="G19" s="250">
        <v>102.65405466</v>
      </c>
      <c r="H19" s="250">
        <v>102.70246684999999</v>
      </c>
      <c r="I19" s="250">
        <v>102.18943966000001</v>
      </c>
      <c r="J19" s="250">
        <v>102.28781544</v>
      </c>
      <c r="K19" s="250">
        <v>102.57110608000001</v>
      </c>
      <c r="L19" s="250">
        <v>103.4250885</v>
      </c>
      <c r="M19" s="250">
        <v>103.78887612</v>
      </c>
      <c r="N19" s="250">
        <v>104.04824589</v>
      </c>
      <c r="O19" s="250">
        <v>104.01973</v>
      </c>
      <c r="P19" s="250">
        <v>104.20786491</v>
      </c>
      <c r="Q19" s="250">
        <v>104.42918281999999</v>
      </c>
      <c r="R19" s="250">
        <v>104.6750208</v>
      </c>
      <c r="S19" s="250">
        <v>104.9692019</v>
      </c>
      <c r="T19" s="250">
        <v>105.3030632</v>
      </c>
      <c r="U19" s="250">
        <v>105.82543873</v>
      </c>
      <c r="V19" s="250">
        <v>106.12703489</v>
      </c>
      <c r="W19" s="250">
        <v>106.35668570999999</v>
      </c>
      <c r="X19" s="250">
        <v>106.57171270000001</v>
      </c>
      <c r="Y19" s="250">
        <v>106.61448172</v>
      </c>
      <c r="Z19" s="250">
        <v>106.54231428999999</v>
      </c>
      <c r="AA19" s="250">
        <v>106.24072226</v>
      </c>
      <c r="AB19" s="250">
        <v>106.024548</v>
      </c>
      <c r="AC19" s="250">
        <v>105.77930339</v>
      </c>
      <c r="AD19" s="250">
        <v>105.32174635</v>
      </c>
      <c r="AE19" s="250">
        <v>105.15579255999999</v>
      </c>
      <c r="AF19" s="250">
        <v>105.09819996</v>
      </c>
      <c r="AG19" s="250">
        <v>105.33749225</v>
      </c>
      <c r="AH19" s="250">
        <v>105.35522924999999</v>
      </c>
      <c r="AI19" s="250">
        <v>105.33993466</v>
      </c>
      <c r="AJ19" s="250">
        <v>105.44589637</v>
      </c>
      <c r="AK19" s="250">
        <v>105.24882269</v>
      </c>
      <c r="AL19" s="250">
        <v>104.90300148999999</v>
      </c>
      <c r="AM19" s="250">
        <v>105.97974274000001</v>
      </c>
      <c r="AN19" s="250">
        <v>104.15794407</v>
      </c>
      <c r="AO19" s="250">
        <v>101.00891543</v>
      </c>
      <c r="AP19" s="250">
        <v>91.238490382999998</v>
      </c>
      <c r="AQ19" s="250">
        <v>89.405626638000001</v>
      </c>
      <c r="AR19" s="250">
        <v>90.216157753999994</v>
      </c>
      <c r="AS19" s="250">
        <v>98.286035881999993</v>
      </c>
      <c r="AT19" s="250">
        <v>100.92139261</v>
      </c>
      <c r="AU19" s="250">
        <v>102.73818009</v>
      </c>
      <c r="AV19" s="250">
        <v>102.76853018</v>
      </c>
      <c r="AW19" s="250">
        <v>103.67408025</v>
      </c>
      <c r="AX19" s="250">
        <v>104.48696217</v>
      </c>
      <c r="AY19" s="250">
        <v>105.38876079000001</v>
      </c>
      <c r="AZ19" s="250">
        <v>105.88011778000001</v>
      </c>
      <c r="BA19" s="316">
        <v>106.1426</v>
      </c>
      <c r="BB19" s="316">
        <v>105.69450000000001</v>
      </c>
      <c r="BC19" s="316">
        <v>105.86060000000001</v>
      </c>
      <c r="BD19" s="316">
        <v>106.1592</v>
      </c>
      <c r="BE19" s="316">
        <v>106.75660000000001</v>
      </c>
      <c r="BF19" s="316">
        <v>107.1952</v>
      </c>
      <c r="BG19" s="316">
        <v>107.6414</v>
      </c>
      <c r="BH19" s="316">
        <v>108.1003</v>
      </c>
      <c r="BI19" s="316">
        <v>108.55800000000001</v>
      </c>
      <c r="BJ19" s="316">
        <v>109.01949999999999</v>
      </c>
      <c r="BK19" s="316">
        <v>109.55459999999999</v>
      </c>
      <c r="BL19" s="316">
        <v>109.97150000000001</v>
      </c>
      <c r="BM19" s="316">
        <v>110.3398</v>
      </c>
      <c r="BN19" s="316">
        <v>110.63760000000001</v>
      </c>
      <c r="BO19" s="316">
        <v>110.92570000000001</v>
      </c>
      <c r="BP19" s="316">
        <v>111.1818</v>
      </c>
      <c r="BQ19" s="316">
        <v>111.3981</v>
      </c>
      <c r="BR19" s="316">
        <v>111.5966</v>
      </c>
      <c r="BS19" s="316">
        <v>111.7694</v>
      </c>
      <c r="BT19" s="316">
        <v>111.9164</v>
      </c>
      <c r="BU19" s="316">
        <v>112.0376</v>
      </c>
      <c r="BV19" s="316">
        <v>112.1331</v>
      </c>
    </row>
    <row r="20" spans="1:74" ht="11.1" customHeight="1" x14ac:dyDescent="0.2">
      <c r="A20" s="148" t="s">
        <v>702</v>
      </c>
      <c r="B20" s="204" t="s">
        <v>438</v>
      </c>
      <c r="C20" s="250">
        <v>105.91422152</v>
      </c>
      <c r="D20" s="250">
        <v>106.26061756</v>
      </c>
      <c r="E20" s="250">
        <v>106.59898803999999</v>
      </c>
      <c r="F20" s="250">
        <v>107.14827056999999</v>
      </c>
      <c r="G20" s="250">
        <v>107.30638673</v>
      </c>
      <c r="H20" s="250">
        <v>107.29227410999999</v>
      </c>
      <c r="I20" s="250">
        <v>106.56102509999999</v>
      </c>
      <c r="J20" s="250">
        <v>106.61113566</v>
      </c>
      <c r="K20" s="250">
        <v>106.89769817</v>
      </c>
      <c r="L20" s="250">
        <v>107.87395862</v>
      </c>
      <c r="M20" s="250">
        <v>108.29349053999999</v>
      </c>
      <c r="N20" s="250">
        <v>108.6095399</v>
      </c>
      <c r="O20" s="250">
        <v>108.6421835</v>
      </c>
      <c r="P20" s="250">
        <v>108.88621019</v>
      </c>
      <c r="Q20" s="250">
        <v>109.16169677000001</v>
      </c>
      <c r="R20" s="250">
        <v>109.46958386</v>
      </c>
      <c r="S20" s="250">
        <v>109.8072847</v>
      </c>
      <c r="T20" s="250">
        <v>110.17573994</v>
      </c>
      <c r="U20" s="250">
        <v>110.72709935</v>
      </c>
      <c r="V20" s="250">
        <v>111.04295104000001</v>
      </c>
      <c r="W20" s="250">
        <v>111.27544478999999</v>
      </c>
      <c r="X20" s="250">
        <v>111.44579179999999</v>
      </c>
      <c r="Y20" s="250">
        <v>111.49566126000001</v>
      </c>
      <c r="Z20" s="250">
        <v>111.44626435000001</v>
      </c>
      <c r="AA20" s="250">
        <v>111.19610747</v>
      </c>
      <c r="AB20" s="250">
        <v>111.02429809</v>
      </c>
      <c r="AC20" s="250">
        <v>110.82934258</v>
      </c>
      <c r="AD20" s="250">
        <v>110.42127173</v>
      </c>
      <c r="AE20" s="250">
        <v>110.32250086000001</v>
      </c>
      <c r="AF20" s="250">
        <v>110.34306076999999</v>
      </c>
      <c r="AG20" s="250">
        <v>110.66176892</v>
      </c>
      <c r="AH20" s="250">
        <v>110.78687726</v>
      </c>
      <c r="AI20" s="250">
        <v>110.89720325</v>
      </c>
      <c r="AJ20" s="250">
        <v>111.28506596</v>
      </c>
      <c r="AK20" s="250">
        <v>111.14658799</v>
      </c>
      <c r="AL20" s="250">
        <v>110.7740884</v>
      </c>
      <c r="AM20" s="250">
        <v>111.78606474</v>
      </c>
      <c r="AN20" s="250">
        <v>109.73164873</v>
      </c>
      <c r="AO20" s="250">
        <v>106.22933791</v>
      </c>
      <c r="AP20" s="250">
        <v>95.541785911999995</v>
      </c>
      <c r="AQ20" s="250">
        <v>93.446695301999995</v>
      </c>
      <c r="AR20" s="250">
        <v>94.206719691000004</v>
      </c>
      <c r="AS20" s="250">
        <v>102.70028377</v>
      </c>
      <c r="AT20" s="250">
        <v>105.51171964</v>
      </c>
      <c r="AU20" s="250">
        <v>107.51945198</v>
      </c>
      <c r="AV20" s="250">
        <v>107.8376552</v>
      </c>
      <c r="AW20" s="250">
        <v>108.90234968</v>
      </c>
      <c r="AX20" s="250">
        <v>109.82770983</v>
      </c>
      <c r="AY20" s="250">
        <v>110.77607867</v>
      </c>
      <c r="AZ20" s="250">
        <v>111.30101286999999</v>
      </c>
      <c r="BA20" s="316">
        <v>111.56489999999999</v>
      </c>
      <c r="BB20" s="316">
        <v>110.9614</v>
      </c>
      <c r="BC20" s="316">
        <v>111.15770000000001</v>
      </c>
      <c r="BD20" s="316">
        <v>111.5475</v>
      </c>
      <c r="BE20" s="316">
        <v>112.4374</v>
      </c>
      <c r="BF20" s="316">
        <v>112.98439999999999</v>
      </c>
      <c r="BG20" s="316">
        <v>113.495</v>
      </c>
      <c r="BH20" s="316">
        <v>113.89830000000001</v>
      </c>
      <c r="BI20" s="316">
        <v>114.3896</v>
      </c>
      <c r="BJ20" s="316">
        <v>114.89790000000001</v>
      </c>
      <c r="BK20" s="316">
        <v>115.5047</v>
      </c>
      <c r="BL20" s="316">
        <v>115.98569999999999</v>
      </c>
      <c r="BM20" s="316">
        <v>116.4225</v>
      </c>
      <c r="BN20" s="316">
        <v>116.8587</v>
      </c>
      <c r="BO20" s="316">
        <v>117.17449999999999</v>
      </c>
      <c r="BP20" s="316">
        <v>117.4135</v>
      </c>
      <c r="BQ20" s="316">
        <v>117.4927</v>
      </c>
      <c r="BR20" s="316">
        <v>117.6404</v>
      </c>
      <c r="BS20" s="316">
        <v>117.7736</v>
      </c>
      <c r="BT20" s="316">
        <v>117.89230000000001</v>
      </c>
      <c r="BU20" s="316">
        <v>117.9965</v>
      </c>
      <c r="BV20" s="316">
        <v>118.08629999999999</v>
      </c>
    </row>
    <row r="21" spans="1:74" ht="11.1" customHeight="1" x14ac:dyDescent="0.2">
      <c r="A21" s="148" t="s">
        <v>703</v>
      </c>
      <c r="B21" s="204" t="s">
        <v>439</v>
      </c>
      <c r="C21" s="250">
        <v>108.00440580999999</v>
      </c>
      <c r="D21" s="250">
        <v>108.28882253</v>
      </c>
      <c r="E21" s="250">
        <v>108.56723722</v>
      </c>
      <c r="F21" s="250">
        <v>109.07130223999999</v>
      </c>
      <c r="G21" s="250">
        <v>109.16397359</v>
      </c>
      <c r="H21" s="250">
        <v>109.07690365000001</v>
      </c>
      <c r="I21" s="250">
        <v>108.27282916999999</v>
      </c>
      <c r="J21" s="250">
        <v>108.22922404000001</v>
      </c>
      <c r="K21" s="250">
        <v>108.40882501999999</v>
      </c>
      <c r="L21" s="250">
        <v>109.25386903</v>
      </c>
      <c r="M21" s="250">
        <v>109.54820454999999</v>
      </c>
      <c r="N21" s="250">
        <v>109.73406850000001</v>
      </c>
      <c r="O21" s="250">
        <v>109.63555774</v>
      </c>
      <c r="P21" s="250">
        <v>109.73640589</v>
      </c>
      <c r="Q21" s="250">
        <v>109.86070981</v>
      </c>
      <c r="R21" s="250">
        <v>109.968014</v>
      </c>
      <c r="S21" s="250">
        <v>110.1695711</v>
      </c>
      <c r="T21" s="250">
        <v>110.42492562</v>
      </c>
      <c r="U21" s="250">
        <v>110.90785599</v>
      </c>
      <c r="V21" s="250">
        <v>111.14047148</v>
      </c>
      <c r="W21" s="250">
        <v>111.29655055000001</v>
      </c>
      <c r="X21" s="250">
        <v>111.39724699</v>
      </c>
      <c r="Y21" s="250">
        <v>111.38438782999999</v>
      </c>
      <c r="Z21" s="250">
        <v>111.27912688000001</v>
      </c>
      <c r="AA21" s="250">
        <v>111.01292703</v>
      </c>
      <c r="AB21" s="250">
        <v>110.77426532</v>
      </c>
      <c r="AC21" s="250">
        <v>110.49460465</v>
      </c>
      <c r="AD21" s="250">
        <v>109.91385429</v>
      </c>
      <c r="AE21" s="250">
        <v>109.74726376</v>
      </c>
      <c r="AF21" s="250">
        <v>109.73474232</v>
      </c>
      <c r="AG21" s="250">
        <v>110.18028998</v>
      </c>
      <c r="AH21" s="250">
        <v>110.24790671</v>
      </c>
      <c r="AI21" s="250">
        <v>110.24159252</v>
      </c>
      <c r="AJ21" s="250">
        <v>110.17334018</v>
      </c>
      <c r="AK21" s="250">
        <v>110.01016958</v>
      </c>
      <c r="AL21" s="250">
        <v>109.76407349999999</v>
      </c>
      <c r="AM21" s="250">
        <v>111.972374</v>
      </c>
      <c r="AN21" s="250">
        <v>109.65743537</v>
      </c>
      <c r="AO21" s="250">
        <v>105.35657971000001</v>
      </c>
      <c r="AP21" s="250">
        <v>91.509938957000003</v>
      </c>
      <c r="AQ21" s="250">
        <v>88.907150231000003</v>
      </c>
      <c r="AR21" s="250">
        <v>89.988345488999997</v>
      </c>
      <c r="AS21" s="250">
        <v>101.25618000999999</v>
      </c>
      <c r="AT21" s="250">
        <v>104.82835178000001</v>
      </c>
      <c r="AU21" s="250">
        <v>107.20751608</v>
      </c>
      <c r="AV21" s="250">
        <v>106.94835525000001</v>
      </c>
      <c r="AW21" s="250">
        <v>108.02549285000001</v>
      </c>
      <c r="AX21" s="250">
        <v>108.99361124000001</v>
      </c>
      <c r="AY21" s="250">
        <v>110.07938747999999</v>
      </c>
      <c r="AZ21" s="250">
        <v>110.65945961</v>
      </c>
      <c r="BA21" s="316">
        <v>110.9605</v>
      </c>
      <c r="BB21" s="316">
        <v>110.3976</v>
      </c>
      <c r="BC21" s="316">
        <v>110.5793</v>
      </c>
      <c r="BD21" s="316">
        <v>110.92059999999999</v>
      </c>
      <c r="BE21" s="316">
        <v>111.66030000000001</v>
      </c>
      <c r="BF21" s="316">
        <v>112.14190000000001</v>
      </c>
      <c r="BG21" s="316">
        <v>112.6041</v>
      </c>
      <c r="BH21" s="316">
        <v>113.0453</v>
      </c>
      <c r="BI21" s="316">
        <v>113.4701</v>
      </c>
      <c r="BJ21" s="316">
        <v>113.8768</v>
      </c>
      <c r="BK21" s="316">
        <v>114.23909999999999</v>
      </c>
      <c r="BL21" s="316">
        <v>114.62949999999999</v>
      </c>
      <c r="BM21" s="316">
        <v>115.02160000000001</v>
      </c>
      <c r="BN21" s="316">
        <v>115.5217</v>
      </c>
      <c r="BO21" s="316">
        <v>115.8377</v>
      </c>
      <c r="BP21" s="316">
        <v>116.0758</v>
      </c>
      <c r="BQ21" s="316">
        <v>116.1867</v>
      </c>
      <c r="BR21" s="316">
        <v>116.306</v>
      </c>
      <c r="BS21" s="316">
        <v>116.38460000000001</v>
      </c>
      <c r="BT21" s="316">
        <v>116.42230000000001</v>
      </c>
      <c r="BU21" s="316">
        <v>116.4191</v>
      </c>
      <c r="BV21" s="316">
        <v>116.3751</v>
      </c>
    </row>
    <row r="22" spans="1:74" ht="11.1" customHeight="1" x14ac:dyDescent="0.2">
      <c r="A22" s="148" t="s">
        <v>704</v>
      </c>
      <c r="B22" s="204" t="s">
        <v>440</v>
      </c>
      <c r="C22" s="250">
        <v>95.272656080000004</v>
      </c>
      <c r="D22" s="250">
        <v>95.555062520999996</v>
      </c>
      <c r="E22" s="250">
        <v>95.886226811</v>
      </c>
      <c r="F22" s="250">
        <v>96.511258272999996</v>
      </c>
      <c r="G22" s="250">
        <v>96.756106267000007</v>
      </c>
      <c r="H22" s="250">
        <v>96.865880116</v>
      </c>
      <c r="I22" s="250">
        <v>96.433671271999998</v>
      </c>
      <c r="J22" s="250">
        <v>96.578478243000006</v>
      </c>
      <c r="K22" s="250">
        <v>96.893392480000003</v>
      </c>
      <c r="L22" s="250">
        <v>97.723334680999997</v>
      </c>
      <c r="M22" s="250">
        <v>98.119772929000007</v>
      </c>
      <c r="N22" s="250">
        <v>98.427627920999996</v>
      </c>
      <c r="O22" s="250">
        <v>98.475117334999993</v>
      </c>
      <c r="P22" s="250">
        <v>98.734642555999997</v>
      </c>
      <c r="Q22" s="250">
        <v>99.034421262999999</v>
      </c>
      <c r="R22" s="250">
        <v>99.385664007000003</v>
      </c>
      <c r="S22" s="250">
        <v>99.757541770000003</v>
      </c>
      <c r="T22" s="250">
        <v>100.16126509999999</v>
      </c>
      <c r="U22" s="250">
        <v>100.72083812</v>
      </c>
      <c r="V22" s="250">
        <v>101.09524951</v>
      </c>
      <c r="W22" s="250">
        <v>101.4085034</v>
      </c>
      <c r="X22" s="250">
        <v>101.71485087000001</v>
      </c>
      <c r="Y22" s="250">
        <v>101.86510140999999</v>
      </c>
      <c r="Z22" s="250">
        <v>101.91350613</v>
      </c>
      <c r="AA22" s="250">
        <v>101.78624994</v>
      </c>
      <c r="AB22" s="250">
        <v>101.68632429</v>
      </c>
      <c r="AC22" s="250">
        <v>101.53991412000001</v>
      </c>
      <c r="AD22" s="250">
        <v>101.14902501</v>
      </c>
      <c r="AE22" s="250">
        <v>101.05814159000001</v>
      </c>
      <c r="AF22" s="250">
        <v>101.06926943000001</v>
      </c>
      <c r="AG22" s="250">
        <v>101.35817903</v>
      </c>
      <c r="AH22" s="250">
        <v>101.44150156000001</v>
      </c>
      <c r="AI22" s="250">
        <v>101.49500750999999</v>
      </c>
      <c r="AJ22" s="250">
        <v>101.74590619999999</v>
      </c>
      <c r="AK22" s="250">
        <v>101.56937196</v>
      </c>
      <c r="AL22" s="250">
        <v>101.19261413</v>
      </c>
      <c r="AM22" s="250">
        <v>101.86607094</v>
      </c>
      <c r="AN22" s="250">
        <v>100.15103727</v>
      </c>
      <c r="AO22" s="250">
        <v>97.297951327999996</v>
      </c>
      <c r="AP22" s="250">
        <v>88.848287740000004</v>
      </c>
      <c r="AQ22" s="250">
        <v>87.062991327000006</v>
      </c>
      <c r="AR22" s="250">
        <v>87.483536697000005</v>
      </c>
      <c r="AS22" s="250">
        <v>93.787666924000007</v>
      </c>
      <c r="AT22" s="250">
        <v>95.861588557000005</v>
      </c>
      <c r="AU22" s="250">
        <v>97.383044667999997</v>
      </c>
      <c r="AV22" s="250">
        <v>97.762497666000002</v>
      </c>
      <c r="AW22" s="250">
        <v>98.621175929000003</v>
      </c>
      <c r="AX22" s="250">
        <v>99.369541866999995</v>
      </c>
      <c r="AY22" s="250">
        <v>100.13936513</v>
      </c>
      <c r="AZ22" s="250">
        <v>100.56827917</v>
      </c>
      <c r="BA22" s="316">
        <v>100.7881</v>
      </c>
      <c r="BB22" s="316">
        <v>100.28530000000001</v>
      </c>
      <c r="BC22" s="316">
        <v>100.4718</v>
      </c>
      <c r="BD22" s="316">
        <v>100.8343</v>
      </c>
      <c r="BE22" s="316">
        <v>101.63379999999999</v>
      </c>
      <c r="BF22" s="316">
        <v>102.15219999999999</v>
      </c>
      <c r="BG22" s="316">
        <v>102.65049999999999</v>
      </c>
      <c r="BH22" s="316">
        <v>103.05840000000001</v>
      </c>
      <c r="BI22" s="316">
        <v>103.56950000000001</v>
      </c>
      <c r="BJ22" s="316">
        <v>104.11320000000001</v>
      </c>
      <c r="BK22" s="316">
        <v>104.78740000000001</v>
      </c>
      <c r="BL22" s="316">
        <v>105.3233</v>
      </c>
      <c r="BM22" s="316">
        <v>105.81870000000001</v>
      </c>
      <c r="BN22" s="316">
        <v>106.318</v>
      </c>
      <c r="BO22" s="316">
        <v>106.6987</v>
      </c>
      <c r="BP22" s="316">
        <v>107.0055</v>
      </c>
      <c r="BQ22" s="316">
        <v>107.1734</v>
      </c>
      <c r="BR22" s="316">
        <v>107.3809</v>
      </c>
      <c r="BS22" s="316">
        <v>107.56310000000001</v>
      </c>
      <c r="BT22" s="316">
        <v>107.7199</v>
      </c>
      <c r="BU22" s="316">
        <v>107.8515</v>
      </c>
      <c r="BV22" s="316">
        <v>107.95780000000001</v>
      </c>
    </row>
    <row r="23" spans="1:74" ht="11.1" customHeight="1" x14ac:dyDescent="0.2">
      <c r="A23" s="148" t="s">
        <v>705</v>
      </c>
      <c r="B23" s="204" t="s">
        <v>441</v>
      </c>
      <c r="C23" s="250">
        <v>106.46202499</v>
      </c>
      <c r="D23" s="250">
        <v>106.92749476</v>
      </c>
      <c r="E23" s="250">
        <v>107.40635502000001</v>
      </c>
      <c r="F23" s="250">
        <v>108.07521731999999</v>
      </c>
      <c r="G23" s="250">
        <v>108.44839983</v>
      </c>
      <c r="H23" s="250">
        <v>108.70251412</v>
      </c>
      <c r="I23" s="250">
        <v>108.43503018</v>
      </c>
      <c r="J23" s="250">
        <v>108.75290554999999</v>
      </c>
      <c r="K23" s="250">
        <v>109.25361021000001</v>
      </c>
      <c r="L23" s="250">
        <v>110.3026347</v>
      </c>
      <c r="M23" s="250">
        <v>110.89488004</v>
      </c>
      <c r="N23" s="250">
        <v>111.39583675999999</v>
      </c>
      <c r="O23" s="250">
        <v>111.66558332</v>
      </c>
      <c r="P23" s="250">
        <v>112.08890397</v>
      </c>
      <c r="Q23" s="250">
        <v>112.52587717</v>
      </c>
      <c r="R23" s="250">
        <v>112.92442826</v>
      </c>
      <c r="S23" s="250">
        <v>113.42776254</v>
      </c>
      <c r="T23" s="250">
        <v>113.98380536000001</v>
      </c>
      <c r="U23" s="250">
        <v>114.76347665</v>
      </c>
      <c r="V23" s="250">
        <v>115.29674659</v>
      </c>
      <c r="W23" s="250">
        <v>115.75453509</v>
      </c>
      <c r="X23" s="250">
        <v>116.18989320999999</v>
      </c>
      <c r="Y23" s="250">
        <v>116.45693060000001</v>
      </c>
      <c r="Z23" s="250">
        <v>116.60869829000001</v>
      </c>
      <c r="AA23" s="250">
        <v>116.60843666</v>
      </c>
      <c r="AB23" s="250">
        <v>116.55723467</v>
      </c>
      <c r="AC23" s="250">
        <v>116.41833271</v>
      </c>
      <c r="AD23" s="250">
        <v>115.86408263</v>
      </c>
      <c r="AE23" s="250">
        <v>115.79551682</v>
      </c>
      <c r="AF23" s="250">
        <v>115.88498713</v>
      </c>
      <c r="AG23" s="250">
        <v>116.51455051000001</v>
      </c>
      <c r="AH23" s="250">
        <v>116.63355038</v>
      </c>
      <c r="AI23" s="250">
        <v>116.62404366</v>
      </c>
      <c r="AJ23" s="250">
        <v>116.47854201</v>
      </c>
      <c r="AK23" s="250">
        <v>116.2176384</v>
      </c>
      <c r="AL23" s="250">
        <v>115.83384448</v>
      </c>
      <c r="AM23" s="250">
        <v>116.70258944</v>
      </c>
      <c r="AN23" s="250">
        <v>115.041443</v>
      </c>
      <c r="AO23" s="250">
        <v>112.22583435999999</v>
      </c>
      <c r="AP23" s="250">
        <v>103.25140541</v>
      </c>
      <c r="AQ23" s="250">
        <v>101.88014094</v>
      </c>
      <c r="AR23" s="250">
        <v>103.10768284</v>
      </c>
      <c r="AS23" s="250">
        <v>111.52608952</v>
      </c>
      <c r="AT23" s="250">
        <v>114.50720038</v>
      </c>
      <c r="AU23" s="250">
        <v>116.64307381</v>
      </c>
      <c r="AV23" s="250">
        <v>117.0389308</v>
      </c>
      <c r="AW23" s="250">
        <v>118.15541364000001</v>
      </c>
      <c r="AX23" s="250">
        <v>119.09774332000001</v>
      </c>
      <c r="AY23" s="250">
        <v>119.98758256000001</v>
      </c>
      <c r="AZ23" s="250">
        <v>120.49035888</v>
      </c>
      <c r="BA23" s="316">
        <v>120.7277</v>
      </c>
      <c r="BB23" s="316">
        <v>120.09739999999999</v>
      </c>
      <c r="BC23" s="316">
        <v>120.2557</v>
      </c>
      <c r="BD23" s="316">
        <v>120.6003</v>
      </c>
      <c r="BE23" s="316">
        <v>121.42019999999999</v>
      </c>
      <c r="BF23" s="316">
        <v>121.9208</v>
      </c>
      <c r="BG23" s="316">
        <v>122.39100000000001</v>
      </c>
      <c r="BH23" s="316">
        <v>122.7662</v>
      </c>
      <c r="BI23" s="316">
        <v>123.2243</v>
      </c>
      <c r="BJ23" s="316">
        <v>123.7007</v>
      </c>
      <c r="BK23" s="316">
        <v>124.29559999999999</v>
      </c>
      <c r="BL23" s="316">
        <v>124.7332</v>
      </c>
      <c r="BM23" s="316">
        <v>125.1138</v>
      </c>
      <c r="BN23" s="316">
        <v>125.42529999999999</v>
      </c>
      <c r="BO23" s="316">
        <v>125.7009</v>
      </c>
      <c r="BP23" s="316">
        <v>125.9284</v>
      </c>
      <c r="BQ23" s="316">
        <v>126.06740000000001</v>
      </c>
      <c r="BR23" s="316">
        <v>126.22920000000001</v>
      </c>
      <c r="BS23" s="316">
        <v>126.37350000000001</v>
      </c>
      <c r="BT23" s="316">
        <v>126.5001</v>
      </c>
      <c r="BU23" s="316">
        <v>126.6091</v>
      </c>
      <c r="BV23" s="316">
        <v>126.7004</v>
      </c>
    </row>
    <row r="24" spans="1:74" ht="11.1" customHeight="1" x14ac:dyDescent="0.2">
      <c r="A24" s="148" t="s">
        <v>706</v>
      </c>
      <c r="B24" s="204" t="s">
        <v>442</v>
      </c>
      <c r="C24" s="250">
        <v>102.76250675999999</v>
      </c>
      <c r="D24" s="250">
        <v>102.93155235</v>
      </c>
      <c r="E24" s="250">
        <v>103.11348493</v>
      </c>
      <c r="F24" s="250">
        <v>103.51088391</v>
      </c>
      <c r="G24" s="250">
        <v>103.56665593</v>
      </c>
      <c r="H24" s="250">
        <v>103.4833804</v>
      </c>
      <c r="I24" s="250">
        <v>102.78342034000001</v>
      </c>
      <c r="J24" s="250">
        <v>102.78027743</v>
      </c>
      <c r="K24" s="250">
        <v>102.99631469000001</v>
      </c>
      <c r="L24" s="250">
        <v>103.86497815</v>
      </c>
      <c r="M24" s="250">
        <v>104.19429124</v>
      </c>
      <c r="N24" s="250">
        <v>104.41769999</v>
      </c>
      <c r="O24" s="250">
        <v>104.39554615999999</v>
      </c>
      <c r="P24" s="250">
        <v>104.51188988</v>
      </c>
      <c r="Q24" s="250">
        <v>104.62707292</v>
      </c>
      <c r="R24" s="250">
        <v>104.66993855</v>
      </c>
      <c r="S24" s="250">
        <v>104.83616779</v>
      </c>
      <c r="T24" s="250">
        <v>105.05460391</v>
      </c>
      <c r="U24" s="250">
        <v>105.48923958</v>
      </c>
      <c r="V24" s="250">
        <v>105.68909495</v>
      </c>
      <c r="W24" s="250">
        <v>105.81816268999999</v>
      </c>
      <c r="X24" s="250">
        <v>105.91242215</v>
      </c>
      <c r="Y24" s="250">
        <v>105.87293013</v>
      </c>
      <c r="Z24" s="250">
        <v>105.73566597999999</v>
      </c>
      <c r="AA24" s="250">
        <v>105.40046104</v>
      </c>
      <c r="AB24" s="250">
        <v>105.1427791</v>
      </c>
      <c r="AC24" s="250">
        <v>104.86245150000001</v>
      </c>
      <c r="AD24" s="250">
        <v>104.40773917</v>
      </c>
      <c r="AE24" s="250">
        <v>104.19592457</v>
      </c>
      <c r="AF24" s="250">
        <v>104.07526862</v>
      </c>
      <c r="AG24" s="250">
        <v>104.13105066</v>
      </c>
      <c r="AH24" s="250">
        <v>104.12875252000001</v>
      </c>
      <c r="AI24" s="250">
        <v>104.15365353</v>
      </c>
      <c r="AJ24" s="250">
        <v>104.55239485</v>
      </c>
      <c r="AK24" s="250">
        <v>104.3717133</v>
      </c>
      <c r="AL24" s="250">
        <v>103.95825004</v>
      </c>
      <c r="AM24" s="250">
        <v>105.02436044</v>
      </c>
      <c r="AN24" s="250">
        <v>102.86106722</v>
      </c>
      <c r="AO24" s="250">
        <v>99.180725757000005</v>
      </c>
      <c r="AP24" s="250">
        <v>88.321227729</v>
      </c>
      <c r="AQ24" s="250">
        <v>85.853371017000001</v>
      </c>
      <c r="AR24" s="250">
        <v>86.115047301000004</v>
      </c>
      <c r="AS24" s="250">
        <v>93.757745505000003</v>
      </c>
      <c r="AT24" s="250">
        <v>95.989871085999994</v>
      </c>
      <c r="AU24" s="250">
        <v>97.462912970000005</v>
      </c>
      <c r="AV24" s="250">
        <v>97.237055596999994</v>
      </c>
      <c r="AW24" s="250">
        <v>97.896791753000002</v>
      </c>
      <c r="AX24" s="250">
        <v>98.502305879999994</v>
      </c>
      <c r="AY24" s="250">
        <v>99.223435191999997</v>
      </c>
      <c r="AZ24" s="250">
        <v>99.593127350000003</v>
      </c>
      <c r="BA24" s="316">
        <v>99.781220000000005</v>
      </c>
      <c r="BB24" s="316">
        <v>99.276970000000006</v>
      </c>
      <c r="BC24" s="316">
        <v>99.484920000000002</v>
      </c>
      <c r="BD24" s="316">
        <v>99.894329999999997</v>
      </c>
      <c r="BE24" s="316">
        <v>100.8372</v>
      </c>
      <c r="BF24" s="316">
        <v>101.40049999999999</v>
      </c>
      <c r="BG24" s="316">
        <v>101.9162</v>
      </c>
      <c r="BH24" s="316">
        <v>102.2505</v>
      </c>
      <c r="BI24" s="316">
        <v>102.7715</v>
      </c>
      <c r="BJ24" s="316">
        <v>103.3454</v>
      </c>
      <c r="BK24" s="316">
        <v>104.096</v>
      </c>
      <c r="BL24" s="316">
        <v>104.6827</v>
      </c>
      <c r="BM24" s="316">
        <v>105.2294</v>
      </c>
      <c r="BN24" s="316">
        <v>105.7955</v>
      </c>
      <c r="BO24" s="316">
        <v>106.2174</v>
      </c>
      <c r="BP24" s="316">
        <v>106.55459999999999</v>
      </c>
      <c r="BQ24" s="316">
        <v>106.697</v>
      </c>
      <c r="BR24" s="316">
        <v>106.94750000000001</v>
      </c>
      <c r="BS24" s="316">
        <v>107.196</v>
      </c>
      <c r="BT24" s="316">
        <v>107.44240000000001</v>
      </c>
      <c r="BU24" s="316">
        <v>107.68680000000001</v>
      </c>
      <c r="BV24" s="316">
        <v>107.92910000000001</v>
      </c>
    </row>
    <row r="25" spans="1:74" ht="11.1" customHeight="1" x14ac:dyDescent="0.2">
      <c r="A25" s="148"/>
      <c r="B25" s="165" t="s">
        <v>1123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317"/>
      <c r="BB25" s="317"/>
      <c r="BC25" s="317"/>
      <c r="BD25" s="317"/>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831.83265813000003</v>
      </c>
      <c r="D26" s="232">
        <v>833.96689542000001</v>
      </c>
      <c r="E26" s="232">
        <v>836.46514599</v>
      </c>
      <c r="F26" s="232">
        <v>839.86467748999996</v>
      </c>
      <c r="G26" s="232">
        <v>842.68800386999999</v>
      </c>
      <c r="H26" s="232">
        <v>845.47239277999995</v>
      </c>
      <c r="I26" s="232">
        <v>848.98239126999999</v>
      </c>
      <c r="J26" s="232">
        <v>851.11549499</v>
      </c>
      <c r="K26" s="232">
        <v>852.63625098</v>
      </c>
      <c r="L26" s="232">
        <v>851.97373636999998</v>
      </c>
      <c r="M26" s="232">
        <v>853.44798902000002</v>
      </c>
      <c r="N26" s="232">
        <v>855.48808607000001</v>
      </c>
      <c r="O26" s="232">
        <v>859.69653238000001</v>
      </c>
      <c r="P26" s="232">
        <v>861.66643957999997</v>
      </c>
      <c r="Q26" s="232">
        <v>863.00031254999999</v>
      </c>
      <c r="R26" s="232">
        <v>862.13745312000003</v>
      </c>
      <c r="S26" s="232">
        <v>863.36978122000005</v>
      </c>
      <c r="T26" s="232">
        <v>865.13659870000004</v>
      </c>
      <c r="U26" s="232">
        <v>869.08820659000003</v>
      </c>
      <c r="V26" s="232">
        <v>870.68627703000004</v>
      </c>
      <c r="W26" s="232">
        <v>871.58111107000002</v>
      </c>
      <c r="X26" s="232">
        <v>868.59251026000004</v>
      </c>
      <c r="Y26" s="232">
        <v>870.46602029999997</v>
      </c>
      <c r="Z26" s="232">
        <v>874.02144275000001</v>
      </c>
      <c r="AA26" s="232">
        <v>884.45575952000002</v>
      </c>
      <c r="AB26" s="232">
        <v>887.47727038000005</v>
      </c>
      <c r="AC26" s="232">
        <v>888.28295722999997</v>
      </c>
      <c r="AD26" s="232">
        <v>883.56019265999998</v>
      </c>
      <c r="AE26" s="232">
        <v>882.41870205999999</v>
      </c>
      <c r="AF26" s="232">
        <v>881.54585800999996</v>
      </c>
      <c r="AG26" s="232">
        <v>880.71394387999999</v>
      </c>
      <c r="AH26" s="232">
        <v>880.54918039999995</v>
      </c>
      <c r="AI26" s="232">
        <v>880.82385095999996</v>
      </c>
      <c r="AJ26" s="232">
        <v>881.39154413999995</v>
      </c>
      <c r="AK26" s="232">
        <v>882.65489130000003</v>
      </c>
      <c r="AL26" s="232">
        <v>884.46748104000005</v>
      </c>
      <c r="AM26" s="232">
        <v>875.57798771</v>
      </c>
      <c r="AN26" s="232">
        <v>886.92755684999997</v>
      </c>
      <c r="AO26" s="232">
        <v>907.26486280999995</v>
      </c>
      <c r="AP26" s="232">
        <v>967.72317005000002</v>
      </c>
      <c r="AQ26" s="232">
        <v>982.68600131000005</v>
      </c>
      <c r="AR26" s="232">
        <v>983.28662105000001</v>
      </c>
      <c r="AS26" s="232">
        <v>948.88043700000003</v>
      </c>
      <c r="AT26" s="232">
        <v>936.24007789999996</v>
      </c>
      <c r="AU26" s="232">
        <v>924.72095148000005</v>
      </c>
      <c r="AV26" s="232">
        <v>905.40977334000002</v>
      </c>
      <c r="AW26" s="232">
        <v>902.81807557000002</v>
      </c>
      <c r="AX26" s="232">
        <v>908.03257378000001</v>
      </c>
      <c r="AY26" s="232">
        <v>931.26939793999998</v>
      </c>
      <c r="AZ26" s="232">
        <v>944.43419059999997</v>
      </c>
      <c r="BA26" s="305">
        <v>957.74310000000003</v>
      </c>
      <c r="BB26" s="305">
        <v>987.11590000000001</v>
      </c>
      <c r="BC26" s="305">
        <v>988.7731</v>
      </c>
      <c r="BD26" s="305">
        <v>978.6345</v>
      </c>
      <c r="BE26" s="305">
        <v>932.93190000000004</v>
      </c>
      <c r="BF26" s="305">
        <v>917.02790000000005</v>
      </c>
      <c r="BG26" s="305">
        <v>907.15440000000001</v>
      </c>
      <c r="BH26" s="305">
        <v>908.66980000000001</v>
      </c>
      <c r="BI26" s="305">
        <v>906.83839999999998</v>
      </c>
      <c r="BJ26" s="305">
        <v>907.01850000000002</v>
      </c>
      <c r="BK26" s="305">
        <v>912.23659999999995</v>
      </c>
      <c r="BL26" s="305">
        <v>914.17020000000002</v>
      </c>
      <c r="BM26" s="305">
        <v>915.84569999999997</v>
      </c>
      <c r="BN26" s="305">
        <v>916.89380000000006</v>
      </c>
      <c r="BO26" s="305">
        <v>918.32979999999998</v>
      </c>
      <c r="BP26" s="305">
        <v>919.78459999999995</v>
      </c>
      <c r="BQ26" s="305">
        <v>921.15110000000004</v>
      </c>
      <c r="BR26" s="305">
        <v>922.72370000000001</v>
      </c>
      <c r="BS26" s="305">
        <v>924.3954</v>
      </c>
      <c r="BT26" s="305">
        <v>926.1662</v>
      </c>
      <c r="BU26" s="305">
        <v>928.03610000000003</v>
      </c>
      <c r="BV26" s="305">
        <v>930.00509999999997</v>
      </c>
    </row>
    <row r="27" spans="1:74" ht="11.1" customHeight="1" x14ac:dyDescent="0.2">
      <c r="A27" s="148" t="s">
        <v>708</v>
      </c>
      <c r="B27" s="204" t="s">
        <v>468</v>
      </c>
      <c r="C27" s="232">
        <v>2150.1751706999999</v>
      </c>
      <c r="D27" s="232">
        <v>2158.5707957</v>
      </c>
      <c r="E27" s="232">
        <v>2166.3781617999998</v>
      </c>
      <c r="F27" s="232">
        <v>2173.0325781000001</v>
      </c>
      <c r="G27" s="232">
        <v>2180.0869444999998</v>
      </c>
      <c r="H27" s="232">
        <v>2186.9765702</v>
      </c>
      <c r="I27" s="232">
        <v>2193.0637335000001</v>
      </c>
      <c r="J27" s="232">
        <v>2200.1021688000001</v>
      </c>
      <c r="K27" s="232">
        <v>2207.4541546</v>
      </c>
      <c r="L27" s="232">
        <v>2219.8385641</v>
      </c>
      <c r="M27" s="232">
        <v>2224.2784955000002</v>
      </c>
      <c r="N27" s="232">
        <v>2225.4928223000002</v>
      </c>
      <c r="O27" s="232">
        <v>2217.1474182000002</v>
      </c>
      <c r="P27" s="232">
        <v>2216.6611303999998</v>
      </c>
      <c r="Q27" s="232">
        <v>2217.6998325999998</v>
      </c>
      <c r="R27" s="232">
        <v>2220.6663658000002</v>
      </c>
      <c r="S27" s="232">
        <v>2224.4529171999998</v>
      </c>
      <c r="T27" s="232">
        <v>2229.4623277999999</v>
      </c>
      <c r="U27" s="232">
        <v>2239.7868362999998</v>
      </c>
      <c r="V27" s="232">
        <v>2244.1727864999998</v>
      </c>
      <c r="W27" s="232">
        <v>2246.7124168999999</v>
      </c>
      <c r="X27" s="232">
        <v>2240.6838959000002</v>
      </c>
      <c r="Y27" s="232">
        <v>2244.5722606999998</v>
      </c>
      <c r="Z27" s="232">
        <v>2251.6556796</v>
      </c>
      <c r="AA27" s="232">
        <v>2270.1009058</v>
      </c>
      <c r="AB27" s="232">
        <v>2277.4493680999999</v>
      </c>
      <c r="AC27" s="232">
        <v>2281.8678196000001</v>
      </c>
      <c r="AD27" s="232">
        <v>2279.8724433000002</v>
      </c>
      <c r="AE27" s="232">
        <v>2281.0437361999998</v>
      </c>
      <c r="AF27" s="232">
        <v>2281.8978811000002</v>
      </c>
      <c r="AG27" s="232">
        <v>2281.092662</v>
      </c>
      <c r="AH27" s="232">
        <v>2282.3191729999999</v>
      </c>
      <c r="AI27" s="232">
        <v>2284.2351982</v>
      </c>
      <c r="AJ27" s="232">
        <v>2286.7832191000002</v>
      </c>
      <c r="AK27" s="232">
        <v>2290.1214110999999</v>
      </c>
      <c r="AL27" s="232">
        <v>2294.1922559</v>
      </c>
      <c r="AM27" s="232">
        <v>2271.9168266000001</v>
      </c>
      <c r="AN27" s="232">
        <v>2297.7621723000002</v>
      </c>
      <c r="AO27" s="232">
        <v>2344.6493661</v>
      </c>
      <c r="AP27" s="232">
        <v>2483.0476462000001</v>
      </c>
      <c r="AQ27" s="232">
        <v>2519.1666073000001</v>
      </c>
      <c r="AR27" s="232">
        <v>2523.4754876000002</v>
      </c>
      <c r="AS27" s="232">
        <v>2453.1076579</v>
      </c>
      <c r="AT27" s="232">
        <v>2425.9463486</v>
      </c>
      <c r="AU27" s="232">
        <v>2399.1249305000001</v>
      </c>
      <c r="AV27" s="232">
        <v>2346.7236207999999</v>
      </c>
      <c r="AW27" s="232">
        <v>2340.0218220000002</v>
      </c>
      <c r="AX27" s="232">
        <v>2353.0997513000002</v>
      </c>
      <c r="AY27" s="232">
        <v>2412.2265275999998</v>
      </c>
      <c r="AZ27" s="232">
        <v>2445.1620742999999</v>
      </c>
      <c r="BA27" s="305">
        <v>2478.1759999999999</v>
      </c>
      <c r="BB27" s="305">
        <v>2551.1350000000002</v>
      </c>
      <c r="BC27" s="305">
        <v>2554.4029999999998</v>
      </c>
      <c r="BD27" s="305">
        <v>2527.848</v>
      </c>
      <c r="BE27" s="305">
        <v>2410.9029999999998</v>
      </c>
      <c r="BF27" s="305">
        <v>2370.1260000000002</v>
      </c>
      <c r="BG27" s="305">
        <v>2344.951</v>
      </c>
      <c r="BH27" s="305">
        <v>2348.998</v>
      </c>
      <c r="BI27" s="305">
        <v>2344.8110000000001</v>
      </c>
      <c r="BJ27" s="305">
        <v>2346.009</v>
      </c>
      <c r="BK27" s="305">
        <v>2361.0680000000002</v>
      </c>
      <c r="BL27" s="305">
        <v>2366.683</v>
      </c>
      <c r="BM27" s="305">
        <v>2371.3270000000002</v>
      </c>
      <c r="BN27" s="305">
        <v>2373.3910000000001</v>
      </c>
      <c r="BO27" s="305">
        <v>2377.3020000000001</v>
      </c>
      <c r="BP27" s="305">
        <v>2381.4499999999998</v>
      </c>
      <c r="BQ27" s="305">
        <v>2386.2399999999998</v>
      </c>
      <c r="BR27" s="305">
        <v>2390.558</v>
      </c>
      <c r="BS27" s="305">
        <v>2394.8090000000002</v>
      </c>
      <c r="BT27" s="305">
        <v>2398.9929999999999</v>
      </c>
      <c r="BU27" s="305">
        <v>2403.11</v>
      </c>
      <c r="BV27" s="305">
        <v>2407.16</v>
      </c>
    </row>
    <row r="28" spans="1:74" ht="11.1" customHeight="1" x14ac:dyDescent="0.2">
      <c r="A28" s="148" t="s">
        <v>709</v>
      </c>
      <c r="B28" s="204" t="s">
        <v>436</v>
      </c>
      <c r="C28" s="232">
        <v>2298.9607125000002</v>
      </c>
      <c r="D28" s="232">
        <v>2302.9641069999998</v>
      </c>
      <c r="E28" s="232">
        <v>2307.6388040000002</v>
      </c>
      <c r="F28" s="232">
        <v>2313.6108525</v>
      </c>
      <c r="G28" s="232">
        <v>2319.1586176999999</v>
      </c>
      <c r="H28" s="232">
        <v>2324.9081485000002</v>
      </c>
      <c r="I28" s="232">
        <v>2331.6299906999998</v>
      </c>
      <c r="J28" s="232">
        <v>2337.2051436000002</v>
      </c>
      <c r="K28" s="232">
        <v>2342.4041527999998</v>
      </c>
      <c r="L28" s="232">
        <v>2344.8358520000002</v>
      </c>
      <c r="M28" s="232">
        <v>2351.0759489000002</v>
      </c>
      <c r="N28" s="232">
        <v>2358.7332772</v>
      </c>
      <c r="O28" s="232">
        <v>2372.4376108000001</v>
      </c>
      <c r="P28" s="232">
        <v>2379.4570709999998</v>
      </c>
      <c r="Q28" s="232">
        <v>2384.4214320000001</v>
      </c>
      <c r="R28" s="232">
        <v>2383.1121975999999</v>
      </c>
      <c r="S28" s="232">
        <v>2387.1302323</v>
      </c>
      <c r="T28" s="232">
        <v>2392.2570397999998</v>
      </c>
      <c r="U28" s="232">
        <v>2401.1040275</v>
      </c>
      <c r="V28" s="232">
        <v>2406.4898254</v>
      </c>
      <c r="W28" s="232">
        <v>2411.0258407000001</v>
      </c>
      <c r="X28" s="232">
        <v>2412.6142623000001</v>
      </c>
      <c r="Y28" s="232">
        <v>2417.0240709</v>
      </c>
      <c r="Z28" s="232">
        <v>2422.1574553999999</v>
      </c>
      <c r="AA28" s="232">
        <v>2432.5417017999998</v>
      </c>
      <c r="AB28" s="232">
        <v>2435.7267735</v>
      </c>
      <c r="AC28" s="232">
        <v>2436.2399565999999</v>
      </c>
      <c r="AD28" s="232">
        <v>2428.5226984000001</v>
      </c>
      <c r="AE28" s="232">
        <v>2427.8610186000001</v>
      </c>
      <c r="AF28" s="232">
        <v>2428.6963646999998</v>
      </c>
      <c r="AG28" s="232">
        <v>2432.8501996</v>
      </c>
      <c r="AH28" s="232">
        <v>2435.3135000000002</v>
      </c>
      <c r="AI28" s="232">
        <v>2437.907729</v>
      </c>
      <c r="AJ28" s="232">
        <v>2440.6750600999999</v>
      </c>
      <c r="AK28" s="232">
        <v>2443.4995158000002</v>
      </c>
      <c r="AL28" s="232">
        <v>2446.4232697000002</v>
      </c>
      <c r="AM28" s="232">
        <v>2414.9619637000001</v>
      </c>
      <c r="AN28" s="232">
        <v>2443.9475827000001</v>
      </c>
      <c r="AO28" s="232">
        <v>2498.8957685</v>
      </c>
      <c r="AP28" s="232">
        <v>2667.8712620000001</v>
      </c>
      <c r="AQ28" s="232">
        <v>2708.6960260000001</v>
      </c>
      <c r="AR28" s="232">
        <v>2709.4348014000002</v>
      </c>
      <c r="AS28" s="232">
        <v>2609.3429096999998</v>
      </c>
      <c r="AT28" s="232">
        <v>2575.4682165999998</v>
      </c>
      <c r="AU28" s="232">
        <v>2547.0660437000001</v>
      </c>
      <c r="AV28" s="232">
        <v>2503.4958990999999</v>
      </c>
      <c r="AW28" s="232">
        <v>2501.5191355000002</v>
      </c>
      <c r="AX28" s="232">
        <v>2520.4952612000002</v>
      </c>
      <c r="AY28" s="232">
        <v>2587.9660422000002</v>
      </c>
      <c r="AZ28" s="232">
        <v>2628.1916213999998</v>
      </c>
      <c r="BA28" s="305">
        <v>2668.7139999999999</v>
      </c>
      <c r="BB28" s="305">
        <v>2757.3989999999999</v>
      </c>
      <c r="BC28" s="305">
        <v>2762.614</v>
      </c>
      <c r="BD28" s="305">
        <v>2732.2269999999999</v>
      </c>
      <c r="BE28" s="305">
        <v>2595.0650000000001</v>
      </c>
      <c r="BF28" s="305">
        <v>2546.85</v>
      </c>
      <c r="BG28" s="305">
        <v>2516.4090000000001</v>
      </c>
      <c r="BH28" s="305">
        <v>2519.7800000000002</v>
      </c>
      <c r="BI28" s="305">
        <v>2512.8609999999999</v>
      </c>
      <c r="BJ28" s="305">
        <v>2511.6889999999999</v>
      </c>
      <c r="BK28" s="305">
        <v>2524.3069999999998</v>
      </c>
      <c r="BL28" s="305">
        <v>2528.5970000000002</v>
      </c>
      <c r="BM28" s="305">
        <v>2532.6030000000001</v>
      </c>
      <c r="BN28" s="305">
        <v>2535.9319999999998</v>
      </c>
      <c r="BO28" s="305">
        <v>2539.66</v>
      </c>
      <c r="BP28" s="305">
        <v>2543.3969999999999</v>
      </c>
      <c r="BQ28" s="305">
        <v>2546.9630000000002</v>
      </c>
      <c r="BR28" s="305">
        <v>2550.8510000000001</v>
      </c>
      <c r="BS28" s="305">
        <v>2554.88</v>
      </c>
      <c r="BT28" s="305">
        <v>2559.0529999999999</v>
      </c>
      <c r="BU28" s="305">
        <v>2563.3670000000002</v>
      </c>
      <c r="BV28" s="305">
        <v>2567.8229999999999</v>
      </c>
    </row>
    <row r="29" spans="1:74" ht="11.1" customHeight="1" x14ac:dyDescent="0.2">
      <c r="A29" s="148" t="s">
        <v>710</v>
      </c>
      <c r="B29" s="204" t="s">
        <v>437</v>
      </c>
      <c r="C29" s="232">
        <v>1075.8574005999999</v>
      </c>
      <c r="D29" s="232">
        <v>1077.5873432000001</v>
      </c>
      <c r="E29" s="232">
        <v>1079.2354759</v>
      </c>
      <c r="F29" s="232">
        <v>1081.1437188</v>
      </c>
      <c r="G29" s="232">
        <v>1082.3717912</v>
      </c>
      <c r="H29" s="232">
        <v>1083.2616135000001</v>
      </c>
      <c r="I29" s="232">
        <v>1082.0393985999999</v>
      </c>
      <c r="J29" s="232">
        <v>1083.5830606</v>
      </c>
      <c r="K29" s="232">
        <v>1086.1188126</v>
      </c>
      <c r="L29" s="232">
        <v>1090.7289777000001</v>
      </c>
      <c r="M29" s="232">
        <v>1094.4371670999999</v>
      </c>
      <c r="N29" s="232">
        <v>1098.3257039</v>
      </c>
      <c r="O29" s="232">
        <v>1102.7476173</v>
      </c>
      <c r="P29" s="232">
        <v>1106.7320772999999</v>
      </c>
      <c r="Q29" s="232">
        <v>1110.6321129</v>
      </c>
      <c r="R29" s="232">
        <v>1115.0981939000001</v>
      </c>
      <c r="S29" s="232">
        <v>1118.3415285000001</v>
      </c>
      <c r="T29" s="232">
        <v>1121.0125866000001</v>
      </c>
      <c r="U29" s="232">
        <v>1121.1609811000001</v>
      </c>
      <c r="V29" s="232">
        <v>1124.1502763000001</v>
      </c>
      <c r="W29" s="232">
        <v>1128.0300851</v>
      </c>
      <c r="X29" s="232">
        <v>1135.3323257</v>
      </c>
      <c r="Y29" s="232">
        <v>1139.0942233000001</v>
      </c>
      <c r="Z29" s="232">
        <v>1141.847696</v>
      </c>
      <c r="AA29" s="232">
        <v>1143.8945916</v>
      </c>
      <c r="AB29" s="232">
        <v>1144.4048286</v>
      </c>
      <c r="AC29" s="232">
        <v>1143.6802548999999</v>
      </c>
      <c r="AD29" s="232">
        <v>1137.547914</v>
      </c>
      <c r="AE29" s="232">
        <v>1137.4834361000001</v>
      </c>
      <c r="AF29" s="232">
        <v>1139.3138647999999</v>
      </c>
      <c r="AG29" s="232">
        <v>1146.904387</v>
      </c>
      <c r="AH29" s="232">
        <v>1149.6257387000001</v>
      </c>
      <c r="AI29" s="232">
        <v>1151.3431066999999</v>
      </c>
      <c r="AJ29" s="232">
        <v>1150.0865091999999</v>
      </c>
      <c r="AK29" s="232">
        <v>1151.2733963999999</v>
      </c>
      <c r="AL29" s="232">
        <v>1152.9337863999999</v>
      </c>
      <c r="AM29" s="232">
        <v>1141.6752911000001</v>
      </c>
      <c r="AN29" s="232">
        <v>1154.3269777999999</v>
      </c>
      <c r="AO29" s="232">
        <v>1177.4964583999999</v>
      </c>
      <c r="AP29" s="232">
        <v>1250.3601335999999</v>
      </c>
      <c r="AQ29" s="232">
        <v>1265.1829012999999</v>
      </c>
      <c r="AR29" s="232">
        <v>1261.1411622999999</v>
      </c>
      <c r="AS29" s="232">
        <v>1204.5868161000001</v>
      </c>
      <c r="AT29" s="232">
        <v>1188.0521389</v>
      </c>
      <c r="AU29" s="232">
        <v>1177.8890303999999</v>
      </c>
      <c r="AV29" s="232">
        <v>1173.5202902000001</v>
      </c>
      <c r="AW29" s="232">
        <v>1176.5332192999999</v>
      </c>
      <c r="AX29" s="232">
        <v>1186.3506173000001</v>
      </c>
      <c r="AY29" s="232">
        <v>1212.8846007</v>
      </c>
      <c r="AZ29" s="232">
        <v>1228.8768493</v>
      </c>
      <c r="BA29" s="305">
        <v>1244.239</v>
      </c>
      <c r="BB29" s="305">
        <v>1275.518</v>
      </c>
      <c r="BC29" s="305">
        <v>1277.212</v>
      </c>
      <c r="BD29" s="305">
        <v>1265.8679999999999</v>
      </c>
      <c r="BE29" s="305">
        <v>1215.576</v>
      </c>
      <c r="BF29" s="305">
        <v>1197.585</v>
      </c>
      <c r="BG29" s="305">
        <v>1185.9849999999999</v>
      </c>
      <c r="BH29" s="305">
        <v>1186.2719999999999</v>
      </c>
      <c r="BI29" s="305">
        <v>1183.3340000000001</v>
      </c>
      <c r="BJ29" s="305">
        <v>1182.665</v>
      </c>
      <c r="BK29" s="305">
        <v>1187.51</v>
      </c>
      <c r="BL29" s="305">
        <v>1188.9480000000001</v>
      </c>
      <c r="BM29" s="305">
        <v>1190.2239999999999</v>
      </c>
      <c r="BN29" s="305">
        <v>1190.867</v>
      </c>
      <c r="BO29" s="305">
        <v>1192.17</v>
      </c>
      <c r="BP29" s="305">
        <v>1193.662</v>
      </c>
      <c r="BQ29" s="305">
        <v>1195.5329999999999</v>
      </c>
      <c r="BR29" s="305">
        <v>1197.2619999999999</v>
      </c>
      <c r="BS29" s="305">
        <v>1199.038</v>
      </c>
      <c r="BT29" s="305">
        <v>1200.8620000000001</v>
      </c>
      <c r="BU29" s="305">
        <v>1202.7329999999999</v>
      </c>
      <c r="BV29" s="305">
        <v>1204.6510000000001</v>
      </c>
    </row>
    <row r="30" spans="1:74" ht="11.1" customHeight="1" x14ac:dyDescent="0.2">
      <c r="A30" s="148" t="s">
        <v>711</v>
      </c>
      <c r="B30" s="204" t="s">
        <v>438</v>
      </c>
      <c r="C30" s="232">
        <v>3002.087708</v>
      </c>
      <c r="D30" s="232">
        <v>3013.0441472000002</v>
      </c>
      <c r="E30" s="232">
        <v>3023.7355269999998</v>
      </c>
      <c r="F30" s="232">
        <v>3034.8634192</v>
      </c>
      <c r="G30" s="232">
        <v>3044.4985013</v>
      </c>
      <c r="H30" s="232">
        <v>3053.3423452000002</v>
      </c>
      <c r="I30" s="232">
        <v>3059.9451659000001</v>
      </c>
      <c r="J30" s="232">
        <v>3068.2938721</v>
      </c>
      <c r="K30" s="232">
        <v>3076.9386786</v>
      </c>
      <c r="L30" s="232">
        <v>3086.7428920000002</v>
      </c>
      <c r="M30" s="232">
        <v>3095.3324198</v>
      </c>
      <c r="N30" s="232">
        <v>3103.5705683000001</v>
      </c>
      <c r="O30" s="232">
        <v>3112.0996160999998</v>
      </c>
      <c r="P30" s="232">
        <v>3119.1532969999998</v>
      </c>
      <c r="Q30" s="232">
        <v>3125.3738895000001</v>
      </c>
      <c r="R30" s="232">
        <v>3127.5149737000002</v>
      </c>
      <c r="S30" s="232">
        <v>3134.5042047000002</v>
      </c>
      <c r="T30" s="232">
        <v>3143.0951623000001</v>
      </c>
      <c r="U30" s="232">
        <v>3158.1507367999998</v>
      </c>
      <c r="V30" s="232">
        <v>3166.2979802999998</v>
      </c>
      <c r="W30" s="232">
        <v>3172.3997829</v>
      </c>
      <c r="X30" s="232">
        <v>3170.0128263000001</v>
      </c>
      <c r="Y30" s="232">
        <v>3176.8562360000001</v>
      </c>
      <c r="Z30" s="232">
        <v>3186.4866937000002</v>
      </c>
      <c r="AA30" s="232">
        <v>3207.9736472</v>
      </c>
      <c r="AB30" s="232">
        <v>3216.3761149000002</v>
      </c>
      <c r="AC30" s="232">
        <v>3220.7635445999999</v>
      </c>
      <c r="AD30" s="232">
        <v>3214.9132936000001</v>
      </c>
      <c r="AE30" s="232">
        <v>3215.9376295000002</v>
      </c>
      <c r="AF30" s="232">
        <v>3217.6139094</v>
      </c>
      <c r="AG30" s="232">
        <v>3219.4114679999998</v>
      </c>
      <c r="AH30" s="232">
        <v>3222.7896353000001</v>
      </c>
      <c r="AI30" s="232">
        <v>3227.2177458000001</v>
      </c>
      <c r="AJ30" s="232">
        <v>3231.7669672000002</v>
      </c>
      <c r="AK30" s="232">
        <v>3238.9915882999999</v>
      </c>
      <c r="AL30" s="232">
        <v>3247.9627770000002</v>
      </c>
      <c r="AM30" s="232">
        <v>3230.3199731</v>
      </c>
      <c r="AN30" s="232">
        <v>3264.0547166000001</v>
      </c>
      <c r="AO30" s="232">
        <v>3320.8064476</v>
      </c>
      <c r="AP30" s="232">
        <v>3480.7248368</v>
      </c>
      <c r="AQ30" s="232">
        <v>3523.3982896000002</v>
      </c>
      <c r="AR30" s="232">
        <v>3528.9764767000001</v>
      </c>
      <c r="AS30" s="232">
        <v>3442.6790473000001</v>
      </c>
      <c r="AT30" s="232">
        <v>3415.1519662999999</v>
      </c>
      <c r="AU30" s="232">
        <v>3391.6148827000002</v>
      </c>
      <c r="AV30" s="232">
        <v>3346.5411245999999</v>
      </c>
      <c r="AW30" s="232">
        <v>3350.1290402</v>
      </c>
      <c r="AX30" s="232">
        <v>3376.8519574000002</v>
      </c>
      <c r="AY30" s="232">
        <v>3459.0180670999998</v>
      </c>
      <c r="AZ30" s="232">
        <v>3507.7798441999998</v>
      </c>
      <c r="BA30" s="305">
        <v>3555.4450000000002</v>
      </c>
      <c r="BB30" s="305">
        <v>3652.92</v>
      </c>
      <c r="BC30" s="305">
        <v>3660.2150000000001</v>
      </c>
      <c r="BD30" s="305">
        <v>3628.2339999999999</v>
      </c>
      <c r="BE30" s="305">
        <v>3479.2469999999998</v>
      </c>
      <c r="BF30" s="305">
        <v>3427.0149999999999</v>
      </c>
      <c r="BG30" s="305">
        <v>3393.806</v>
      </c>
      <c r="BH30" s="305">
        <v>3395.7460000000001</v>
      </c>
      <c r="BI30" s="305">
        <v>3388.489</v>
      </c>
      <c r="BJ30" s="305">
        <v>3388.1619999999998</v>
      </c>
      <c r="BK30" s="305">
        <v>3405.192</v>
      </c>
      <c r="BL30" s="305">
        <v>3410.9009999999998</v>
      </c>
      <c r="BM30" s="305">
        <v>3415.7190000000001</v>
      </c>
      <c r="BN30" s="305">
        <v>3417.712</v>
      </c>
      <c r="BO30" s="305">
        <v>3422.194</v>
      </c>
      <c r="BP30" s="305">
        <v>3427.2330000000002</v>
      </c>
      <c r="BQ30" s="305">
        <v>3432.82</v>
      </c>
      <c r="BR30" s="305">
        <v>3438.98</v>
      </c>
      <c r="BS30" s="305">
        <v>3445.7060000000001</v>
      </c>
      <c r="BT30" s="305">
        <v>3452.9960000000001</v>
      </c>
      <c r="BU30" s="305">
        <v>3460.85</v>
      </c>
      <c r="BV30" s="305">
        <v>3469.2689999999998</v>
      </c>
    </row>
    <row r="31" spans="1:74" ht="11.1" customHeight="1" x14ac:dyDescent="0.2">
      <c r="A31" s="148" t="s">
        <v>712</v>
      </c>
      <c r="B31" s="204" t="s">
        <v>439</v>
      </c>
      <c r="C31" s="232">
        <v>853.64944004999995</v>
      </c>
      <c r="D31" s="232">
        <v>856.11594591999994</v>
      </c>
      <c r="E31" s="232">
        <v>858.22996417000002</v>
      </c>
      <c r="F31" s="232">
        <v>859.70249267999998</v>
      </c>
      <c r="G31" s="232">
        <v>861.32828732999997</v>
      </c>
      <c r="H31" s="232">
        <v>862.81834597</v>
      </c>
      <c r="I31" s="232">
        <v>863.75725994000004</v>
      </c>
      <c r="J31" s="232">
        <v>865.28740307999999</v>
      </c>
      <c r="K31" s="232">
        <v>866.99336671000003</v>
      </c>
      <c r="L31" s="232">
        <v>869.50629007999999</v>
      </c>
      <c r="M31" s="232">
        <v>871.09054027000002</v>
      </c>
      <c r="N31" s="232">
        <v>872.37725653999996</v>
      </c>
      <c r="O31" s="232">
        <v>872.88340096000002</v>
      </c>
      <c r="P31" s="232">
        <v>873.93732781000006</v>
      </c>
      <c r="Q31" s="232">
        <v>875.05599916999995</v>
      </c>
      <c r="R31" s="232">
        <v>876.08216980999998</v>
      </c>
      <c r="S31" s="232">
        <v>877.44826411999998</v>
      </c>
      <c r="T31" s="232">
        <v>878.99703685999998</v>
      </c>
      <c r="U31" s="232">
        <v>881.09329171000002</v>
      </c>
      <c r="V31" s="232">
        <v>882.73381857000004</v>
      </c>
      <c r="W31" s="232">
        <v>884.28342110999995</v>
      </c>
      <c r="X31" s="232">
        <v>884.99570377999999</v>
      </c>
      <c r="Y31" s="232">
        <v>886.92325437</v>
      </c>
      <c r="Z31" s="232">
        <v>889.31967730999997</v>
      </c>
      <c r="AA31" s="232">
        <v>894.09639206999998</v>
      </c>
      <c r="AB31" s="232">
        <v>895.99699511999995</v>
      </c>
      <c r="AC31" s="232">
        <v>896.93290593999996</v>
      </c>
      <c r="AD31" s="232">
        <v>895.16913914999998</v>
      </c>
      <c r="AE31" s="232">
        <v>895.47690450000005</v>
      </c>
      <c r="AF31" s="232">
        <v>896.12121662000004</v>
      </c>
      <c r="AG31" s="232">
        <v>897.56510172000003</v>
      </c>
      <c r="AH31" s="232">
        <v>898.53523773999996</v>
      </c>
      <c r="AI31" s="232">
        <v>899.49465089</v>
      </c>
      <c r="AJ31" s="232">
        <v>899.67231813000001</v>
      </c>
      <c r="AK31" s="232">
        <v>901.18855278000001</v>
      </c>
      <c r="AL31" s="232">
        <v>903.27233182999998</v>
      </c>
      <c r="AM31" s="232">
        <v>896.09404700000005</v>
      </c>
      <c r="AN31" s="232">
        <v>906.68512100999999</v>
      </c>
      <c r="AO31" s="232">
        <v>925.21594560999995</v>
      </c>
      <c r="AP31" s="232">
        <v>981.67318235000005</v>
      </c>
      <c r="AQ31" s="232">
        <v>993.59351194999999</v>
      </c>
      <c r="AR31" s="232">
        <v>990.96359597000003</v>
      </c>
      <c r="AS31" s="232">
        <v>948.66597751999996</v>
      </c>
      <c r="AT31" s="232">
        <v>935.77366303999997</v>
      </c>
      <c r="AU31" s="232">
        <v>927.16919564</v>
      </c>
      <c r="AV31" s="232">
        <v>919.39865642999996</v>
      </c>
      <c r="AW31" s="232">
        <v>921.96032234999996</v>
      </c>
      <c r="AX31" s="232">
        <v>931.40027450000002</v>
      </c>
      <c r="AY31" s="232">
        <v>957.69023628000002</v>
      </c>
      <c r="AZ31" s="232">
        <v>973.40796836000004</v>
      </c>
      <c r="BA31" s="305">
        <v>988.52520000000004</v>
      </c>
      <c r="BB31" s="305">
        <v>1018.362</v>
      </c>
      <c r="BC31" s="305">
        <v>1020.788</v>
      </c>
      <c r="BD31" s="305">
        <v>1011.124</v>
      </c>
      <c r="BE31" s="305">
        <v>965.77599999999995</v>
      </c>
      <c r="BF31" s="305">
        <v>949.62559999999996</v>
      </c>
      <c r="BG31" s="305">
        <v>939.07960000000003</v>
      </c>
      <c r="BH31" s="305">
        <v>938.68830000000003</v>
      </c>
      <c r="BI31" s="305">
        <v>935.93820000000005</v>
      </c>
      <c r="BJ31" s="305">
        <v>935.37959999999998</v>
      </c>
      <c r="BK31" s="305">
        <v>940.23749999999995</v>
      </c>
      <c r="BL31" s="305">
        <v>941.64319999999998</v>
      </c>
      <c r="BM31" s="305">
        <v>942.82150000000001</v>
      </c>
      <c r="BN31" s="305">
        <v>943.36300000000006</v>
      </c>
      <c r="BO31" s="305">
        <v>944.39390000000003</v>
      </c>
      <c r="BP31" s="305">
        <v>945.50459999999998</v>
      </c>
      <c r="BQ31" s="305">
        <v>946.65</v>
      </c>
      <c r="BR31" s="305">
        <v>947.95450000000005</v>
      </c>
      <c r="BS31" s="305">
        <v>949.37270000000001</v>
      </c>
      <c r="BT31" s="305">
        <v>950.90480000000002</v>
      </c>
      <c r="BU31" s="305">
        <v>952.55070000000001</v>
      </c>
      <c r="BV31" s="305">
        <v>954.31039999999996</v>
      </c>
    </row>
    <row r="32" spans="1:74" ht="11.1" customHeight="1" x14ac:dyDescent="0.2">
      <c r="A32" s="148" t="s">
        <v>713</v>
      </c>
      <c r="B32" s="204" t="s">
        <v>440</v>
      </c>
      <c r="C32" s="232">
        <v>1839.6131170000001</v>
      </c>
      <c r="D32" s="232">
        <v>1849.2943281</v>
      </c>
      <c r="E32" s="232">
        <v>1858.5634170000001</v>
      </c>
      <c r="F32" s="232">
        <v>1867.6674984000001</v>
      </c>
      <c r="G32" s="232">
        <v>1875.9270062999999</v>
      </c>
      <c r="H32" s="232">
        <v>1883.5890557</v>
      </c>
      <c r="I32" s="232">
        <v>1889.8951754</v>
      </c>
      <c r="J32" s="232">
        <v>1896.9311608999999</v>
      </c>
      <c r="K32" s="232">
        <v>1903.9385413</v>
      </c>
      <c r="L32" s="232">
        <v>1910.3853128999999</v>
      </c>
      <c r="M32" s="232">
        <v>1917.7344854999999</v>
      </c>
      <c r="N32" s="232">
        <v>1925.4540557</v>
      </c>
      <c r="O32" s="232">
        <v>1935.1477193000001</v>
      </c>
      <c r="P32" s="232">
        <v>1942.4053125</v>
      </c>
      <c r="Q32" s="232">
        <v>1948.8305310999999</v>
      </c>
      <c r="R32" s="232">
        <v>1953.1223642</v>
      </c>
      <c r="S32" s="232">
        <v>1958.858592</v>
      </c>
      <c r="T32" s="232">
        <v>1964.7382034</v>
      </c>
      <c r="U32" s="232">
        <v>1971.3207772999999</v>
      </c>
      <c r="V32" s="232">
        <v>1977.0674721</v>
      </c>
      <c r="W32" s="232">
        <v>1982.5378665000001</v>
      </c>
      <c r="X32" s="232">
        <v>1986.3104833</v>
      </c>
      <c r="Y32" s="232">
        <v>1992.2943848</v>
      </c>
      <c r="Z32" s="232">
        <v>1999.068094</v>
      </c>
      <c r="AA32" s="232">
        <v>2011.2185145999999</v>
      </c>
      <c r="AB32" s="232">
        <v>2016.1316609999999</v>
      </c>
      <c r="AC32" s="232">
        <v>2018.3944371</v>
      </c>
      <c r="AD32" s="232">
        <v>2012.9759849</v>
      </c>
      <c r="AE32" s="232">
        <v>2013.7111640000001</v>
      </c>
      <c r="AF32" s="232">
        <v>2015.5691162000001</v>
      </c>
      <c r="AG32" s="232">
        <v>2020.1955571999999</v>
      </c>
      <c r="AH32" s="232">
        <v>2023.0647690999999</v>
      </c>
      <c r="AI32" s="232">
        <v>2025.8224674000001</v>
      </c>
      <c r="AJ32" s="232">
        <v>2028.6023831</v>
      </c>
      <c r="AK32" s="232">
        <v>2031.0367561</v>
      </c>
      <c r="AL32" s="232">
        <v>2033.2593175</v>
      </c>
      <c r="AM32" s="232">
        <v>2011.5409599</v>
      </c>
      <c r="AN32" s="232">
        <v>2031.1367283</v>
      </c>
      <c r="AO32" s="232">
        <v>2068.3175156000002</v>
      </c>
      <c r="AP32" s="232">
        <v>2183.5847782000001</v>
      </c>
      <c r="AQ32" s="232">
        <v>2210.5595106000001</v>
      </c>
      <c r="AR32" s="232">
        <v>2209.7431692999999</v>
      </c>
      <c r="AS32" s="232">
        <v>2136.9828352999998</v>
      </c>
      <c r="AT32" s="232">
        <v>2113.6990360999998</v>
      </c>
      <c r="AU32" s="232">
        <v>2095.7388526</v>
      </c>
      <c r="AV32" s="232">
        <v>2070.4508452</v>
      </c>
      <c r="AW32" s="232">
        <v>2072.6264728000001</v>
      </c>
      <c r="AX32" s="232">
        <v>2089.6142958</v>
      </c>
      <c r="AY32" s="232">
        <v>2142.3819859</v>
      </c>
      <c r="AZ32" s="232">
        <v>2173.268446</v>
      </c>
      <c r="BA32" s="305">
        <v>2203.241</v>
      </c>
      <c r="BB32" s="305">
        <v>2264.5369999999998</v>
      </c>
      <c r="BC32" s="305">
        <v>2268.5059999999999</v>
      </c>
      <c r="BD32" s="305">
        <v>2247.3829999999998</v>
      </c>
      <c r="BE32" s="305">
        <v>2150.893</v>
      </c>
      <c r="BF32" s="305">
        <v>2117.2959999999998</v>
      </c>
      <c r="BG32" s="305">
        <v>2096.317</v>
      </c>
      <c r="BH32" s="305">
        <v>2098.482</v>
      </c>
      <c r="BI32" s="305">
        <v>2094.84</v>
      </c>
      <c r="BJ32" s="305">
        <v>2095.9189999999999</v>
      </c>
      <c r="BK32" s="305">
        <v>2109.0709999999999</v>
      </c>
      <c r="BL32" s="305">
        <v>2114.0770000000002</v>
      </c>
      <c r="BM32" s="305">
        <v>2118.2890000000002</v>
      </c>
      <c r="BN32" s="305">
        <v>2120.2379999999998</v>
      </c>
      <c r="BO32" s="305">
        <v>2123.9639999999999</v>
      </c>
      <c r="BP32" s="305">
        <v>2128</v>
      </c>
      <c r="BQ32" s="305">
        <v>2132.3609999999999</v>
      </c>
      <c r="BR32" s="305">
        <v>2137</v>
      </c>
      <c r="BS32" s="305">
        <v>2141.9349999999999</v>
      </c>
      <c r="BT32" s="305">
        <v>2147.1660000000002</v>
      </c>
      <c r="BU32" s="305">
        <v>2152.6930000000002</v>
      </c>
      <c r="BV32" s="305">
        <v>2158.5149999999999</v>
      </c>
    </row>
    <row r="33" spans="1:74" s="160" customFormat="1" ht="11.1" customHeight="1" x14ac:dyDescent="0.2">
      <c r="A33" s="148" t="s">
        <v>714</v>
      </c>
      <c r="B33" s="204" t="s">
        <v>441</v>
      </c>
      <c r="C33" s="232">
        <v>1080.2438533</v>
      </c>
      <c r="D33" s="232">
        <v>1085.2393941</v>
      </c>
      <c r="E33" s="232">
        <v>1090.0885957</v>
      </c>
      <c r="F33" s="232">
        <v>1094.5766100000001</v>
      </c>
      <c r="G33" s="232">
        <v>1099.2942696</v>
      </c>
      <c r="H33" s="232">
        <v>1104.0267263000001</v>
      </c>
      <c r="I33" s="232">
        <v>1109.4410648999999</v>
      </c>
      <c r="J33" s="232">
        <v>1113.702802</v>
      </c>
      <c r="K33" s="232">
        <v>1117.4790224999999</v>
      </c>
      <c r="L33" s="232">
        <v>1118.8836739000001</v>
      </c>
      <c r="M33" s="232">
        <v>1123.1034006</v>
      </c>
      <c r="N33" s="232">
        <v>1128.2521503</v>
      </c>
      <c r="O33" s="232">
        <v>1137.0498058000001</v>
      </c>
      <c r="P33" s="232">
        <v>1142.0166889</v>
      </c>
      <c r="Q33" s="232">
        <v>1145.8726826</v>
      </c>
      <c r="R33" s="232">
        <v>1146.5289224999999</v>
      </c>
      <c r="S33" s="232">
        <v>1149.7297857999999</v>
      </c>
      <c r="T33" s="232">
        <v>1153.3864079</v>
      </c>
      <c r="U33" s="232">
        <v>1158.5479209</v>
      </c>
      <c r="V33" s="232">
        <v>1162.3292119</v>
      </c>
      <c r="W33" s="232">
        <v>1165.7794127</v>
      </c>
      <c r="X33" s="232">
        <v>1167.4596779999999</v>
      </c>
      <c r="Y33" s="232">
        <v>1171.3268327000001</v>
      </c>
      <c r="Z33" s="232">
        <v>1175.9420315</v>
      </c>
      <c r="AA33" s="232">
        <v>1184.4706937000001</v>
      </c>
      <c r="AB33" s="232">
        <v>1188.2079157999999</v>
      </c>
      <c r="AC33" s="232">
        <v>1190.3191171000001</v>
      </c>
      <c r="AD33" s="232">
        <v>1187.6156996</v>
      </c>
      <c r="AE33" s="232">
        <v>1188.8663082999999</v>
      </c>
      <c r="AF33" s="232">
        <v>1190.882345</v>
      </c>
      <c r="AG33" s="232">
        <v>1194.9222434000001</v>
      </c>
      <c r="AH33" s="232">
        <v>1197.5253109</v>
      </c>
      <c r="AI33" s="232">
        <v>1199.9499813</v>
      </c>
      <c r="AJ33" s="232">
        <v>1201.1360132</v>
      </c>
      <c r="AK33" s="232">
        <v>1203.9990700000001</v>
      </c>
      <c r="AL33" s="232">
        <v>1207.4789105</v>
      </c>
      <c r="AM33" s="232">
        <v>1198.5700950999999</v>
      </c>
      <c r="AN33" s="232">
        <v>1213.0375826</v>
      </c>
      <c r="AO33" s="232">
        <v>1237.8759336999999</v>
      </c>
      <c r="AP33" s="232">
        <v>1310.7473989</v>
      </c>
      <c r="AQ33" s="232">
        <v>1328.0807887000001</v>
      </c>
      <c r="AR33" s="232">
        <v>1327.5383537</v>
      </c>
      <c r="AS33" s="232">
        <v>1280.7386097999999</v>
      </c>
      <c r="AT33" s="232">
        <v>1265.7306387000001</v>
      </c>
      <c r="AU33" s="232">
        <v>1254.1329562000001</v>
      </c>
      <c r="AV33" s="232">
        <v>1238.6796813000001</v>
      </c>
      <c r="AW33" s="232">
        <v>1239.3519865999999</v>
      </c>
      <c r="AX33" s="232">
        <v>1248.8839911</v>
      </c>
      <c r="AY33" s="232">
        <v>1279.1101312999999</v>
      </c>
      <c r="AZ33" s="232">
        <v>1297.4857072</v>
      </c>
      <c r="BA33" s="305">
        <v>1315.845</v>
      </c>
      <c r="BB33" s="305">
        <v>1354.749</v>
      </c>
      <c r="BC33" s="305">
        <v>1357.6559999999999</v>
      </c>
      <c r="BD33" s="305">
        <v>1345.126</v>
      </c>
      <c r="BE33" s="305">
        <v>1286.518</v>
      </c>
      <c r="BF33" s="305">
        <v>1266.098</v>
      </c>
      <c r="BG33" s="305">
        <v>1253.2249999999999</v>
      </c>
      <c r="BH33" s="305">
        <v>1254.5070000000001</v>
      </c>
      <c r="BI33" s="305">
        <v>1251.77</v>
      </c>
      <c r="BJ33" s="305">
        <v>1251.6220000000001</v>
      </c>
      <c r="BK33" s="305">
        <v>1257.874</v>
      </c>
      <c r="BL33" s="305">
        <v>1260.048</v>
      </c>
      <c r="BM33" s="305">
        <v>1261.9559999999999</v>
      </c>
      <c r="BN33" s="305">
        <v>1263.0840000000001</v>
      </c>
      <c r="BO33" s="305">
        <v>1264.8409999999999</v>
      </c>
      <c r="BP33" s="305">
        <v>1266.7139999999999</v>
      </c>
      <c r="BQ33" s="305">
        <v>1268.482</v>
      </c>
      <c r="BR33" s="305">
        <v>1270.7550000000001</v>
      </c>
      <c r="BS33" s="305">
        <v>1273.3109999999999</v>
      </c>
      <c r="BT33" s="305">
        <v>1276.1500000000001</v>
      </c>
      <c r="BU33" s="305">
        <v>1279.271</v>
      </c>
      <c r="BV33" s="305">
        <v>1282.6759999999999</v>
      </c>
    </row>
    <row r="34" spans="1:74" s="160" customFormat="1" ht="11.1" customHeight="1" x14ac:dyDescent="0.2">
      <c r="A34" s="148" t="s">
        <v>715</v>
      </c>
      <c r="B34" s="204" t="s">
        <v>442</v>
      </c>
      <c r="C34" s="232">
        <v>2579.9457805000002</v>
      </c>
      <c r="D34" s="232">
        <v>2584.5344814999999</v>
      </c>
      <c r="E34" s="232">
        <v>2590.3420995000001</v>
      </c>
      <c r="F34" s="232">
        <v>2599.1718856000002</v>
      </c>
      <c r="G34" s="232">
        <v>2606.0648992000001</v>
      </c>
      <c r="H34" s="232">
        <v>2612.8243916000001</v>
      </c>
      <c r="I34" s="232">
        <v>2618.5938292000001</v>
      </c>
      <c r="J34" s="232">
        <v>2625.7286791000001</v>
      </c>
      <c r="K34" s="232">
        <v>2633.3724078</v>
      </c>
      <c r="L34" s="232">
        <v>2643.1659405999999</v>
      </c>
      <c r="M34" s="232">
        <v>2650.5967329999999</v>
      </c>
      <c r="N34" s="232">
        <v>2657.3057104</v>
      </c>
      <c r="O34" s="232">
        <v>2661.7590971999998</v>
      </c>
      <c r="P34" s="232">
        <v>2668.1747761000001</v>
      </c>
      <c r="Q34" s="232">
        <v>2675.0189715000001</v>
      </c>
      <c r="R34" s="232">
        <v>2681.9505786999998</v>
      </c>
      <c r="S34" s="232">
        <v>2689.9076356999999</v>
      </c>
      <c r="T34" s="232">
        <v>2698.5490377000001</v>
      </c>
      <c r="U34" s="232">
        <v>2710.8393870999998</v>
      </c>
      <c r="V34" s="232">
        <v>2718.6260275</v>
      </c>
      <c r="W34" s="232">
        <v>2724.8735612</v>
      </c>
      <c r="X34" s="232">
        <v>2724.0347995000002</v>
      </c>
      <c r="Y34" s="232">
        <v>2731.3645115999998</v>
      </c>
      <c r="Z34" s="232">
        <v>2741.3155086000002</v>
      </c>
      <c r="AA34" s="232">
        <v>2761.5017210000001</v>
      </c>
      <c r="AB34" s="232">
        <v>2770.9848400000001</v>
      </c>
      <c r="AC34" s="232">
        <v>2777.3787960999998</v>
      </c>
      <c r="AD34" s="232">
        <v>2777.6888954000001</v>
      </c>
      <c r="AE34" s="232">
        <v>2780.1505461000002</v>
      </c>
      <c r="AF34" s="232">
        <v>2781.7690544000002</v>
      </c>
      <c r="AG34" s="232">
        <v>2777.4834867</v>
      </c>
      <c r="AH34" s="232">
        <v>2781.2114101000002</v>
      </c>
      <c r="AI34" s="232">
        <v>2787.8918911000001</v>
      </c>
      <c r="AJ34" s="232">
        <v>2802.5094574999998</v>
      </c>
      <c r="AK34" s="232">
        <v>2811.3566581</v>
      </c>
      <c r="AL34" s="232">
        <v>2819.4180206000001</v>
      </c>
      <c r="AM34" s="232">
        <v>2797.9436827</v>
      </c>
      <c r="AN34" s="232">
        <v>2825.9957657</v>
      </c>
      <c r="AO34" s="232">
        <v>2874.8244073000001</v>
      </c>
      <c r="AP34" s="232">
        <v>3011.0422233999998</v>
      </c>
      <c r="AQ34" s="232">
        <v>3051.4645203</v>
      </c>
      <c r="AR34" s="232">
        <v>3062.7039138</v>
      </c>
      <c r="AS34" s="232">
        <v>3004.6693946</v>
      </c>
      <c r="AT34" s="232">
        <v>2987.6112385000001</v>
      </c>
      <c r="AU34" s="232">
        <v>2971.4384359999999</v>
      </c>
      <c r="AV34" s="232">
        <v>2931.8602105</v>
      </c>
      <c r="AW34" s="232">
        <v>2935.6761978999998</v>
      </c>
      <c r="AX34" s="232">
        <v>2958.5956215000001</v>
      </c>
      <c r="AY34" s="232">
        <v>3032.9660868000001</v>
      </c>
      <c r="AZ34" s="232">
        <v>3069.8316786999999</v>
      </c>
      <c r="BA34" s="305">
        <v>3101.54</v>
      </c>
      <c r="BB34" s="305">
        <v>3160.2649999999999</v>
      </c>
      <c r="BC34" s="305">
        <v>3157.5279999999998</v>
      </c>
      <c r="BD34" s="305">
        <v>3125.5039999999999</v>
      </c>
      <c r="BE34" s="305">
        <v>3003.0830000000001</v>
      </c>
      <c r="BF34" s="305">
        <v>2958.317</v>
      </c>
      <c r="BG34" s="305">
        <v>2930.0940000000001</v>
      </c>
      <c r="BH34" s="305">
        <v>2932.0859999999998</v>
      </c>
      <c r="BI34" s="305">
        <v>2926.701</v>
      </c>
      <c r="BJ34" s="305">
        <v>2927.6080000000002</v>
      </c>
      <c r="BK34" s="305">
        <v>2944.4189999999999</v>
      </c>
      <c r="BL34" s="305">
        <v>2950.703</v>
      </c>
      <c r="BM34" s="305">
        <v>2956.0709999999999</v>
      </c>
      <c r="BN34" s="305">
        <v>2958.5050000000001</v>
      </c>
      <c r="BO34" s="305">
        <v>2963.5529999999999</v>
      </c>
      <c r="BP34" s="305">
        <v>2969.1979999999999</v>
      </c>
      <c r="BQ34" s="305">
        <v>2976.1039999999998</v>
      </c>
      <c r="BR34" s="305">
        <v>2982.444</v>
      </c>
      <c r="BS34" s="305">
        <v>2988.8820000000001</v>
      </c>
      <c r="BT34" s="305">
        <v>2995.4189999999999</v>
      </c>
      <c r="BU34" s="305">
        <v>3002.0529999999999</v>
      </c>
      <c r="BV34" s="305">
        <v>3008.7860000000001</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318"/>
      <c r="BB35" s="318"/>
      <c r="BC35" s="318"/>
      <c r="BD35" s="318"/>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5866.2414735000002</v>
      </c>
      <c r="D36" s="232">
        <v>5866.9990064000003</v>
      </c>
      <c r="E36" s="232">
        <v>5869.0360128000002</v>
      </c>
      <c r="F36" s="232">
        <v>5872.8168944999998</v>
      </c>
      <c r="G36" s="232">
        <v>5877.7391969</v>
      </c>
      <c r="H36" s="232">
        <v>5882.9337517000004</v>
      </c>
      <c r="I36" s="232">
        <v>5887.7178129000004</v>
      </c>
      <c r="J36" s="232">
        <v>5892.1543258000002</v>
      </c>
      <c r="K36" s="232">
        <v>5896.4926582999997</v>
      </c>
      <c r="L36" s="232">
        <v>5900.9327144999997</v>
      </c>
      <c r="M36" s="232">
        <v>5905.4765429999998</v>
      </c>
      <c r="N36" s="232">
        <v>5910.0767288999996</v>
      </c>
      <c r="O36" s="232">
        <v>5914.6472720000002</v>
      </c>
      <c r="P36" s="232">
        <v>5918.9478313999998</v>
      </c>
      <c r="Q36" s="232">
        <v>5922.6994812000003</v>
      </c>
      <c r="R36" s="232">
        <v>5925.7102530000002</v>
      </c>
      <c r="S36" s="232">
        <v>5928.1360089999998</v>
      </c>
      <c r="T36" s="232">
        <v>5930.2195690999997</v>
      </c>
      <c r="U36" s="232">
        <v>5932.1720574999999</v>
      </c>
      <c r="V36" s="232">
        <v>5934.0778152000003</v>
      </c>
      <c r="W36" s="232">
        <v>5935.9894872000004</v>
      </c>
      <c r="X36" s="232">
        <v>5937.9404839999997</v>
      </c>
      <c r="Y36" s="232">
        <v>5939.8872769999998</v>
      </c>
      <c r="Z36" s="232">
        <v>5941.7671028000004</v>
      </c>
      <c r="AA36" s="232">
        <v>5943.5863632000001</v>
      </c>
      <c r="AB36" s="232">
        <v>5945.6281202</v>
      </c>
      <c r="AC36" s="232">
        <v>5948.2446011000002</v>
      </c>
      <c r="AD36" s="232">
        <v>5951.6328001000002</v>
      </c>
      <c r="AE36" s="232">
        <v>5955.3687790000004</v>
      </c>
      <c r="AF36" s="232">
        <v>5958.8733668000004</v>
      </c>
      <c r="AG36" s="232">
        <v>5961.7798284999999</v>
      </c>
      <c r="AH36" s="232">
        <v>5964.5711738999998</v>
      </c>
      <c r="AI36" s="232">
        <v>5967.9428491999997</v>
      </c>
      <c r="AJ36" s="232">
        <v>5971.6642774000002</v>
      </c>
      <c r="AK36" s="232">
        <v>5971.8007897999996</v>
      </c>
      <c r="AL36" s="232">
        <v>5963.4916946000003</v>
      </c>
      <c r="AM36" s="232">
        <v>5943.9892573999996</v>
      </c>
      <c r="AN36" s="232">
        <v>5918.9975726000002</v>
      </c>
      <c r="AO36" s="232">
        <v>5896.3336919000003</v>
      </c>
      <c r="AP36" s="232">
        <v>5882.2033942999997</v>
      </c>
      <c r="AQ36" s="232">
        <v>5876.3673679000003</v>
      </c>
      <c r="AR36" s="232">
        <v>5876.9750280999997</v>
      </c>
      <c r="AS36" s="232">
        <v>5882.2046633</v>
      </c>
      <c r="AT36" s="232">
        <v>5890.3500545999996</v>
      </c>
      <c r="AU36" s="232">
        <v>5899.7338558000001</v>
      </c>
      <c r="AV36" s="232">
        <v>5908.8845131999997</v>
      </c>
      <c r="AW36" s="232">
        <v>5917.1536417999996</v>
      </c>
      <c r="AX36" s="232">
        <v>5924.0986487999999</v>
      </c>
      <c r="AY36" s="232">
        <v>5929.4709905999998</v>
      </c>
      <c r="AZ36" s="232">
        <v>5933.7983211000001</v>
      </c>
      <c r="BA36" s="305">
        <v>5937.8019999999997</v>
      </c>
      <c r="BB36" s="305">
        <v>5942.0339999999997</v>
      </c>
      <c r="BC36" s="305">
        <v>5946.3620000000001</v>
      </c>
      <c r="BD36" s="305">
        <v>5950.482</v>
      </c>
      <c r="BE36" s="305">
        <v>5954.1689999999999</v>
      </c>
      <c r="BF36" s="305">
        <v>5957.4960000000001</v>
      </c>
      <c r="BG36" s="305">
        <v>5960.6120000000001</v>
      </c>
      <c r="BH36" s="305">
        <v>5963.6620000000003</v>
      </c>
      <c r="BI36" s="305">
        <v>5966.7809999999999</v>
      </c>
      <c r="BJ36" s="305">
        <v>5970.1</v>
      </c>
      <c r="BK36" s="305">
        <v>5973.7049999999999</v>
      </c>
      <c r="BL36" s="305">
        <v>5977.5140000000001</v>
      </c>
      <c r="BM36" s="305">
        <v>5981.3980000000001</v>
      </c>
      <c r="BN36" s="305">
        <v>5985.2569999999996</v>
      </c>
      <c r="BO36" s="305">
        <v>5989.098</v>
      </c>
      <c r="BP36" s="305">
        <v>5992.951</v>
      </c>
      <c r="BQ36" s="305">
        <v>5996.835</v>
      </c>
      <c r="BR36" s="305">
        <v>6000.7179999999998</v>
      </c>
      <c r="BS36" s="305">
        <v>6004.5550000000003</v>
      </c>
      <c r="BT36" s="305">
        <v>6008.3119999999999</v>
      </c>
      <c r="BU36" s="305">
        <v>6012.0079999999998</v>
      </c>
      <c r="BV36" s="305">
        <v>6015.6729999999998</v>
      </c>
    </row>
    <row r="37" spans="1:74" s="160" customFormat="1" ht="11.1" customHeight="1" x14ac:dyDescent="0.2">
      <c r="A37" s="148" t="s">
        <v>717</v>
      </c>
      <c r="B37" s="204" t="s">
        <v>468</v>
      </c>
      <c r="C37" s="232">
        <v>15990.334113999999</v>
      </c>
      <c r="D37" s="232">
        <v>15998.935659000001</v>
      </c>
      <c r="E37" s="232">
        <v>16011.734557</v>
      </c>
      <c r="F37" s="232">
        <v>16029.836896000001</v>
      </c>
      <c r="G37" s="232">
        <v>16050.339559</v>
      </c>
      <c r="H37" s="232">
        <v>16069.337129</v>
      </c>
      <c r="I37" s="232">
        <v>16083.951616</v>
      </c>
      <c r="J37" s="232">
        <v>16095.414731000001</v>
      </c>
      <c r="K37" s="232">
        <v>16105.985611</v>
      </c>
      <c r="L37" s="232">
        <v>16117.467514</v>
      </c>
      <c r="M37" s="232">
        <v>16129.840171</v>
      </c>
      <c r="N37" s="232">
        <v>16142.627435</v>
      </c>
      <c r="O37" s="232">
        <v>16155.273595000001</v>
      </c>
      <c r="P37" s="232">
        <v>16166.904698</v>
      </c>
      <c r="Q37" s="232">
        <v>16176.567231000001</v>
      </c>
      <c r="R37" s="232">
        <v>16183.762688999999</v>
      </c>
      <c r="S37" s="232">
        <v>16189.812604999999</v>
      </c>
      <c r="T37" s="232">
        <v>16196.49352</v>
      </c>
      <c r="U37" s="232">
        <v>16205.123197999999</v>
      </c>
      <c r="V37" s="232">
        <v>16215.184294000001</v>
      </c>
      <c r="W37" s="232">
        <v>16225.700681</v>
      </c>
      <c r="X37" s="232">
        <v>16235.869852</v>
      </c>
      <c r="Y37" s="232">
        <v>16245.583758999999</v>
      </c>
      <c r="Z37" s="232">
        <v>16254.907969</v>
      </c>
      <c r="AA37" s="232">
        <v>16264.086295999999</v>
      </c>
      <c r="AB37" s="232">
        <v>16274.075532000001</v>
      </c>
      <c r="AC37" s="232">
        <v>16286.010715</v>
      </c>
      <c r="AD37" s="232">
        <v>16300.420544000001</v>
      </c>
      <c r="AE37" s="232">
        <v>16315.408369000001</v>
      </c>
      <c r="AF37" s="232">
        <v>16328.4712</v>
      </c>
      <c r="AG37" s="232">
        <v>16337.988934999999</v>
      </c>
      <c r="AH37" s="232">
        <v>16345.873009999999</v>
      </c>
      <c r="AI37" s="232">
        <v>16354.917747</v>
      </c>
      <c r="AJ37" s="232">
        <v>16365.213946</v>
      </c>
      <c r="AK37" s="232">
        <v>16366.038323999999</v>
      </c>
      <c r="AL37" s="232">
        <v>16343.964078999999</v>
      </c>
      <c r="AM37" s="232">
        <v>16291.289704999999</v>
      </c>
      <c r="AN37" s="232">
        <v>16223.214889000001</v>
      </c>
      <c r="AO37" s="232">
        <v>16160.664617</v>
      </c>
      <c r="AP37" s="232">
        <v>16120.368906</v>
      </c>
      <c r="AQ37" s="232">
        <v>16102.277894000001</v>
      </c>
      <c r="AR37" s="232">
        <v>16102.146749</v>
      </c>
      <c r="AS37" s="232">
        <v>16115.617028000001</v>
      </c>
      <c r="AT37" s="232">
        <v>16137.875835999999</v>
      </c>
      <c r="AU37" s="232">
        <v>16163.996666999999</v>
      </c>
      <c r="AV37" s="232">
        <v>16189.702438</v>
      </c>
      <c r="AW37" s="232">
        <v>16213.313754000001</v>
      </c>
      <c r="AX37" s="232">
        <v>16233.800644000001</v>
      </c>
      <c r="AY37" s="232">
        <v>16250.543044</v>
      </c>
      <c r="AZ37" s="232">
        <v>16264.560530999999</v>
      </c>
      <c r="BA37" s="305">
        <v>16277.28</v>
      </c>
      <c r="BB37" s="305">
        <v>16289.79</v>
      </c>
      <c r="BC37" s="305">
        <v>16301.79</v>
      </c>
      <c r="BD37" s="305">
        <v>16312.63</v>
      </c>
      <c r="BE37" s="305">
        <v>16321.89</v>
      </c>
      <c r="BF37" s="305">
        <v>16330.08</v>
      </c>
      <c r="BG37" s="305">
        <v>16337.93</v>
      </c>
      <c r="BH37" s="305">
        <v>16346.1</v>
      </c>
      <c r="BI37" s="305">
        <v>16354.86</v>
      </c>
      <c r="BJ37" s="305">
        <v>16364.42</v>
      </c>
      <c r="BK37" s="305">
        <v>16374.81</v>
      </c>
      <c r="BL37" s="305">
        <v>16385.54</v>
      </c>
      <c r="BM37" s="305">
        <v>16395.939999999999</v>
      </c>
      <c r="BN37" s="305">
        <v>16405.55</v>
      </c>
      <c r="BO37" s="305">
        <v>16414.57</v>
      </c>
      <c r="BP37" s="305">
        <v>16423.41</v>
      </c>
      <c r="BQ37" s="305">
        <v>16432.36</v>
      </c>
      <c r="BR37" s="305">
        <v>16441.419999999998</v>
      </c>
      <c r="BS37" s="305">
        <v>16450.490000000002</v>
      </c>
      <c r="BT37" s="305">
        <v>16459.490000000002</v>
      </c>
      <c r="BU37" s="305">
        <v>16468.43</v>
      </c>
      <c r="BV37" s="305">
        <v>16477.34</v>
      </c>
    </row>
    <row r="38" spans="1:74" s="160" customFormat="1" ht="11.1" customHeight="1" x14ac:dyDescent="0.2">
      <c r="A38" s="148" t="s">
        <v>718</v>
      </c>
      <c r="B38" s="204" t="s">
        <v>436</v>
      </c>
      <c r="C38" s="232">
        <v>18849.013529</v>
      </c>
      <c r="D38" s="232">
        <v>18850.512393000001</v>
      </c>
      <c r="E38" s="232">
        <v>18856.191819</v>
      </c>
      <c r="F38" s="232">
        <v>18867.537817</v>
      </c>
      <c r="G38" s="232">
        <v>18882.477153</v>
      </c>
      <c r="H38" s="232">
        <v>18898.046783999998</v>
      </c>
      <c r="I38" s="232">
        <v>18911.941473999999</v>
      </c>
      <c r="J38" s="232">
        <v>18924.487219999999</v>
      </c>
      <c r="K38" s="232">
        <v>18936.667824</v>
      </c>
      <c r="L38" s="232">
        <v>18949.260641000001</v>
      </c>
      <c r="M38" s="232">
        <v>18962.217225</v>
      </c>
      <c r="N38" s="232">
        <v>18975.282684000002</v>
      </c>
      <c r="O38" s="232">
        <v>18988.133248999999</v>
      </c>
      <c r="P38" s="232">
        <v>19000.169653000001</v>
      </c>
      <c r="Q38" s="232">
        <v>19010.723754999999</v>
      </c>
      <c r="R38" s="232">
        <v>19019.234536</v>
      </c>
      <c r="S38" s="232">
        <v>19025.569450999999</v>
      </c>
      <c r="T38" s="232">
        <v>19029.703078999999</v>
      </c>
      <c r="U38" s="232">
        <v>19031.773633000001</v>
      </c>
      <c r="V38" s="232">
        <v>19032.573875999999</v>
      </c>
      <c r="W38" s="232">
        <v>19033.060207999999</v>
      </c>
      <c r="X38" s="232">
        <v>19033.976653999998</v>
      </c>
      <c r="Y38" s="232">
        <v>19035.217733000001</v>
      </c>
      <c r="Z38" s="232">
        <v>19036.465591</v>
      </c>
      <c r="AA38" s="232">
        <v>19037.589916000001</v>
      </c>
      <c r="AB38" s="232">
        <v>19039.210565000001</v>
      </c>
      <c r="AC38" s="232">
        <v>19042.134942000001</v>
      </c>
      <c r="AD38" s="232">
        <v>19046.959283</v>
      </c>
      <c r="AE38" s="232">
        <v>19053.435173999998</v>
      </c>
      <c r="AF38" s="232">
        <v>19061.103038000001</v>
      </c>
      <c r="AG38" s="232">
        <v>19069.712958</v>
      </c>
      <c r="AH38" s="232">
        <v>19079.853673000001</v>
      </c>
      <c r="AI38" s="232">
        <v>19092.323584999998</v>
      </c>
      <c r="AJ38" s="232">
        <v>19105.222808999999</v>
      </c>
      <c r="AK38" s="232">
        <v>19105.858333</v>
      </c>
      <c r="AL38" s="232">
        <v>19078.838859</v>
      </c>
      <c r="AM38" s="232">
        <v>19015.652666000002</v>
      </c>
      <c r="AN38" s="232">
        <v>18935.306341</v>
      </c>
      <c r="AO38" s="232">
        <v>18863.686045999999</v>
      </c>
      <c r="AP38" s="232">
        <v>18821.265833000001</v>
      </c>
      <c r="AQ38" s="232">
        <v>18806.871295000001</v>
      </c>
      <c r="AR38" s="232">
        <v>18813.915914000001</v>
      </c>
      <c r="AS38" s="232">
        <v>18835.940417000002</v>
      </c>
      <c r="AT38" s="232">
        <v>18866.994521000001</v>
      </c>
      <c r="AU38" s="232">
        <v>18901.255189</v>
      </c>
      <c r="AV38" s="232">
        <v>18933.761092000001</v>
      </c>
      <c r="AW38" s="232">
        <v>18962.997716999998</v>
      </c>
      <c r="AX38" s="232">
        <v>18988.312260999999</v>
      </c>
      <c r="AY38" s="232">
        <v>19009.456631000001</v>
      </c>
      <c r="AZ38" s="232">
        <v>19027.801587999998</v>
      </c>
      <c r="BA38" s="305">
        <v>19045.12</v>
      </c>
      <c r="BB38" s="305">
        <v>19062.75</v>
      </c>
      <c r="BC38" s="305">
        <v>19080.21</v>
      </c>
      <c r="BD38" s="305">
        <v>19096.599999999999</v>
      </c>
      <c r="BE38" s="305">
        <v>19111.259999999998</v>
      </c>
      <c r="BF38" s="305">
        <v>19124.560000000001</v>
      </c>
      <c r="BG38" s="305">
        <v>19137.13</v>
      </c>
      <c r="BH38" s="305">
        <v>19149.560000000001</v>
      </c>
      <c r="BI38" s="305">
        <v>19162.25</v>
      </c>
      <c r="BJ38" s="305">
        <v>19175.560000000001</v>
      </c>
      <c r="BK38" s="305">
        <v>19189.62</v>
      </c>
      <c r="BL38" s="305">
        <v>19203.68</v>
      </c>
      <c r="BM38" s="305">
        <v>19216.75</v>
      </c>
      <c r="BN38" s="305">
        <v>19228.13</v>
      </c>
      <c r="BO38" s="305">
        <v>19238.28</v>
      </c>
      <c r="BP38" s="305">
        <v>19247.939999999999</v>
      </c>
      <c r="BQ38" s="305">
        <v>19257.740000000002</v>
      </c>
      <c r="BR38" s="305">
        <v>19267.86</v>
      </c>
      <c r="BS38" s="305">
        <v>19278.39</v>
      </c>
      <c r="BT38" s="305">
        <v>19289.39</v>
      </c>
      <c r="BU38" s="305">
        <v>19300.71</v>
      </c>
      <c r="BV38" s="305">
        <v>19312.2</v>
      </c>
    </row>
    <row r="39" spans="1:74" s="160" customFormat="1" ht="11.1" customHeight="1" x14ac:dyDescent="0.2">
      <c r="A39" s="148" t="s">
        <v>719</v>
      </c>
      <c r="B39" s="204" t="s">
        <v>437</v>
      </c>
      <c r="C39" s="232">
        <v>8510.0921414000004</v>
      </c>
      <c r="D39" s="232">
        <v>8512.3381272000006</v>
      </c>
      <c r="E39" s="232">
        <v>8516.3566615</v>
      </c>
      <c r="F39" s="232">
        <v>8522.7228279999999</v>
      </c>
      <c r="G39" s="232">
        <v>8530.8267907000009</v>
      </c>
      <c r="H39" s="232">
        <v>8539.7624835000006</v>
      </c>
      <c r="I39" s="232">
        <v>8548.7786923000003</v>
      </c>
      <c r="J39" s="232">
        <v>8557.7436108999991</v>
      </c>
      <c r="K39" s="232">
        <v>8566.6802850999993</v>
      </c>
      <c r="L39" s="232">
        <v>8575.6132610000004</v>
      </c>
      <c r="M39" s="232">
        <v>8584.5730860999993</v>
      </c>
      <c r="N39" s="232">
        <v>8593.5918079999992</v>
      </c>
      <c r="O39" s="232">
        <v>8602.6177377000004</v>
      </c>
      <c r="P39" s="232">
        <v>8611.2642388999993</v>
      </c>
      <c r="Q39" s="232">
        <v>8619.0609385999996</v>
      </c>
      <c r="R39" s="232">
        <v>8625.7005554000007</v>
      </c>
      <c r="S39" s="232">
        <v>8631.5281737999994</v>
      </c>
      <c r="T39" s="232">
        <v>8637.0519700000004</v>
      </c>
      <c r="U39" s="232">
        <v>8642.6836067999993</v>
      </c>
      <c r="V39" s="232">
        <v>8648.4486928999995</v>
      </c>
      <c r="W39" s="232">
        <v>8654.2763238999996</v>
      </c>
      <c r="X39" s="232">
        <v>8660.0982891000003</v>
      </c>
      <c r="Y39" s="232">
        <v>8665.8571551000005</v>
      </c>
      <c r="Z39" s="232">
        <v>8671.4981828</v>
      </c>
      <c r="AA39" s="232">
        <v>8677.0615221999997</v>
      </c>
      <c r="AB39" s="232">
        <v>8682.9668815999994</v>
      </c>
      <c r="AC39" s="232">
        <v>8689.7288587000003</v>
      </c>
      <c r="AD39" s="232">
        <v>8697.6293919</v>
      </c>
      <c r="AE39" s="232">
        <v>8706.0197838000004</v>
      </c>
      <c r="AF39" s="232">
        <v>8714.0186775999991</v>
      </c>
      <c r="AG39" s="232">
        <v>8721.0680448000003</v>
      </c>
      <c r="AH39" s="232">
        <v>8727.9031699000006</v>
      </c>
      <c r="AI39" s="232">
        <v>8735.5826658000005</v>
      </c>
      <c r="AJ39" s="232">
        <v>8743.7755846</v>
      </c>
      <c r="AK39" s="232">
        <v>8746.5927360000005</v>
      </c>
      <c r="AL39" s="232">
        <v>8736.7553690999994</v>
      </c>
      <c r="AM39" s="232">
        <v>8710.2110391000006</v>
      </c>
      <c r="AN39" s="232">
        <v>8675.8125259999997</v>
      </c>
      <c r="AO39" s="232">
        <v>8645.6389161999996</v>
      </c>
      <c r="AP39" s="232">
        <v>8629.1722900000004</v>
      </c>
      <c r="AQ39" s="232">
        <v>8625.5067037000008</v>
      </c>
      <c r="AR39" s="232">
        <v>8631.1392077</v>
      </c>
      <c r="AS39" s="232">
        <v>8642.8818790999994</v>
      </c>
      <c r="AT39" s="232">
        <v>8658.8069008999992</v>
      </c>
      <c r="AU39" s="232">
        <v>8677.3014825999999</v>
      </c>
      <c r="AV39" s="232">
        <v>8696.7576821000002</v>
      </c>
      <c r="AW39" s="232">
        <v>8715.5869495000006</v>
      </c>
      <c r="AX39" s="232">
        <v>8732.2055830999998</v>
      </c>
      <c r="AY39" s="232">
        <v>8745.5259712999996</v>
      </c>
      <c r="AZ39" s="232">
        <v>8756.4448630999996</v>
      </c>
      <c r="BA39" s="305">
        <v>8766.3549999999996</v>
      </c>
      <c r="BB39" s="305">
        <v>8776.3279999999995</v>
      </c>
      <c r="BC39" s="305">
        <v>8786.1530000000002</v>
      </c>
      <c r="BD39" s="305">
        <v>8795.2950000000001</v>
      </c>
      <c r="BE39" s="305">
        <v>8803.3860000000004</v>
      </c>
      <c r="BF39" s="305">
        <v>8810.7180000000008</v>
      </c>
      <c r="BG39" s="305">
        <v>8817.7469999999994</v>
      </c>
      <c r="BH39" s="305">
        <v>8824.8359999999993</v>
      </c>
      <c r="BI39" s="305">
        <v>8831.9809999999998</v>
      </c>
      <c r="BJ39" s="305">
        <v>8839.0849999999991</v>
      </c>
      <c r="BK39" s="305">
        <v>8846.1049999999996</v>
      </c>
      <c r="BL39" s="305">
        <v>8853.2150000000001</v>
      </c>
      <c r="BM39" s="305">
        <v>8860.6460000000006</v>
      </c>
      <c r="BN39" s="305">
        <v>8868.5540000000001</v>
      </c>
      <c r="BO39" s="305">
        <v>8876.7990000000009</v>
      </c>
      <c r="BP39" s="305">
        <v>8885.1679999999997</v>
      </c>
      <c r="BQ39" s="305">
        <v>8893.4529999999995</v>
      </c>
      <c r="BR39" s="305">
        <v>8901.4750000000004</v>
      </c>
      <c r="BS39" s="305">
        <v>8909.06</v>
      </c>
      <c r="BT39" s="305">
        <v>8916.0959999999995</v>
      </c>
      <c r="BU39" s="305">
        <v>8922.7240000000002</v>
      </c>
      <c r="BV39" s="305">
        <v>8929.1479999999992</v>
      </c>
    </row>
    <row r="40" spans="1:74" s="160" customFormat="1" ht="11.1" customHeight="1" x14ac:dyDescent="0.2">
      <c r="A40" s="148" t="s">
        <v>720</v>
      </c>
      <c r="B40" s="204" t="s">
        <v>438</v>
      </c>
      <c r="C40" s="232">
        <v>25097.975731999999</v>
      </c>
      <c r="D40" s="232">
        <v>25110.658942999999</v>
      </c>
      <c r="E40" s="232">
        <v>25128.859682999999</v>
      </c>
      <c r="F40" s="232">
        <v>25154.505622000001</v>
      </c>
      <c r="G40" s="232">
        <v>25184.988877</v>
      </c>
      <c r="H40" s="232">
        <v>25216.567674999998</v>
      </c>
      <c r="I40" s="232">
        <v>25246.308063</v>
      </c>
      <c r="J40" s="232">
        <v>25274.507358999999</v>
      </c>
      <c r="K40" s="232">
        <v>25302.270702000002</v>
      </c>
      <c r="L40" s="232">
        <v>25330.479394999998</v>
      </c>
      <c r="M40" s="232">
        <v>25359.119414000001</v>
      </c>
      <c r="N40" s="232">
        <v>25387.952898</v>
      </c>
      <c r="O40" s="232">
        <v>25416.598839999999</v>
      </c>
      <c r="P40" s="232">
        <v>25444.103640000001</v>
      </c>
      <c r="Q40" s="232">
        <v>25469.370548999999</v>
      </c>
      <c r="R40" s="232">
        <v>25491.595571000002</v>
      </c>
      <c r="S40" s="232">
        <v>25511.145719</v>
      </c>
      <c r="T40" s="232">
        <v>25528.680756999998</v>
      </c>
      <c r="U40" s="232">
        <v>25544.844108000001</v>
      </c>
      <c r="V40" s="232">
        <v>25560.213818</v>
      </c>
      <c r="W40" s="232">
        <v>25575.351592999999</v>
      </c>
      <c r="X40" s="232">
        <v>25590.709183999999</v>
      </c>
      <c r="Y40" s="232">
        <v>25606.298535999998</v>
      </c>
      <c r="Z40" s="232">
        <v>25622.021640999999</v>
      </c>
      <c r="AA40" s="232">
        <v>25637.879202</v>
      </c>
      <c r="AB40" s="232">
        <v>25654.266749999999</v>
      </c>
      <c r="AC40" s="232">
        <v>25671.678526</v>
      </c>
      <c r="AD40" s="232">
        <v>25690.765683000001</v>
      </c>
      <c r="AE40" s="232">
        <v>25712.807022000001</v>
      </c>
      <c r="AF40" s="232">
        <v>25739.238255</v>
      </c>
      <c r="AG40" s="232">
        <v>25771.120243000001</v>
      </c>
      <c r="AH40" s="232">
        <v>25808.014436000001</v>
      </c>
      <c r="AI40" s="232">
        <v>25849.107427999999</v>
      </c>
      <c r="AJ40" s="232">
        <v>25890.255088999998</v>
      </c>
      <c r="AK40" s="232">
        <v>25913.990375000001</v>
      </c>
      <c r="AL40" s="232">
        <v>25899.515512999998</v>
      </c>
      <c r="AM40" s="232">
        <v>25835.282440999999</v>
      </c>
      <c r="AN40" s="232">
        <v>25746.741937999999</v>
      </c>
      <c r="AO40" s="232">
        <v>25668.594495000001</v>
      </c>
      <c r="AP40" s="232">
        <v>25628.331416000001</v>
      </c>
      <c r="AQ40" s="232">
        <v>25624.607261000001</v>
      </c>
      <c r="AR40" s="232">
        <v>25648.867405000001</v>
      </c>
      <c r="AS40" s="232">
        <v>25692.948334000001</v>
      </c>
      <c r="AT40" s="232">
        <v>25750.250978</v>
      </c>
      <c r="AU40" s="232">
        <v>25814.567376999999</v>
      </c>
      <c r="AV40" s="232">
        <v>25880.155946999999</v>
      </c>
      <c r="AW40" s="232">
        <v>25943.140608999998</v>
      </c>
      <c r="AX40" s="232">
        <v>26000.111659999999</v>
      </c>
      <c r="AY40" s="232">
        <v>26048.763616</v>
      </c>
      <c r="AZ40" s="232">
        <v>26091.207863</v>
      </c>
      <c r="BA40" s="305">
        <v>26130.66</v>
      </c>
      <c r="BB40" s="305">
        <v>26169.63</v>
      </c>
      <c r="BC40" s="305">
        <v>26207.78</v>
      </c>
      <c r="BD40" s="305">
        <v>26244.07</v>
      </c>
      <c r="BE40" s="305">
        <v>26277.82</v>
      </c>
      <c r="BF40" s="305">
        <v>26309.74</v>
      </c>
      <c r="BG40" s="305">
        <v>26340.91</v>
      </c>
      <c r="BH40" s="305">
        <v>26372.19</v>
      </c>
      <c r="BI40" s="305">
        <v>26403.63</v>
      </c>
      <c r="BJ40" s="305">
        <v>26435.06</v>
      </c>
      <c r="BK40" s="305">
        <v>26466.45</v>
      </c>
      <c r="BL40" s="305">
        <v>26498.17</v>
      </c>
      <c r="BM40" s="305">
        <v>26530.74</v>
      </c>
      <c r="BN40" s="305">
        <v>26564.44</v>
      </c>
      <c r="BO40" s="305">
        <v>26598.66</v>
      </c>
      <c r="BP40" s="305">
        <v>26632.59</v>
      </c>
      <c r="BQ40" s="305">
        <v>26665.57</v>
      </c>
      <c r="BR40" s="305">
        <v>26697.67</v>
      </c>
      <c r="BS40" s="305">
        <v>26729.14</v>
      </c>
      <c r="BT40" s="305">
        <v>26760.21</v>
      </c>
      <c r="BU40" s="305">
        <v>26791.02</v>
      </c>
      <c r="BV40" s="305">
        <v>26821.7</v>
      </c>
    </row>
    <row r="41" spans="1:74" s="160" customFormat="1" ht="11.1" customHeight="1" x14ac:dyDescent="0.2">
      <c r="A41" s="148" t="s">
        <v>721</v>
      </c>
      <c r="B41" s="204" t="s">
        <v>439</v>
      </c>
      <c r="C41" s="232">
        <v>7578.8254202999997</v>
      </c>
      <c r="D41" s="232">
        <v>7577.7708329999996</v>
      </c>
      <c r="E41" s="232">
        <v>7578.3514395000002</v>
      </c>
      <c r="F41" s="232">
        <v>7581.1586526999999</v>
      </c>
      <c r="G41" s="232">
        <v>7585.4558227999996</v>
      </c>
      <c r="H41" s="232">
        <v>7590.1742844</v>
      </c>
      <c r="I41" s="232">
        <v>7594.4647529000003</v>
      </c>
      <c r="J41" s="232">
        <v>7598.3554683000002</v>
      </c>
      <c r="K41" s="232">
        <v>7602.0940512999996</v>
      </c>
      <c r="L41" s="232">
        <v>7605.8962505999998</v>
      </c>
      <c r="M41" s="232">
        <v>7609.8503245000002</v>
      </c>
      <c r="N41" s="232">
        <v>7614.0126591999997</v>
      </c>
      <c r="O41" s="232">
        <v>7618.3043287999999</v>
      </c>
      <c r="P41" s="232">
        <v>7622.1051593000002</v>
      </c>
      <c r="Q41" s="232">
        <v>7624.6596648000004</v>
      </c>
      <c r="R41" s="232">
        <v>7625.6353050999996</v>
      </c>
      <c r="S41" s="232">
        <v>7626.3913230999997</v>
      </c>
      <c r="T41" s="232">
        <v>7628.7099073999998</v>
      </c>
      <c r="U41" s="232">
        <v>7633.8433238999996</v>
      </c>
      <c r="V41" s="232">
        <v>7640.9241480999999</v>
      </c>
      <c r="W41" s="232">
        <v>7648.5550329999996</v>
      </c>
      <c r="X41" s="232">
        <v>7655.6207120999998</v>
      </c>
      <c r="Y41" s="232">
        <v>7662.1342414999999</v>
      </c>
      <c r="Z41" s="232">
        <v>7668.3907581000003</v>
      </c>
      <c r="AA41" s="232">
        <v>7674.7054877</v>
      </c>
      <c r="AB41" s="232">
        <v>7681.4740111000001</v>
      </c>
      <c r="AC41" s="232">
        <v>7689.1119982</v>
      </c>
      <c r="AD41" s="232">
        <v>7697.8052079999998</v>
      </c>
      <c r="AE41" s="232">
        <v>7706.8197561999996</v>
      </c>
      <c r="AF41" s="232">
        <v>7715.1918476999999</v>
      </c>
      <c r="AG41" s="232">
        <v>7722.3060386999996</v>
      </c>
      <c r="AH41" s="232">
        <v>7728.9402905999996</v>
      </c>
      <c r="AI41" s="232">
        <v>7736.2209161999999</v>
      </c>
      <c r="AJ41" s="232">
        <v>7744.0033796999996</v>
      </c>
      <c r="AK41" s="232">
        <v>7747.0597512000004</v>
      </c>
      <c r="AL41" s="232">
        <v>7738.8912520000003</v>
      </c>
      <c r="AM41" s="232">
        <v>7715.8586547000004</v>
      </c>
      <c r="AN41" s="232">
        <v>7685.7609368000003</v>
      </c>
      <c r="AO41" s="232">
        <v>7659.2566270999996</v>
      </c>
      <c r="AP41" s="232">
        <v>7644.7367255999998</v>
      </c>
      <c r="AQ41" s="232">
        <v>7641.5221187999996</v>
      </c>
      <c r="AR41" s="232">
        <v>7646.6661643999996</v>
      </c>
      <c r="AS41" s="232">
        <v>7657.4495501000001</v>
      </c>
      <c r="AT41" s="232">
        <v>7672.0622818000002</v>
      </c>
      <c r="AU41" s="232">
        <v>7688.9216949000001</v>
      </c>
      <c r="AV41" s="232">
        <v>7706.4896701999996</v>
      </c>
      <c r="AW41" s="232">
        <v>7723.4062682000003</v>
      </c>
      <c r="AX41" s="232">
        <v>7738.3560946999996</v>
      </c>
      <c r="AY41" s="232">
        <v>7750.4382847999996</v>
      </c>
      <c r="AZ41" s="232">
        <v>7760.4100914999999</v>
      </c>
      <c r="BA41" s="305">
        <v>7769.4430000000002</v>
      </c>
      <c r="BB41" s="305">
        <v>7778.4539999999997</v>
      </c>
      <c r="BC41" s="305">
        <v>7787.3339999999998</v>
      </c>
      <c r="BD41" s="305">
        <v>7795.7209999999995</v>
      </c>
      <c r="BE41" s="305">
        <v>7803.36</v>
      </c>
      <c r="BF41" s="305">
        <v>7810.4279999999999</v>
      </c>
      <c r="BG41" s="305">
        <v>7817.2110000000002</v>
      </c>
      <c r="BH41" s="305">
        <v>7823.9489999999996</v>
      </c>
      <c r="BI41" s="305">
        <v>7830.7070000000003</v>
      </c>
      <c r="BJ41" s="305">
        <v>7837.5020000000004</v>
      </c>
      <c r="BK41" s="305">
        <v>7844.357</v>
      </c>
      <c r="BL41" s="305">
        <v>7851.32</v>
      </c>
      <c r="BM41" s="305">
        <v>7858.442</v>
      </c>
      <c r="BN41" s="305">
        <v>7865.7529999999997</v>
      </c>
      <c r="BO41" s="305">
        <v>7873.1959999999999</v>
      </c>
      <c r="BP41" s="305">
        <v>7880.6930000000002</v>
      </c>
      <c r="BQ41" s="305">
        <v>7888.152</v>
      </c>
      <c r="BR41" s="305">
        <v>7895.43</v>
      </c>
      <c r="BS41" s="305">
        <v>7902.3689999999997</v>
      </c>
      <c r="BT41" s="305">
        <v>7908.866</v>
      </c>
      <c r="BU41" s="305">
        <v>7915.0330000000004</v>
      </c>
      <c r="BV41" s="305">
        <v>7921.0349999999999</v>
      </c>
    </row>
    <row r="42" spans="1:74" s="160" customFormat="1" ht="11.1" customHeight="1" x14ac:dyDescent="0.2">
      <c r="A42" s="148" t="s">
        <v>722</v>
      </c>
      <c r="B42" s="204" t="s">
        <v>440</v>
      </c>
      <c r="C42" s="232">
        <v>14522.442374</v>
      </c>
      <c r="D42" s="232">
        <v>14525.478599</v>
      </c>
      <c r="E42" s="232">
        <v>14531.567413000001</v>
      </c>
      <c r="F42" s="232">
        <v>14541.832157999999</v>
      </c>
      <c r="G42" s="232">
        <v>14555.034406999999</v>
      </c>
      <c r="H42" s="232">
        <v>14569.345288</v>
      </c>
      <c r="I42" s="232">
        <v>14583.284766000001</v>
      </c>
      <c r="J42" s="232">
        <v>14596.768146</v>
      </c>
      <c r="K42" s="232">
        <v>14610.059572</v>
      </c>
      <c r="L42" s="232">
        <v>14623.398798</v>
      </c>
      <c r="M42" s="232">
        <v>14636.928024000001</v>
      </c>
      <c r="N42" s="232">
        <v>14650.765063000001</v>
      </c>
      <c r="O42" s="232">
        <v>14664.794878999999</v>
      </c>
      <c r="P42" s="232">
        <v>14677.971039</v>
      </c>
      <c r="Q42" s="232">
        <v>14689.01426</v>
      </c>
      <c r="R42" s="232">
        <v>14697.310946</v>
      </c>
      <c r="S42" s="232">
        <v>14704.910243</v>
      </c>
      <c r="T42" s="232">
        <v>14714.526981999999</v>
      </c>
      <c r="U42" s="232">
        <v>14728.091619000001</v>
      </c>
      <c r="V42" s="232">
        <v>14744.397105</v>
      </c>
      <c r="W42" s="232">
        <v>14761.452014</v>
      </c>
      <c r="X42" s="232">
        <v>14777.677750000001</v>
      </c>
      <c r="Y42" s="232">
        <v>14793.14705</v>
      </c>
      <c r="Z42" s="232">
        <v>14808.345477000001</v>
      </c>
      <c r="AA42" s="232">
        <v>14823.749911999999</v>
      </c>
      <c r="AB42" s="232">
        <v>14839.802484</v>
      </c>
      <c r="AC42" s="232">
        <v>14856.936636</v>
      </c>
      <c r="AD42" s="232">
        <v>14875.464085</v>
      </c>
      <c r="AE42" s="232">
        <v>14895.209658</v>
      </c>
      <c r="AF42" s="232">
        <v>14915.876455</v>
      </c>
      <c r="AG42" s="232">
        <v>14937.312098</v>
      </c>
      <c r="AH42" s="232">
        <v>14959.942297</v>
      </c>
      <c r="AI42" s="232">
        <v>14984.337283999999</v>
      </c>
      <c r="AJ42" s="232">
        <v>15008.946776000001</v>
      </c>
      <c r="AK42" s="232">
        <v>15023.738434000001</v>
      </c>
      <c r="AL42" s="232">
        <v>15016.559404</v>
      </c>
      <c r="AM42" s="232">
        <v>14980.633899</v>
      </c>
      <c r="AN42" s="232">
        <v>14930.694401000001</v>
      </c>
      <c r="AO42" s="232">
        <v>14886.850458999999</v>
      </c>
      <c r="AP42" s="232">
        <v>14865.025519999999</v>
      </c>
      <c r="AQ42" s="232">
        <v>14864.398623999999</v>
      </c>
      <c r="AR42" s="232">
        <v>14879.962706</v>
      </c>
      <c r="AS42" s="232">
        <v>14906.990481999999</v>
      </c>
      <c r="AT42" s="232">
        <v>14941.87377</v>
      </c>
      <c r="AU42" s="232">
        <v>14981.284164000001</v>
      </c>
      <c r="AV42" s="232">
        <v>15022.026146</v>
      </c>
      <c r="AW42" s="232">
        <v>15061.435743</v>
      </c>
      <c r="AX42" s="232">
        <v>15096.981867</v>
      </c>
      <c r="AY42" s="232">
        <v>15126.929724</v>
      </c>
      <c r="AZ42" s="232">
        <v>15152.729679</v>
      </c>
      <c r="BA42" s="305">
        <v>15176.63</v>
      </c>
      <c r="BB42" s="305">
        <v>15200.39</v>
      </c>
      <c r="BC42" s="305">
        <v>15223.88</v>
      </c>
      <c r="BD42" s="305">
        <v>15246.48</v>
      </c>
      <c r="BE42" s="305">
        <v>15267.73</v>
      </c>
      <c r="BF42" s="305">
        <v>15287.92</v>
      </c>
      <c r="BG42" s="305">
        <v>15307.51</v>
      </c>
      <c r="BH42" s="305">
        <v>15326.9</v>
      </c>
      <c r="BI42" s="305">
        <v>15346.36</v>
      </c>
      <c r="BJ42" s="305">
        <v>15366.11</v>
      </c>
      <c r="BK42" s="305">
        <v>15386.31</v>
      </c>
      <c r="BL42" s="305">
        <v>15406.86</v>
      </c>
      <c r="BM42" s="305">
        <v>15427.59</v>
      </c>
      <c r="BN42" s="305">
        <v>15448.37</v>
      </c>
      <c r="BO42" s="305">
        <v>15469.21</v>
      </c>
      <c r="BP42" s="305">
        <v>15490.12</v>
      </c>
      <c r="BQ42" s="305">
        <v>15511.08</v>
      </c>
      <c r="BR42" s="305">
        <v>15531.82</v>
      </c>
      <c r="BS42" s="305">
        <v>15552.02</v>
      </c>
      <c r="BT42" s="305">
        <v>15571.46</v>
      </c>
      <c r="BU42" s="305">
        <v>15590.32</v>
      </c>
      <c r="BV42" s="305">
        <v>15608.9</v>
      </c>
    </row>
    <row r="43" spans="1:74" s="160" customFormat="1" ht="11.1" customHeight="1" x14ac:dyDescent="0.2">
      <c r="A43" s="148" t="s">
        <v>723</v>
      </c>
      <c r="B43" s="204" t="s">
        <v>441</v>
      </c>
      <c r="C43" s="232">
        <v>9028.6528278000005</v>
      </c>
      <c r="D43" s="232">
        <v>9038.7429286999995</v>
      </c>
      <c r="E43" s="232">
        <v>9050.7724667000002</v>
      </c>
      <c r="F43" s="232">
        <v>9065.4044496999995</v>
      </c>
      <c r="G43" s="232">
        <v>9081.8239078999995</v>
      </c>
      <c r="H43" s="232">
        <v>9098.8463766999994</v>
      </c>
      <c r="I43" s="232">
        <v>9115.5247548000007</v>
      </c>
      <c r="J43" s="232">
        <v>9131.8613941000003</v>
      </c>
      <c r="K43" s="232">
        <v>9148.0960099999993</v>
      </c>
      <c r="L43" s="232">
        <v>9164.4235482000004</v>
      </c>
      <c r="M43" s="232">
        <v>9180.8598767999993</v>
      </c>
      <c r="N43" s="232">
        <v>9197.3760946000002</v>
      </c>
      <c r="O43" s="232">
        <v>9213.8704020999994</v>
      </c>
      <c r="P43" s="232">
        <v>9229.9494082000001</v>
      </c>
      <c r="Q43" s="232">
        <v>9245.1468234999993</v>
      </c>
      <c r="R43" s="232">
        <v>9259.1490826999998</v>
      </c>
      <c r="S43" s="232">
        <v>9272.2535174000004</v>
      </c>
      <c r="T43" s="232">
        <v>9284.9101836000009</v>
      </c>
      <c r="U43" s="232">
        <v>9297.4938586999997</v>
      </c>
      <c r="V43" s="232">
        <v>9310.0782080000008</v>
      </c>
      <c r="W43" s="232">
        <v>9322.6616183000006</v>
      </c>
      <c r="X43" s="232">
        <v>9335.2421211000001</v>
      </c>
      <c r="Y43" s="232">
        <v>9347.8163249999998</v>
      </c>
      <c r="Z43" s="232">
        <v>9360.3804827000004</v>
      </c>
      <c r="AA43" s="232">
        <v>9372.9747611000003</v>
      </c>
      <c r="AB43" s="232">
        <v>9385.8149823999993</v>
      </c>
      <c r="AC43" s="232">
        <v>9399.1608828000008</v>
      </c>
      <c r="AD43" s="232">
        <v>9413.2593588</v>
      </c>
      <c r="AE43" s="232">
        <v>9428.3059498000002</v>
      </c>
      <c r="AF43" s="232">
        <v>9444.4833555000005</v>
      </c>
      <c r="AG43" s="232">
        <v>9461.9455698000002</v>
      </c>
      <c r="AH43" s="232">
        <v>9480.7317633999992</v>
      </c>
      <c r="AI43" s="232">
        <v>9500.8524010000001</v>
      </c>
      <c r="AJ43" s="232">
        <v>9521.0293603999999</v>
      </c>
      <c r="AK43" s="232">
        <v>9534.8301716999995</v>
      </c>
      <c r="AL43" s="232">
        <v>9534.5337780999998</v>
      </c>
      <c r="AM43" s="232">
        <v>9515.8287087999997</v>
      </c>
      <c r="AN43" s="232">
        <v>9488.0418368999999</v>
      </c>
      <c r="AO43" s="232">
        <v>9463.9096215000009</v>
      </c>
      <c r="AP43" s="232">
        <v>9453.5317556000009</v>
      </c>
      <c r="AQ43" s="232">
        <v>9456.4608685999992</v>
      </c>
      <c r="AR43" s="232">
        <v>9469.6128234000007</v>
      </c>
      <c r="AS43" s="232">
        <v>9490.0697731</v>
      </c>
      <c r="AT43" s="232">
        <v>9515.5790290999994</v>
      </c>
      <c r="AU43" s="232">
        <v>9544.0541926000005</v>
      </c>
      <c r="AV43" s="232">
        <v>9573.4836520999997</v>
      </c>
      <c r="AW43" s="232">
        <v>9602.1549448999995</v>
      </c>
      <c r="AX43" s="232">
        <v>9628.4303956999993</v>
      </c>
      <c r="AY43" s="232">
        <v>9651.1842643</v>
      </c>
      <c r="AZ43" s="232">
        <v>9671.3385517999995</v>
      </c>
      <c r="BA43" s="305">
        <v>9690.3269999999993</v>
      </c>
      <c r="BB43" s="305">
        <v>9709.2739999999994</v>
      </c>
      <c r="BC43" s="305">
        <v>9728.0660000000007</v>
      </c>
      <c r="BD43" s="305">
        <v>9746.2790000000005</v>
      </c>
      <c r="BE43" s="305">
        <v>9763.6049999999996</v>
      </c>
      <c r="BF43" s="305">
        <v>9780.2109999999993</v>
      </c>
      <c r="BG43" s="305">
        <v>9796.3770000000004</v>
      </c>
      <c r="BH43" s="305">
        <v>9812.3619999999992</v>
      </c>
      <c r="BI43" s="305">
        <v>9828.3310000000001</v>
      </c>
      <c r="BJ43" s="305">
        <v>9844.4259999999995</v>
      </c>
      <c r="BK43" s="305">
        <v>9860.7209999999995</v>
      </c>
      <c r="BL43" s="305">
        <v>9877.0249999999996</v>
      </c>
      <c r="BM43" s="305">
        <v>9893.0820000000003</v>
      </c>
      <c r="BN43" s="305">
        <v>9908.7199999999993</v>
      </c>
      <c r="BO43" s="305">
        <v>9924.0949999999993</v>
      </c>
      <c r="BP43" s="305">
        <v>9939.4529999999995</v>
      </c>
      <c r="BQ43" s="305">
        <v>9954.9349999999995</v>
      </c>
      <c r="BR43" s="305">
        <v>9970.2880000000005</v>
      </c>
      <c r="BS43" s="305">
        <v>9985.1610000000001</v>
      </c>
      <c r="BT43" s="305">
        <v>9999.3060000000005</v>
      </c>
      <c r="BU43" s="305">
        <v>10012.9</v>
      </c>
      <c r="BV43" s="305">
        <v>10026.209999999999</v>
      </c>
    </row>
    <row r="44" spans="1:74" s="160" customFormat="1" ht="11.1" customHeight="1" x14ac:dyDescent="0.2">
      <c r="A44" s="148" t="s">
        <v>724</v>
      </c>
      <c r="B44" s="204" t="s">
        <v>442</v>
      </c>
      <c r="C44" s="232">
        <v>18660.593472</v>
      </c>
      <c r="D44" s="232">
        <v>18666.113453999998</v>
      </c>
      <c r="E44" s="232">
        <v>18676.185503000001</v>
      </c>
      <c r="F44" s="232">
        <v>18692.309258000001</v>
      </c>
      <c r="G44" s="232">
        <v>18711.578659999999</v>
      </c>
      <c r="H44" s="232">
        <v>18729.986227000001</v>
      </c>
      <c r="I44" s="232">
        <v>18744.531518</v>
      </c>
      <c r="J44" s="232">
        <v>18756.242276000001</v>
      </c>
      <c r="K44" s="232">
        <v>18767.153286000001</v>
      </c>
      <c r="L44" s="232">
        <v>18778.887441999999</v>
      </c>
      <c r="M44" s="232">
        <v>18791.420076999999</v>
      </c>
      <c r="N44" s="232">
        <v>18804.314629</v>
      </c>
      <c r="O44" s="232">
        <v>18817.042955000001</v>
      </c>
      <c r="P44" s="232">
        <v>18828.710561</v>
      </c>
      <c r="Q44" s="232">
        <v>18838.33137</v>
      </c>
      <c r="R44" s="232">
        <v>18845.326161000001</v>
      </c>
      <c r="S44" s="232">
        <v>18850.743138999998</v>
      </c>
      <c r="T44" s="232">
        <v>18856.037365</v>
      </c>
      <c r="U44" s="232">
        <v>18862.332503000001</v>
      </c>
      <c r="V44" s="232">
        <v>18869.426618000001</v>
      </c>
      <c r="W44" s="232">
        <v>18876.786375</v>
      </c>
      <c r="X44" s="232">
        <v>18883.968440000001</v>
      </c>
      <c r="Y44" s="232">
        <v>18890.889471999999</v>
      </c>
      <c r="Z44" s="232">
        <v>18897.556128</v>
      </c>
      <c r="AA44" s="232">
        <v>18904.139953999998</v>
      </c>
      <c r="AB44" s="232">
        <v>18911.472048</v>
      </c>
      <c r="AC44" s="232">
        <v>18920.548395999998</v>
      </c>
      <c r="AD44" s="232">
        <v>18931.940576000001</v>
      </c>
      <c r="AE44" s="232">
        <v>18944.522532999999</v>
      </c>
      <c r="AF44" s="232">
        <v>18956.743804999998</v>
      </c>
      <c r="AG44" s="232">
        <v>18967.657987999999</v>
      </c>
      <c r="AH44" s="232">
        <v>18978.734909999999</v>
      </c>
      <c r="AI44" s="232">
        <v>18992.048458000001</v>
      </c>
      <c r="AJ44" s="232">
        <v>19006.689203999998</v>
      </c>
      <c r="AK44" s="232">
        <v>19009.814453999999</v>
      </c>
      <c r="AL44" s="232">
        <v>18985.598199</v>
      </c>
      <c r="AM44" s="232">
        <v>18925.195886000001</v>
      </c>
      <c r="AN44" s="232">
        <v>18847.688779</v>
      </c>
      <c r="AO44" s="232">
        <v>18779.139598999998</v>
      </c>
      <c r="AP44" s="232">
        <v>18740.106092000002</v>
      </c>
      <c r="AQ44" s="232">
        <v>18729.126108</v>
      </c>
      <c r="AR44" s="232">
        <v>18739.232520000001</v>
      </c>
      <c r="AS44" s="232">
        <v>18763.878142000001</v>
      </c>
      <c r="AT44" s="232">
        <v>18798.195543000002</v>
      </c>
      <c r="AU44" s="232">
        <v>18837.737228999998</v>
      </c>
      <c r="AV44" s="232">
        <v>18878.310828999998</v>
      </c>
      <c r="AW44" s="232">
        <v>18916.744461999999</v>
      </c>
      <c r="AX44" s="232">
        <v>18950.121363999999</v>
      </c>
      <c r="AY44" s="232">
        <v>18976.460480999998</v>
      </c>
      <c r="AZ44" s="232">
        <v>18997.523572999999</v>
      </c>
      <c r="BA44" s="305">
        <v>19016.009999999998</v>
      </c>
      <c r="BB44" s="305">
        <v>19034.080000000002</v>
      </c>
      <c r="BC44" s="305">
        <v>19051.78</v>
      </c>
      <c r="BD44" s="305">
        <v>19068.599999999999</v>
      </c>
      <c r="BE44" s="305">
        <v>19084.22</v>
      </c>
      <c r="BF44" s="305">
        <v>19098.88</v>
      </c>
      <c r="BG44" s="305">
        <v>19113.009999999998</v>
      </c>
      <c r="BH44" s="305">
        <v>19127.03</v>
      </c>
      <c r="BI44" s="305">
        <v>19141.45</v>
      </c>
      <c r="BJ44" s="305">
        <v>19156.810000000001</v>
      </c>
      <c r="BK44" s="305">
        <v>19173.419999999998</v>
      </c>
      <c r="BL44" s="305">
        <v>19190.64</v>
      </c>
      <c r="BM44" s="305">
        <v>19207.62</v>
      </c>
      <c r="BN44" s="305">
        <v>19223.77</v>
      </c>
      <c r="BO44" s="305">
        <v>19239.5</v>
      </c>
      <c r="BP44" s="305">
        <v>19255.5</v>
      </c>
      <c r="BQ44" s="305">
        <v>19272.18</v>
      </c>
      <c r="BR44" s="305">
        <v>19288.88</v>
      </c>
      <c r="BS44" s="305">
        <v>19304.689999999999</v>
      </c>
      <c r="BT44" s="305">
        <v>19318.93</v>
      </c>
      <c r="BU44" s="305">
        <v>19331.97</v>
      </c>
      <c r="BV44" s="305">
        <v>19344.400000000001</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319"/>
      <c r="BB45" s="319"/>
      <c r="BC45" s="319"/>
      <c r="BD45" s="319"/>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7.3580375234000002</v>
      </c>
      <c r="D46" s="250">
        <v>7.3646918035000004</v>
      </c>
      <c r="E46" s="250">
        <v>7.3713774923999997</v>
      </c>
      <c r="F46" s="250">
        <v>7.3772432884999999</v>
      </c>
      <c r="G46" s="250">
        <v>7.3846302710999998</v>
      </c>
      <c r="H46" s="250">
        <v>7.3926871388000004</v>
      </c>
      <c r="I46" s="250">
        <v>7.4055769394000004</v>
      </c>
      <c r="J46" s="250">
        <v>7.4118512909999996</v>
      </c>
      <c r="K46" s="250">
        <v>7.4156732416000004</v>
      </c>
      <c r="L46" s="250">
        <v>7.4126130893999997</v>
      </c>
      <c r="M46" s="250">
        <v>7.4148525143999997</v>
      </c>
      <c r="N46" s="250">
        <v>7.4179618147999999</v>
      </c>
      <c r="O46" s="250">
        <v>7.4213772390999999</v>
      </c>
      <c r="P46" s="250">
        <v>7.4266491038</v>
      </c>
      <c r="Q46" s="250">
        <v>7.4332136575999996</v>
      </c>
      <c r="R46" s="250">
        <v>7.4443758297000002</v>
      </c>
      <c r="S46" s="250">
        <v>7.4510470645</v>
      </c>
      <c r="T46" s="250">
        <v>7.4565322913000003</v>
      </c>
      <c r="U46" s="250">
        <v>7.4587377061</v>
      </c>
      <c r="V46" s="250">
        <v>7.4634212700999996</v>
      </c>
      <c r="W46" s="250">
        <v>7.4684891790999997</v>
      </c>
      <c r="X46" s="250">
        <v>7.4748497040000004</v>
      </c>
      <c r="Y46" s="250">
        <v>7.4800051002999997</v>
      </c>
      <c r="Z46" s="250">
        <v>7.4848636386000003</v>
      </c>
      <c r="AA46" s="250">
        <v>7.4902342397000004</v>
      </c>
      <c r="AB46" s="250">
        <v>7.4938923715000003</v>
      </c>
      <c r="AC46" s="250">
        <v>7.4966469547000001</v>
      </c>
      <c r="AD46" s="250">
        <v>7.4952782493000001</v>
      </c>
      <c r="AE46" s="250">
        <v>7.4986405405000003</v>
      </c>
      <c r="AF46" s="250">
        <v>7.5035140881000002</v>
      </c>
      <c r="AG46" s="250">
        <v>7.5118150487999999</v>
      </c>
      <c r="AH46" s="250">
        <v>7.5182739921000001</v>
      </c>
      <c r="AI46" s="250">
        <v>7.5248070745</v>
      </c>
      <c r="AJ46" s="250">
        <v>7.5349956167999999</v>
      </c>
      <c r="AK46" s="250">
        <v>7.5389909869</v>
      </c>
      <c r="AL46" s="250">
        <v>7.5403745054</v>
      </c>
      <c r="AM46" s="250">
        <v>7.7087201717999996</v>
      </c>
      <c r="AN46" s="250">
        <v>7.5776994879000004</v>
      </c>
      <c r="AO46" s="250">
        <v>7.3168864530000004</v>
      </c>
      <c r="AP46" s="250">
        <v>6.5104094672999997</v>
      </c>
      <c r="AQ46" s="250">
        <v>6.3019154302000002</v>
      </c>
      <c r="AR46" s="250">
        <v>6.2755327420000002</v>
      </c>
      <c r="AS46" s="250">
        <v>6.7304686581000004</v>
      </c>
      <c r="AT46" s="250">
        <v>6.8439032258000001</v>
      </c>
      <c r="AU46" s="250">
        <v>6.9150437006000001</v>
      </c>
      <c r="AV46" s="250">
        <v>6.9008898932999996</v>
      </c>
      <c r="AW46" s="250">
        <v>6.9196923243999997</v>
      </c>
      <c r="AX46" s="250">
        <v>6.9284508044999997</v>
      </c>
      <c r="AY46" s="250">
        <v>6.9038457115999998</v>
      </c>
      <c r="AZ46" s="250">
        <v>6.9100060064999997</v>
      </c>
      <c r="BA46" s="316">
        <v>6.9236120000000003</v>
      </c>
      <c r="BB46" s="316">
        <v>6.9509809999999996</v>
      </c>
      <c r="BC46" s="316">
        <v>6.9747409999999999</v>
      </c>
      <c r="BD46" s="316">
        <v>7.0012080000000001</v>
      </c>
      <c r="BE46" s="316">
        <v>7.033353</v>
      </c>
      <c r="BF46" s="316">
        <v>7.063008</v>
      </c>
      <c r="BG46" s="316">
        <v>7.0931430000000004</v>
      </c>
      <c r="BH46" s="316">
        <v>7.1258030000000003</v>
      </c>
      <c r="BI46" s="316">
        <v>7.1553630000000004</v>
      </c>
      <c r="BJ46" s="316">
        <v>7.1838689999999996</v>
      </c>
      <c r="BK46" s="316">
        <v>7.210267</v>
      </c>
      <c r="BL46" s="316">
        <v>7.2374559999999999</v>
      </c>
      <c r="BM46" s="316">
        <v>7.2643810000000002</v>
      </c>
      <c r="BN46" s="316">
        <v>7.2937500000000002</v>
      </c>
      <c r="BO46" s="316">
        <v>7.318117</v>
      </c>
      <c r="BP46" s="316">
        <v>7.3401909999999999</v>
      </c>
      <c r="BQ46" s="316">
        <v>7.3601460000000003</v>
      </c>
      <c r="BR46" s="316">
        <v>7.3775000000000004</v>
      </c>
      <c r="BS46" s="316">
        <v>7.3924269999999996</v>
      </c>
      <c r="BT46" s="316">
        <v>7.404928</v>
      </c>
      <c r="BU46" s="316">
        <v>7.4150029999999996</v>
      </c>
      <c r="BV46" s="316">
        <v>7.4226520000000002</v>
      </c>
    </row>
    <row r="47" spans="1:74" s="160" customFormat="1" ht="11.1" customHeight="1" x14ac:dyDescent="0.2">
      <c r="A47" s="148" t="s">
        <v>727</v>
      </c>
      <c r="B47" s="204" t="s">
        <v>468</v>
      </c>
      <c r="C47" s="250">
        <v>19.462802956000001</v>
      </c>
      <c r="D47" s="250">
        <v>19.484474722000002</v>
      </c>
      <c r="E47" s="250">
        <v>19.504523138</v>
      </c>
      <c r="F47" s="250">
        <v>19.515927054999999</v>
      </c>
      <c r="G47" s="250">
        <v>19.537994631</v>
      </c>
      <c r="H47" s="250">
        <v>19.563704717</v>
      </c>
      <c r="I47" s="250">
        <v>19.603577807000001</v>
      </c>
      <c r="J47" s="250">
        <v>19.628682544</v>
      </c>
      <c r="K47" s="250">
        <v>19.649539421</v>
      </c>
      <c r="L47" s="250">
        <v>19.662482162</v>
      </c>
      <c r="M47" s="250">
        <v>19.677593027</v>
      </c>
      <c r="N47" s="250">
        <v>19.691205741000001</v>
      </c>
      <c r="O47" s="250">
        <v>19.694619392</v>
      </c>
      <c r="P47" s="250">
        <v>19.711761485</v>
      </c>
      <c r="Q47" s="250">
        <v>19.733931109</v>
      </c>
      <c r="R47" s="250">
        <v>19.771533777999998</v>
      </c>
      <c r="S47" s="250">
        <v>19.795954329000001</v>
      </c>
      <c r="T47" s="250">
        <v>19.817598275000002</v>
      </c>
      <c r="U47" s="250">
        <v>19.833112547999999</v>
      </c>
      <c r="V47" s="250">
        <v>19.851718086000002</v>
      </c>
      <c r="W47" s="250">
        <v>19.87006182</v>
      </c>
      <c r="X47" s="250">
        <v>19.887865517000002</v>
      </c>
      <c r="Y47" s="250">
        <v>19.905894320000002</v>
      </c>
      <c r="Z47" s="250">
        <v>19.923869995</v>
      </c>
      <c r="AA47" s="250">
        <v>19.941487484</v>
      </c>
      <c r="AB47" s="250">
        <v>19.959585696000001</v>
      </c>
      <c r="AC47" s="250">
        <v>19.977859573</v>
      </c>
      <c r="AD47" s="250">
        <v>19.998174148</v>
      </c>
      <c r="AE47" s="250">
        <v>20.015400580000001</v>
      </c>
      <c r="AF47" s="250">
        <v>20.031403902000001</v>
      </c>
      <c r="AG47" s="250">
        <v>20.040900182000001</v>
      </c>
      <c r="AH47" s="250">
        <v>20.058420235</v>
      </c>
      <c r="AI47" s="250">
        <v>20.078680127999998</v>
      </c>
      <c r="AJ47" s="250">
        <v>20.116916917000001</v>
      </c>
      <c r="AK47" s="250">
        <v>20.131228699000001</v>
      </c>
      <c r="AL47" s="250">
        <v>20.136852529999999</v>
      </c>
      <c r="AM47" s="250">
        <v>20.617825901</v>
      </c>
      <c r="AN47" s="250">
        <v>20.243045713000001</v>
      </c>
      <c r="AO47" s="250">
        <v>19.496549455</v>
      </c>
      <c r="AP47" s="250">
        <v>17.199632600000001</v>
      </c>
      <c r="AQ47" s="250">
        <v>16.593732600999999</v>
      </c>
      <c r="AR47" s="250">
        <v>16.500144929000001</v>
      </c>
      <c r="AS47" s="250">
        <v>17.745797402000001</v>
      </c>
      <c r="AT47" s="250">
        <v>18.056638522</v>
      </c>
      <c r="AU47" s="250">
        <v>18.259596106</v>
      </c>
      <c r="AV47" s="250">
        <v>18.253400663000001</v>
      </c>
      <c r="AW47" s="250">
        <v>18.316543293999999</v>
      </c>
      <c r="AX47" s="250">
        <v>18.347754507000001</v>
      </c>
      <c r="AY47" s="250">
        <v>18.275830821</v>
      </c>
      <c r="AZ47" s="250">
        <v>18.296581810999999</v>
      </c>
      <c r="BA47" s="316">
        <v>18.338799999999999</v>
      </c>
      <c r="BB47" s="316">
        <v>18.42268</v>
      </c>
      <c r="BC47" s="316">
        <v>18.492709999999999</v>
      </c>
      <c r="BD47" s="316">
        <v>18.56907</v>
      </c>
      <c r="BE47" s="316">
        <v>18.65531</v>
      </c>
      <c r="BF47" s="316">
        <v>18.741700000000002</v>
      </c>
      <c r="BG47" s="316">
        <v>18.831769999999999</v>
      </c>
      <c r="BH47" s="316">
        <v>18.93346</v>
      </c>
      <c r="BI47" s="316">
        <v>19.024930000000001</v>
      </c>
      <c r="BJ47" s="316">
        <v>19.114139999999999</v>
      </c>
      <c r="BK47" s="316">
        <v>19.200839999999999</v>
      </c>
      <c r="BL47" s="316">
        <v>19.28567</v>
      </c>
      <c r="BM47" s="316">
        <v>19.368390000000002</v>
      </c>
      <c r="BN47" s="316">
        <v>19.453299999999999</v>
      </c>
      <c r="BO47" s="316">
        <v>19.52862</v>
      </c>
      <c r="BP47" s="316">
        <v>19.59862</v>
      </c>
      <c r="BQ47" s="316">
        <v>19.6676</v>
      </c>
      <c r="BR47" s="316">
        <v>19.723749999999999</v>
      </c>
      <c r="BS47" s="316">
        <v>19.771380000000001</v>
      </c>
      <c r="BT47" s="316">
        <v>19.810459999999999</v>
      </c>
      <c r="BU47" s="316">
        <v>19.84102</v>
      </c>
      <c r="BV47" s="316">
        <v>19.863040000000002</v>
      </c>
    </row>
    <row r="48" spans="1:74" s="160" customFormat="1" ht="11.1" customHeight="1" x14ac:dyDescent="0.2">
      <c r="A48" s="148" t="s">
        <v>728</v>
      </c>
      <c r="B48" s="204" t="s">
        <v>436</v>
      </c>
      <c r="C48" s="250">
        <v>21.878582487999999</v>
      </c>
      <c r="D48" s="250">
        <v>21.895439546999999</v>
      </c>
      <c r="E48" s="250">
        <v>21.912211786</v>
      </c>
      <c r="F48" s="250">
        <v>21.928943565000001</v>
      </c>
      <c r="G48" s="250">
        <v>21.945512897</v>
      </c>
      <c r="H48" s="250">
        <v>21.961964140999999</v>
      </c>
      <c r="I48" s="250">
        <v>21.979247718</v>
      </c>
      <c r="J48" s="250">
        <v>21.994749970000001</v>
      </c>
      <c r="K48" s="250">
        <v>22.009421317000001</v>
      </c>
      <c r="L48" s="250">
        <v>22.018774934</v>
      </c>
      <c r="M48" s="250">
        <v>22.035149593</v>
      </c>
      <c r="N48" s="250">
        <v>22.054058469000001</v>
      </c>
      <c r="O48" s="250">
        <v>22.082170615999999</v>
      </c>
      <c r="P48" s="250">
        <v>22.101146133</v>
      </c>
      <c r="Q48" s="250">
        <v>22.117654076000001</v>
      </c>
      <c r="R48" s="250">
        <v>22.126581098999999</v>
      </c>
      <c r="S48" s="250">
        <v>22.141988901000001</v>
      </c>
      <c r="T48" s="250">
        <v>22.158764136999999</v>
      </c>
      <c r="U48" s="250">
        <v>22.183948146999999</v>
      </c>
      <c r="V48" s="250">
        <v>22.198177246</v>
      </c>
      <c r="W48" s="250">
        <v>22.208492773</v>
      </c>
      <c r="X48" s="250">
        <v>22.207466700000001</v>
      </c>
      <c r="Y48" s="250">
        <v>22.215526108999999</v>
      </c>
      <c r="Z48" s="250">
        <v>22.225242969</v>
      </c>
      <c r="AA48" s="250">
        <v>22.242335216000001</v>
      </c>
      <c r="AB48" s="250">
        <v>22.251078529000001</v>
      </c>
      <c r="AC48" s="250">
        <v>22.257190843</v>
      </c>
      <c r="AD48" s="250">
        <v>22.256368466000001</v>
      </c>
      <c r="AE48" s="250">
        <v>22.260446551000001</v>
      </c>
      <c r="AF48" s="250">
        <v>22.265121404999999</v>
      </c>
      <c r="AG48" s="250">
        <v>22.271557906999998</v>
      </c>
      <c r="AH48" s="250">
        <v>22.276552642999999</v>
      </c>
      <c r="AI48" s="250">
        <v>22.281270491000001</v>
      </c>
      <c r="AJ48" s="250">
        <v>22.285712224000001</v>
      </c>
      <c r="AK48" s="250">
        <v>22.289875714000001</v>
      </c>
      <c r="AL48" s="250">
        <v>22.293761735</v>
      </c>
      <c r="AM48" s="250">
        <v>22.742842965000001</v>
      </c>
      <c r="AN48" s="250">
        <v>22.412069540000001</v>
      </c>
      <c r="AO48" s="250">
        <v>21.746914137000001</v>
      </c>
      <c r="AP48" s="250">
        <v>19.660304928999999</v>
      </c>
      <c r="AQ48" s="250">
        <v>19.141689441</v>
      </c>
      <c r="AR48" s="250">
        <v>19.103995845</v>
      </c>
      <c r="AS48" s="250">
        <v>20.365768842000001</v>
      </c>
      <c r="AT48" s="250">
        <v>20.676010507000001</v>
      </c>
      <c r="AU48" s="250">
        <v>20.853265538999999</v>
      </c>
      <c r="AV48" s="250">
        <v>20.737790822000001</v>
      </c>
      <c r="AW48" s="250">
        <v>20.768879927</v>
      </c>
      <c r="AX48" s="250">
        <v>20.786789736999999</v>
      </c>
      <c r="AY48" s="250">
        <v>20.747891671000001</v>
      </c>
      <c r="AZ48" s="250">
        <v>20.772164325999999</v>
      </c>
      <c r="BA48" s="316">
        <v>20.81598</v>
      </c>
      <c r="BB48" s="316">
        <v>20.899090000000001</v>
      </c>
      <c r="BC48" s="316">
        <v>20.967169999999999</v>
      </c>
      <c r="BD48" s="316">
        <v>21.03998</v>
      </c>
      <c r="BE48" s="316">
        <v>21.122479999999999</v>
      </c>
      <c r="BF48" s="316">
        <v>21.20101</v>
      </c>
      <c r="BG48" s="316">
        <v>21.280550000000002</v>
      </c>
      <c r="BH48" s="316">
        <v>21.36544</v>
      </c>
      <c r="BI48" s="316">
        <v>21.4437</v>
      </c>
      <c r="BJ48" s="316">
        <v>21.519690000000001</v>
      </c>
      <c r="BK48" s="316">
        <v>21.5946</v>
      </c>
      <c r="BL48" s="316">
        <v>21.665150000000001</v>
      </c>
      <c r="BM48" s="316">
        <v>21.73254</v>
      </c>
      <c r="BN48" s="316">
        <v>21.801629999999999</v>
      </c>
      <c r="BO48" s="316">
        <v>21.85905</v>
      </c>
      <c r="BP48" s="316">
        <v>21.909649999999999</v>
      </c>
      <c r="BQ48" s="316">
        <v>21.952259999999999</v>
      </c>
      <c r="BR48" s="316">
        <v>21.99014</v>
      </c>
      <c r="BS48" s="316">
        <v>22.022099999999998</v>
      </c>
      <c r="BT48" s="316">
        <v>22.04815</v>
      </c>
      <c r="BU48" s="316">
        <v>22.068280000000001</v>
      </c>
      <c r="BV48" s="316">
        <v>22.08249</v>
      </c>
    </row>
    <row r="49" spans="1:74" s="160" customFormat="1" ht="11.1" customHeight="1" x14ac:dyDescent="0.2">
      <c r="A49" s="148" t="s">
        <v>729</v>
      </c>
      <c r="B49" s="204" t="s">
        <v>437</v>
      </c>
      <c r="C49" s="250">
        <v>10.628370839</v>
      </c>
      <c r="D49" s="250">
        <v>10.635927476000001</v>
      </c>
      <c r="E49" s="250">
        <v>10.639802596999999</v>
      </c>
      <c r="F49" s="250">
        <v>10.63173295</v>
      </c>
      <c r="G49" s="250">
        <v>10.634442482000001</v>
      </c>
      <c r="H49" s="250">
        <v>10.639667938000001</v>
      </c>
      <c r="I49" s="250">
        <v>10.651963237</v>
      </c>
      <c r="J49" s="250">
        <v>10.658805106000001</v>
      </c>
      <c r="K49" s="250">
        <v>10.664747462999999</v>
      </c>
      <c r="L49" s="250">
        <v>10.667586405</v>
      </c>
      <c r="M49" s="250">
        <v>10.673382664</v>
      </c>
      <c r="N49" s="250">
        <v>10.679932338</v>
      </c>
      <c r="O49" s="250">
        <v>10.689236194999999</v>
      </c>
      <c r="P49" s="250">
        <v>10.695792123</v>
      </c>
      <c r="Q49" s="250">
        <v>10.701600889</v>
      </c>
      <c r="R49" s="250">
        <v>10.703526256</v>
      </c>
      <c r="S49" s="250">
        <v>10.710192878999999</v>
      </c>
      <c r="T49" s="250">
        <v>10.718464521</v>
      </c>
      <c r="U49" s="250">
        <v>10.733528253999999</v>
      </c>
      <c r="V49" s="250">
        <v>10.741119628</v>
      </c>
      <c r="W49" s="250">
        <v>10.746425715000001</v>
      </c>
      <c r="X49" s="250">
        <v>10.746415146</v>
      </c>
      <c r="Y49" s="250">
        <v>10.749424188000001</v>
      </c>
      <c r="Z49" s="250">
        <v>10.752421471</v>
      </c>
      <c r="AA49" s="250">
        <v>10.754108799000001</v>
      </c>
      <c r="AB49" s="250">
        <v>10.758056208999999</v>
      </c>
      <c r="AC49" s="250">
        <v>10.762965507000001</v>
      </c>
      <c r="AD49" s="250">
        <v>10.769659667000001</v>
      </c>
      <c r="AE49" s="250">
        <v>10.775875506</v>
      </c>
      <c r="AF49" s="250">
        <v>10.782436000000001</v>
      </c>
      <c r="AG49" s="250">
        <v>10.790027059</v>
      </c>
      <c r="AH49" s="250">
        <v>10.796762428999999</v>
      </c>
      <c r="AI49" s="250">
        <v>10.803328021</v>
      </c>
      <c r="AJ49" s="250">
        <v>10.813402264</v>
      </c>
      <c r="AK49" s="250">
        <v>10.816869476000001</v>
      </c>
      <c r="AL49" s="250">
        <v>10.817408088000001</v>
      </c>
      <c r="AM49" s="250">
        <v>10.966133037000001</v>
      </c>
      <c r="AN49" s="250">
        <v>10.847478242999999</v>
      </c>
      <c r="AO49" s="250">
        <v>10.612558644</v>
      </c>
      <c r="AP49" s="250">
        <v>9.8807484084000006</v>
      </c>
      <c r="AQ49" s="250">
        <v>9.6987685730000006</v>
      </c>
      <c r="AR49" s="250">
        <v>9.6859933063000003</v>
      </c>
      <c r="AS49" s="250">
        <v>10.129169679</v>
      </c>
      <c r="AT49" s="250">
        <v>10.239743247</v>
      </c>
      <c r="AU49" s="250">
        <v>10.304461079999999</v>
      </c>
      <c r="AV49" s="250">
        <v>10.272519567</v>
      </c>
      <c r="AW49" s="250">
        <v>10.283628639</v>
      </c>
      <c r="AX49" s="250">
        <v>10.286984685</v>
      </c>
      <c r="AY49" s="250">
        <v>10.260794539000001</v>
      </c>
      <c r="AZ49" s="250">
        <v>10.264989406</v>
      </c>
      <c r="BA49" s="316">
        <v>10.27778</v>
      </c>
      <c r="BB49" s="316">
        <v>10.30711</v>
      </c>
      <c r="BC49" s="316">
        <v>10.331110000000001</v>
      </c>
      <c r="BD49" s="316">
        <v>10.357749999999999</v>
      </c>
      <c r="BE49" s="316">
        <v>10.389699999999999</v>
      </c>
      <c r="BF49" s="316">
        <v>10.41957</v>
      </c>
      <c r="BG49" s="316">
        <v>10.45003</v>
      </c>
      <c r="BH49" s="316">
        <v>10.483790000000001</v>
      </c>
      <c r="BI49" s="316">
        <v>10.513450000000001</v>
      </c>
      <c r="BJ49" s="316">
        <v>10.541700000000001</v>
      </c>
      <c r="BK49" s="316">
        <v>10.566990000000001</v>
      </c>
      <c r="BL49" s="316">
        <v>10.593590000000001</v>
      </c>
      <c r="BM49" s="316">
        <v>10.619960000000001</v>
      </c>
      <c r="BN49" s="316">
        <v>10.64813</v>
      </c>
      <c r="BO49" s="316">
        <v>10.67248</v>
      </c>
      <c r="BP49" s="316">
        <v>10.69506</v>
      </c>
      <c r="BQ49" s="316">
        <v>10.7188</v>
      </c>
      <c r="BR49" s="316">
        <v>10.735620000000001</v>
      </c>
      <c r="BS49" s="316">
        <v>10.74845</v>
      </c>
      <c r="BT49" s="316">
        <v>10.757300000000001</v>
      </c>
      <c r="BU49" s="316">
        <v>10.762169999999999</v>
      </c>
      <c r="BV49" s="316">
        <v>10.763059999999999</v>
      </c>
    </row>
    <row r="50" spans="1:74" s="160" customFormat="1" ht="11.1" customHeight="1" x14ac:dyDescent="0.2">
      <c r="A50" s="148" t="s">
        <v>730</v>
      </c>
      <c r="B50" s="204" t="s">
        <v>438</v>
      </c>
      <c r="C50" s="250">
        <v>27.928241929999999</v>
      </c>
      <c r="D50" s="250">
        <v>27.963876278000001</v>
      </c>
      <c r="E50" s="250">
        <v>27.996901832999999</v>
      </c>
      <c r="F50" s="250">
        <v>28.025892194000001</v>
      </c>
      <c r="G50" s="250">
        <v>28.054769962000002</v>
      </c>
      <c r="H50" s="250">
        <v>28.082108736999999</v>
      </c>
      <c r="I50" s="250">
        <v>28.092528196</v>
      </c>
      <c r="J50" s="250">
        <v>28.128324227</v>
      </c>
      <c r="K50" s="250">
        <v>28.174116509000001</v>
      </c>
      <c r="L50" s="250">
        <v>28.247229754999999</v>
      </c>
      <c r="M50" s="250">
        <v>28.300021000000001</v>
      </c>
      <c r="N50" s="250">
        <v>28.349814958</v>
      </c>
      <c r="O50" s="250">
        <v>28.389372440999999</v>
      </c>
      <c r="P50" s="250">
        <v>28.438601217999999</v>
      </c>
      <c r="Q50" s="250">
        <v>28.490262100999999</v>
      </c>
      <c r="R50" s="250">
        <v>28.553155038</v>
      </c>
      <c r="S50" s="250">
        <v>28.603080168999998</v>
      </c>
      <c r="T50" s="250">
        <v>28.648837442000001</v>
      </c>
      <c r="U50" s="250">
        <v>28.687332987000001</v>
      </c>
      <c r="V50" s="250">
        <v>28.727074949999999</v>
      </c>
      <c r="W50" s="250">
        <v>28.76496946</v>
      </c>
      <c r="X50" s="250">
        <v>28.795838674999999</v>
      </c>
      <c r="Y50" s="250">
        <v>28.833921660000001</v>
      </c>
      <c r="Z50" s="250">
        <v>28.874040573999999</v>
      </c>
      <c r="AA50" s="250">
        <v>28.925023152000001</v>
      </c>
      <c r="AB50" s="250">
        <v>28.962593122000001</v>
      </c>
      <c r="AC50" s="250">
        <v>28.995578219999999</v>
      </c>
      <c r="AD50" s="250">
        <v>29.012654632</v>
      </c>
      <c r="AE50" s="250">
        <v>29.044962845000001</v>
      </c>
      <c r="AF50" s="250">
        <v>29.081179044999999</v>
      </c>
      <c r="AG50" s="250">
        <v>29.123118895000001</v>
      </c>
      <c r="AH50" s="250">
        <v>29.165789322999998</v>
      </c>
      <c r="AI50" s="250">
        <v>29.211005992</v>
      </c>
      <c r="AJ50" s="250">
        <v>29.274604982</v>
      </c>
      <c r="AK50" s="250">
        <v>29.313037072</v>
      </c>
      <c r="AL50" s="250">
        <v>29.342138341999998</v>
      </c>
      <c r="AM50" s="250">
        <v>29.803708372999999</v>
      </c>
      <c r="AN50" s="250">
        <v>29.482798319</v>
      </c>
      <c r="AO50" s="250">
        <v>28.82120776</v>
      </c>
      <c r="AP50" s="250">
        <v>26.733422598000001</v>
      </c>
      <c r="AQ50" s="250">
        <v>26.204606603999999</v>
      </c>
      <c r="AR50" s="250">
        <v>26.149245679</v>
      </c>
      <c r="AS50" s="250">
        <v>27.325033834999999</v>
      </c>
      <c r="AT50" s="250">
        <v>27.648312539999999</v>
      </c>
      <c r="AU50" s="250">
        <v>27.876775806000001</v>
      </c>
      <c r="AV50" s="250">
        <v>27.931444629000001</v>
      </c>
      <c r="AW50" s="250">
        <v>28.029511269</v>
      </c>
      <c r="AX50" s="250">
        <v>28.091996723000001</v>
      </c>
      <c r="AY50" s="250">
        <v>28.055361120000001</v>
      </c>
      <c r="AZ50" s="250">
        <v>28.094339103999999</v>
      </c>
      <c r="BA50" s="316">
        <v>28.145389999999999</v>
      </c>
      <c r="BB50" s="316">
        <v>28.209029999999998</v>
      </c>
      <c r="BC50" s="316">
        <v>28.283840000000001</v>
      </c>
      <c r="BD50" s="316">
        <v>28.370349999999998</v>
      </c>
      <c r="BE50" s="316">
        <v>28.48659</v>
      </c>
      <c r="BF50" s="316">
        <v>28.58295</v>
      </c>
      <c r="BG50" s="316">
        <v>28.67747</v>
      </c>
      <c r="BH50" s="316">
        <v>28.770499999999998</v>
      </c>
      <c r="BI50" s="316">
        <v>28.861080000000001</v>
      </c>
      <c r="BJ50" s="316">
        <v>28.949580000000001</v>
      </c>
      <c r="BK50" s="316">
        <v>29.04317</v>
      </c>
      <c r="BL50" s="316">
        <v>29.12208</v>
      </c>
      <c r="BM50" s="316">
        <v>29.1935</v>
      </c>
      <c r="BN50" s="316">
        <v>29.25367</v>
      </c>
      <c r="BO50" s="316">
        <v>29.312950000000001</v>
      </c>
      <c r="BP50" s="316">
        <v>29.367560000000001</v>
      </c>
      <c r="BQ50" s="316">
        <v>29.413</v>
      </c>
      <c r="BR50" s="316">
        <v>29.461670000000002</v>
      </c>
      <c r="BS50" s="316">
        <v>29.509070000000001</v>
      </c>
      <c r="BT50" s="316">
        <v>29.55519</v>
      </c>
      <c r="BU50" s="316">
        <v>29.60003</v>
      </c>
      <c r="BV50" s="316">
        <v>29.643599999999999</v>
      </c>
    </row>
    <row r="51" spans="1:74" s="160" customFormat="1" ht="11.1" customHeight="1" x14ac:dyDescent="0.2">
      <c r="A51" s="148" t="s">
        <v>731</v>
      </c>
      <c r="B51" s="204" t="s">
        <v>439</v>
      </c>
      <c r="C51" s="250">
        <v>8.0505540452000002</v>
      </c>
      <c r="D51" s="250">
        <v>8.0580858482999993</v>
      </c>
      <c r="E51" s="250">
        <v>8.0640896560000002</v>
      </c>
      <c r="F51" s="250">
        <v>8.0642685605000004</v>
      </c>
      <c r="G51" s="250">
        <v>8.0704390580999998</v>
      </c>
      <c r="H51" s="250">
        <v>8.0783042411999997</v>
      </c>
      <c r="I51" s="250">
        <v>8.0917214160000004</v>
      </c>
      <c r="J51" s="250">
        <v>8.1000829903000007</v>
      </c>
      <c r="K51" s="250">
        <v>8.1072462702999992</v>
      </c>
      <c r="L51" s="250">
        <v>8.1127640961999994</v>
      </c>
      <c r="M51" s="250">
        <v>8.1178661575</v>
      </c>
      <c r="N51" s="250">
        <v>8.1221052943000007</v>
      </c>
      <c r="O51" s="250">
        <v>8.1198356005000001</v>
      </c>
      <c r="P51" s="250">
        <v>8.1265833180999998</v>
      </c>
      <c r="Q51" s="250">
        <v>8.1367025409</v>
      </c>
      <c r="R51" s="250">
        <v>8.1573002861999999</v>
      </c>
      <c r="S51" s="250">
        <v>8.1688322565</v>
      </c>
      <c r="T51" s="250">
        <v>8.1784054689999994</v>
      </c>
      <c r="U51" s="250">
        <v>8.1830066743999996</v>
      </c>
      <c r="V51" s="250">
        <v>8.1909223084999994</v>
      </c>
      <c r="W51" s="250">
        <v>8.1991391218</v>
      </c>
      <c r="X51" s="250">
        <v>8.2069002754000007</v>
      </c>
      <c r="Y51" s="250">
        <v>8.2162870766000005</v>
      </c>
      <c r="Z51" s="250">
        <v>8.2265426864000002</v>
      </c>
      <c r="AA51" s="250">
        <v>8.2412404364</v>
      </c>
      <c r="AB51" s="250">
        <v>8.2505536645999999</v>
      </c>
      <c r="AC51" s="250">
        <v>8.2580557026000001</v>
      </c>
      <c r="AD51" s="250">
        <v>8.2591810115000008</v>
      </c>
      <c r="AE51" s="250">
        <v>8.2664848234000008</v>
      </c>
      <c r="AF51" s="250">
        <v>8.2754015995000003</v>
      </c>
      <c r="AG51" s="250">
        <v>8.2884134643999996</v>
      </c>
      <c r="AH51" s="250">
        <v>8.2986945752000008</v>
      </c>
      <c r="AI51" s="250">
        <v>8.3087270565000004</v>
      </c>
      <c r="AJ51" s="250">
        <v>8.3205906945999999</v>
      </c>
      <c r="AK51" s="250">
        <v>8.3285660772999996</v>
      </c>
      <c r="AL51" s="250">
        <v>8.3347329907999992</v>
      </c>
      <c r="AM51" s="250">
        <v>8.4611186546999999</v>
      </c>
      <c r="AN51" s="250">
        <v>8.3721482151999993</v>
      </c>
      <c r="AO51" s="250">
        <v>8.1898488918000005</v>
      </c>
      <c r="AP51" s="250">
        <v>7.6058413853999998</v>
      </c>
      <c r="AQ51" s="250">
        <v>7.4681687686</v>
      </c>
      <c r="AR51" s="250">
        <v>7.4684517422000001</v>
      </c>
      <c r="AS51" s="250">
        <v>7.8353635567</v>
      </c>
      <c r="AT51" s="250">
        <v>7.9400527731999997</v>
      </c>
      <c r="AU51" s="250">
        <v>8.0111926421999993</v>
      </c>
      <c r="AV51" s="250">
        <v>8.0179933352999999</v>
      </c>
      <c r="AW51" s="250">
        <v>8.0451268806999998</v>
      </c>
      <c r="AX51" s="250">
        <v>8.0618034497999993</v>
      </c>
      <c r="AY51" s="250">
        <v>8.0510770278999999</v>
      </c>
      <c r="AZ51" s="250">
        <v>8.0595491556999992</v>
      </c>
      <c r="BA51" s="316">
        <v>8.0702739999999995</v>
      </c>
      <c r="BB51" s="316">
        <v>8.0826969999999996</v>
      </c>
      <c r="BC51" s="316">
        <v>8.0983420000000006</v>
      </c>
      <c r="BD51" s="316">
        <v>8.1166560000000008</v>
      </c>
      <c r="BE51" s="316">
        <v>8.1415240000000004</v>
      </c>
      <c r="BF51" s="316">
        <v>8.1622590000000006</v>
      </c>
      <c r="BG51" s="316">
        <v>8.1827470000000009</v>
      </c>
      <c r="BH51" s="316">
        <v>8.2038250000000001</v>
      </c>
      <c r="BI51" s="316">
        <v>8.2231919999999992</v>
      </c>
      <c r="BJ51" s="316">
        <v>8.2416839999999993</v>
      </c>
      <c r="BK51" s="316">
        <v>8.2595899999999993</v>
      </c>
      <c r="BL51" s="316">
        <v>8.2761189999999996</v>
      </c>
      <c r="BM51" s="316">
        <v>8.2915589999999995</v>
      </c>
      <c r="BN51" s="316">
        <v>8.3063850000000006</v>
      </c>
      <c r="BO51" s="316">
        <v>8.3192909999999998</v>
      </c>
      <c r="BP51" s="316">
        <v>8.3307520000000004</v>
      </c>
      <c r="BQ51" s="316">
        <v>8.3400649999999992</v>
      </c>
      <c r="BR51" s="316">
        <v>8.3491630000000008</v>
      </c>
      <c r="BS51" s="316">
        <v>8.3573419999999992</v>
      </c>
      <c r="BT51" s="316">
        <v>8.3646030000000007</v>
      </c>
      <c r="BU51" s="316">
        <v>8.370946</v>
      </c>
      <c r="BV51" s="316">
        <v>8.3763699999999996</v>
      </c>
    </row>
    <row r="52" spans="1:74" s="160" customFormat="1" ht="11.1" customHeight="1" x14ac:dyDescent="0.2">
      <c r="A52" s="148" t="s">
        <v>732</v>
      </c>
      <c r="B52" s="204" t="s">
        <v>440</v>
      </c>
      <c r="C52" s="250">
        <v>16.944235543000001</v>
      </c>
      <c r="D52" s="250">
        <v>16.970787594000001</v>
      </c>
      <c r="E52" s="250">
        <v>16.997518576000001</v>
      </c>
      <c r="F52" s="250">
        <v>17.028361794999999</v>
      </c>
      <c r="G52" s="250">
        <v>17.052500657</v>
      </c>
      <c r="H52" s="250">
        <v>17.073868468000001</v>
      </c>
      <c r="I52" s="250">
        <v>17.08577717</v>
      </c>
      <c r="J52" s="250">
        <v>17.106618927</v>
      </c>
      <c r="K52" s="250">
        <v>17.129705680000001</v>
      </c>
      <c r="L52" s="250">
        <v>17.156921682</v>
      </c>
      <c r="M52" s="250">
        <v>17.183085235</v>
      </c>
      <c r="N52" s="250">
        <v>17.210080591000001</v>
      </c>
      <c r="O52" s="250">
        <v>17.233464296000001</v>
      </c>
      <c r="P52" s="250">
        <v>17.265455853999999</v>
      </c>
      <c r="Q52" s="250">
        <v>17.301611809000001</v>
      </c>
      <c r="R52" s="250">
        <v>17.350430497000001</v>
      </c>
      <c r="S52" s="250">
        <v>17.388541493000002</v>
      </c>
      <c r="T52" s="250">
        <v>17.424443133</v>
      </c>
      <c r="U52" s="250">
        <v>17.457502683000001</v>
      </c>
      <c r="V52" s="250">
        <v>17.489460161</v>
      </c>
      <c r="W52" s="250">
        <v>17.519682832000001</v>
      </c>
      <c r="X52" s="250">
        <v>17.549246833000002</v>
      </c>
      <c r="Y52" s="250">
        <v>17.575192790999999</v>
      </c>
      <c r="Z52" s="250">
        <v>17.598596841999999</v>
      </c>
      <c r="AA52" s="250">
        <v>17.615938024999998</v>
      </c>
      <c r="AB52" s="250">
        <v>17.636898979000001</v>
      </c>
      <c r="AC52" s="250">
        <v>17.657958745999998</v>
      </c>
      <c r="AD52" s="250">
        <v>17.676725599000001</v>
      </c>
      <c r="AE52" s="250">
        <v>17.699776783000001</v>
      </c>
      <c r="AF52" s="250">
        <v>17.724720572999999</v>
      </c>
      <c r="AG52" s="250">
        <v>17.747675073</v>
      </c>
      <c r="AH52" s="250">
        <v>17.779315495999999</v>
      </c>
      <c r="AI52" s="250">
        <v>17.815759946</v>
      </c>
      <c r="AJ52" s="250">
        <v>17.875847858</v>
      </c>
      <c r="AK52" s="250">
        <v>17.907770787</v>
      </c>
      <c r="AL52" s="250">
        <v>17.930368167000001</v>
      </c>
      <c r="AM52" s="250">
        <v>18.170113792999999</v>
      </c>
      <c r="AN52" s="250">
        <v>18.004204731000002</v>
      </c>
      <c r="AO52" s="250">
        <v>17.659114774999999</v>
      </c>
      <c r="AP52" s="250">
        <v>16.581650926999998</v>
      </c>
      <c r="AQ52" s="250">
        <v>16.293093932000001</v>
      </c>
      <c r="AR52" s="250">
        <v>16.240250792000001</v>
      </c>
      <c r="AS52" s="250">
        <v>16.777929983</v>
      </c>
      <c r="AT52" s="250">
        <v>16.930408195999998</v>
      </c>
      <c r="AU52" s="250">
        <v>17.052493908999999</v>
      </c>
      <c r="AV52" s="250">
        <v>17.136816492000001</v>
      </c>
      <c r="AW52" s="250">
        <v>17.203645172000002</v>
      </c>
      <c r="AX52" s="250">
        <v>17.245609321</v>
      </c>
      <c r="AY52" s="250">
        <v>17.223379680000001</v>
      </c>
      <c r="AZ52" s="250">
        <v>17.24511171</v>
      </c>
      <c r="BA52" s="316">
        <v>17.27148</v>
      </c>
      <c r="BB52" s="316">
        <v>17.297910000000002</v>
      </c>
      <c r="BC52" s="316">
        <v>17.336960000000001</v>
      </c>
      <c r="BD52" s="316">
        <v>17.384070000000001</v>
      </c>
      <c r="BE52" s="316">
        <v>17.448340000000002</v>
      </c>
      <c r="BF52" s="316">
        <v>17.504729999999999</v>
      </c>
      <c r="BG52" s="316">
        <v>17.562349999999999</v>
      </c>
      <c r="BH52" s="316">
        <v>17.623159999999999</v>
      </c>
      <c r="BI52" s="316">
        <v>17.68177</v>
      </c>
      <c r="BJ52" s="316">
        <v>17.74015</v>
      </c>
      <c r="BK52" s="316">
        <v>17.803149999999999</v>
      </c>
      <c r="BL52" s="316">
        <v>17.857430000000001</v>
      </c>
      <c r="BM52" s="316">
        <v>17.907830000000001</v>
      </c>
      <c r="BN52" s="316">
        <v>17.953040000000001</v>
      </c>
      <c r="BO52" s="316">
        <v>17.996680000000001</v>
      </c>
      <c r="BP52" s="316">
        <v>18.037420000000001</v>
      </c>
      <c r="BQ52" s="316">
        <v>18.07489</v>
      </c>
      <c r="BR52" s="316">
        <v>18.11016</v>
      </c>
      <c r="BS52" s="316">
        <v>18.14283</v>
      </c>
      <c r="BT52" s="316">
        <v>18.172899999999998</v>
      </c>
      <c r="BU52" s="316">
        <v>18.200379999999999</v>
      </c>
      <c r="BV52" s="316">
        <v>18.225259999999999</v>
      </c>
    </row>
    <row r="53" spans="1:74" s="160" customFormat="1" ht="11.1" customHeight="1" x14ac:dyDescent="0.2">
      <c r="A53" s="148" t="s">
        <v>733</v>
      </c>
      <c r="B53" s="204" t="s">
        <v>441</v>
      </c>
      <c r="C53" s="250">
        <v>10.405369306000001</v>
      </c>
      <c r="D53" s="250">
        <v>10.427034386000001</v>
      </c>
      <c r="E53" s="250">
        <v>10.449177691999999</v>
      </c>
      <c r="F53" s="250">
        <v>10.471949846999999</v>
      </c>
      <c r="G53" s="250">
        <v>10.494936634</v>
      </c>
      <c r="H53" s="250">
        <v>10.518288677999999</v>
      </c>
      <c r="I53" s="250">
        <v>10.544444854</v>
      </c>
      <c r="J53" s="250">
        <v>10.566698255</v>
      </c>
      <c r="K53" s="250">
        <v>10.587487757</v>
      </c>
      <c r="L53" s="250">
        <v>10.602347483999999</v>
      </c>
      <c r="M53" s="250">
        <v>10.623558594</v>
      </c>
      <c r="N53" s="250">
        <v>10.646655211000001</v>
      </c>
      <c r="O53" s="250">
        <v>10.673621238000001</v>
      </c>
      <c r="P53" s="250">
        <v>10.699000944</v>
      </c>
      <c r="Q53" s="250">
        <v>10.724778232</v>
      </c>
      <c r="R53" s="250">
        <v>10.752163505</v>
      </c>
      <c r="S53" s="250">
        <v>10.777828152</v>
      </c>
      <c r="T53" s="250">
        <v>10.802982577</v>
      </c>
      <c r="U53" s="250">
        <v>10.828037831</v>
      </c>
      <c r="V53" s="250">
        <v>10.851863525000001</v>
      </c>
      <c r="W53" s="250">
        <v>10.874870711</v>
      </c>
      <c r="X53" s="250">
        <v>10.896942989999999</v>
      </c>
      <c r="Y53" s="250">
        <v>10.918400455</v>
      </c>
      <c r="Z53" s="250">
        <v>10.93912671</v>
      </c>
      <c r="AA53" s="250">
        <v>10.958090525999999</v>
      </c>
      <c r="AB53" s="250">
        <v>10.978127779999999</v>
      </c>
      <c r="AC53" s="250">
        <v>10.998207244</v>
      </c>
      <c r="AD53" s="250">
        <v>11.014597338</v>
      </c>
      <c r="AE53" s="250">
        <v>11.037559908</v>
      </c>
      <c r="AF53" s="250">
        <v>11.063363374</v>
      </c>
      <c r="AG53" s="250">
        <v>11.098362046</v>
      </c>
      <c r="AH53" s="250">
        <v>11.125081571000001</v>
      </c>
      <c r="AI53" s="250">
        <v>11.149876258000001</v>
      </c>
      <c r="AJ53" s="250">
        <v>11.177560049</v>
      </c>
      <c r="AK53" s="250">
        <v>11.194894606</v>
      </c>
      <c r="AL53" s="250">
        <v>11.206693871000001</v>
      </c>
      <c r="AM53" s="250">
        <v>11.365122542</v>
      </c>
      <c r="AN53" s="250">
        <v>11.251727696</v>
      </c>
      <c r="AO53" s="250">
        <v>11.018674031</v>
      </c>
      <c r="AP53" s="250">
        <v>10.277843326999999</v>
      </c>
      <c r="AQ53" s="250">
        <v>10.096560693000001</v>
      </c>
      <c r="AR53" s="250">
        <v>10.086707907999999</v>
      </c>
      <c r="AS53" s="250">
        <v>10.528245885</v>
      </c>
      <c r="AT53" s="250">
        <v>10.651282111</v>
      </c>
      <c r="AU53" s="250">
        <v>10.735777500999999</v>
      </c>
      <c r="AV53" s="250">
        <v>10.752475103</v>
      </c>
      <c r="AW53" s="250">
        <v>10.781831531</v>
      </c>
      <c r="AX53" s="250">
        <v>10.794589836</v>
      </c>
      <c r="AY53" s="250">
        <v>10.754716337</v>
      </c>
      <c r="AZ53" s="250">
        <v>10.761303652</v>
      </c>
      <c r="BA53" s="316">
        <v>10.778320000000001</v>
      </c>
      <c r="BB53" s="316">
        <v>10.8141</v>
      </c>
      <c r="BC53" s="316">
        <v>10.84571</v>
      </c>
      <c r="BD53" s="316">
        <v>10.881500000000001</v>
      </c>
      <c r="BE53" s="316">
        <v>10.929220000000001</v>
      </c>
      <c r="BF53" s="316">
        <v>10.96753</v>
      </c>
      <c r="BG53" s="316">
        <v>11.004189999999999</v>
      </c>
      <c r="BH53" s="316">
        <v>11.038349999999999</v>
      </c>
      <c r="BI53" s="316">
        <v>11.07235</v>
      </c>
      <c r="BJ53" s="316">
        <v>11.10533</v>
      </c>
      <c r="BK53" s="316">
        <v>11.138489999999999</v>
      </c>
      <c r="BL53" s="316">
        <v>11.168559999999999</v>
      </c>
      <c r="BM53" s="316">
        <v>11.196719999999999</v>
      </c>
      <c r="BN53" s="316">
        <v>11.22218</v>
      </c>
      <c r="BO53" s="316">
        <v>11.24713</v>
      </c>
      <c r="BP53" s="316">
        <v>11.270759999999999</v>
      </c>
      <c r="BQ53" s="316">
        <v>11.291600000000001</v>
      </c>
      <c r="BR53" s="316">
        <v>11.31373</v>
      </c>
      <c r="BS53" s="316">
        <v>11.335660000000001</v>
      </c>
      <c r="BT53" s="316">
        <v>11.3574</v>
      </c>
      <c r="BU53" s="316">
        <v>11.37893</v>
      </c>
      <c r="BV53" s="316">
        <v>11.400270000000001</v>
      </c>
    </row>
    <row r="54" spans="1:74" s="160" customFormat="1" ht="11.1" customHeight="1" x14ac:dyDescent="0.2">
      <c r="A54" s="149" t="s">
        <v>734</v>
      </c>
      <c r="B54" s="205" t="s">
        <v>442</v>
      </c>
      <c r="C54" s="69">
        <v>22.711400154</v>
      </c>
      <c r="D54" s="69">
        <v>22.749284281000001</v>
      </c>
      <c r="E54" s="69">
        <v>22.794527188</v>
      </c>
      <c r="F54" s="69">
        <v>22.860175677000001</v>
      </c>
      <c r="G54" s="69">
        <v>22.910351036000002</v>
      </c>
      <c r="H54" s="69">
        <v>22.958100069</v>
      </c>
      <c r="I54" s="69">
        <v>23.005515280000001</v>
      </c>
      <c r="J54" s="69">
        <v>23.046842285</v>
      </c>
      <c r="K54" s="69">
        <v>23.084173587999999</v>
      </c>
      <c r="L54" s="69">
        <v>23.106512040999998</v>
      </c>
      <c r="M54" s="69">
        <v>23.144099798999999</v>
      </c>
      <c r="N54" s="69">
        <v>23.185939715</v>
      </c>
      <c r="O54" s="69">
        <v>23.244174841</v>
      </c>
      <c r="P54" s="69">
        <v>23.285411784000001</v>
      </c>
      <c r="Q54" s="69">
        <v>23.321793596999999</v>
      </c>
      <c r="R54" s="69">
        <v>23.347191732999999</v>
      </c>
      <c r="S54" s="69">
        <v>23.378459694</v>
      </c>
      <c r="T54" s="69">
        <v>23.409468935</v>
      </c>
      <c r="U54" s="69">
        <v>23.436611238000001</v>
      </c>
      <c r="V54" s="69">
        <v>23.469809199</v>
      </c>
      <c r="W54" s="69">
        <v>23.505454602</v>
      </c>
      <c r="X54" s="69">
        <v>23.555344185999999</v>
      </c>
      <c r="Y54" s="69">
        <v>23.587036917999999</v>
      </c>
      <c r="Z54" s="69">
        <v>23.612329538000001</v>
      </c>
      <c r="AA54" s="69">
        <v>23.616428082999999</v>
      </c>
      <c r="AB54" s="69">
        <v>23.640015948999999</v>
      </c>
      <c r="AC54" s="69">
        <v>23.668299174000001</v>
      </c>
      <c r="AD54" s="69">
        <v>23.705149994999999</v>
      </c>
      <c r="AE54" s="69">
        <v>23.739919760999999</v>
      </c>
      <c r="AF54" s="69">
        <v>23.776480711000001</v>
      </c>
      <c r="AG54" s="69">
        <v>23.815052415</v>
      </c>
      <c r="AH54" s="69">
        <v>23.855031049000001</v>
      </c>
      <c r="AI54" s="69">
        <v>23.896636185999999</v>
      </c>
      <c r="AJ54" s="69">
        <v>23.959766378000001</v>
      </c>
      <c r="AK54" s="69">
        <v>23.989700604999999</v>
      </c>
      <c r="AL54" s="69">
        <v>24.006337419000001</v>
      </c>
      <c r="AM54" s="69">
        <v>24.456917341</v>
      </c>
      <c r="AN54" s="69">
        <v>24.111528942</v>
      </c>
      <c r="AO54" s="69">
        <v>23.417412741</v>
      </c>
      <c r="AP54" s="69">
        <v>21.304050825000001</v>
      </c>
      <c r="AQ54" s="69">
        <v>20.715367455999999</v>
      </c>
      <c r="AR54" s="69">
        <v>20.580844720000002</v>
      </c>
      <c r="AS54" s="69">
        <v>21.604433570000001</v>
      </c>
      <c r="AT54" s="69">
        <v>21.850268887999999</v>
      </c>
      <c r="AU54" s="69">
        <v>22.022301624000001</v>
      </c>
      <c r="AV54" s="69">
        <v>22.059330099</v>
      </c>
      <c r="AW54" s="69">
        <v>22.129658935999998</v>
      </c>
      <c r="AX54" s="69">
        <v>22.172086453999999</v>
      </c>
      <c r="AY54" s="69">
        <v>22.116765106999999</v>
      </c>
      <c r="AZ54" s="69">
        <v>22.155775646999999</v>
      </c>
      <c r="BA54" s="320">
        <v>22.219270000000002</v>
      </c>
      <c r="BB54" s="320">
        <v>22.335850000000001</v>
      </c>
      <c r="BC54" s="320">
        <v>22.426860000000001</v>
      </c>
      <c r="BD54" s="320">
        <v>22.520910000000001</v>
      </c>
      <c r="BE54" s="320">
        <v>22.622309999999999</v>
      </c>
      <c r="BF54" s="320">
        <v>22.719190000000001</v>
      </c>
      <c r="BG54" s="320">
        <v>22.81588</v>
      </c>
      <c r="BH54" s="320">
        <v>22.91189</v>
      </c>
      <c r="BI54" s="320">
        <v>23.00854</v>
      </c>
      <c r="BJ54" s="320">
        <v>23.105360000000001</v>
      </c>
      <c r="BK54" s="320">
        <v>23.20984</v>
      </c>
      <c r="BL54" s="320">
        <v>23.301369999999999</v>
      </c>
      <c r="BM54" s="320">
        <v>23.387429999999998</v>
      </c>
      <c r="BN54" s="320">
        <v>23.467220000000001</v>
      </c>
      <c r="BO54" s="320">
        <v>23.54298</v>
      </c>
      <c r="BP54" s="320">
        <v>23.613910000000001</v>
      </c>
      <c r="BQ54" s="320">
        <v>23.679829999999999</v>
      </c>
      <c r="BR54" s="320">
        <v>23.741199999999999</v>
      </c>
      <c r="BS54" s="320">
        <v>23.79785</v>
      </c>
      <c r="BT54" s="320">
        <v>23.849789999999999</v>
      </c>
      <c r="BU54" s="320">
        <v>23.897010000000002</v>
      </c>
      <c r="BV54" s="320">
        <v>23.939509999999999</v>
      </c>
    </row>
    <row r="55" spans="1:74" s="160" customFormat="1" ht="12" customHeight="1" x14ac:dyDescent="0.2">
      <c r="A55" s="148"/>
      <c r="B55" s="753" t="s">
        <v>815</v>
      </c>
      <c r="C55" s="745"/>
      <c r="D55" s="745"/>
      <c r="E55" s="745"/>
      <c r="F55" s="745"/>
      <c r="G55" s="745"/>
      <c r="H55" s="745"/>
      <c r="I55" s="745"/>
      <c r="J55" s="745"/>
      <c r="K55" s="745"/>
      <c r="L55" s="745"/>
      <c r="M55" s="745"/>
      <c r="N55" s="745"/>
      <c r="O55" s="745"/>
      <c r="P55" s="745"/>
      <c r="Q55" s="745"/>
      <c r="AY55" s="461"/>
      <c r="AZ55" s="461"/>
      <c r="BA55" s="461"/>
      <c r="BB55" s="461"/>
      <c r="BC55" s="461"/>
      <c r="BD55" s="641"/>
      <c r="BE55" s="641"/>
      <c r="BF55" s="641"/>
      <c r="BG55" s="641"/>
      <c r="BH55" s="461"/>
      <c r="BI55" s="461"/>
      <c r="BJ55" s="461"/>
    </row>
    <row r="56" spans="1:74" s="427" customFormat="1" ht="12" customHeight="1" x14ac:dyDescent="0.2">
      <c r="A56" s="426"/>
      <c r="B56" s="781" t="str">
        <f>"Notes: "&amp;"EIA completed modeling and analysis for this report on " &amp;Dates!D2&amp;"."</f>
        <v>Notes: EIA completed modeling and analysis for this report on Thursday March 4, 2021.</v>
      </c>
      <c r="C56" s="804"/>
      <c r="D56" s="804"/>
      <c r="E56" s="804"/>
      <c r="F56" s="804"/>
      <c r="G56" s="804"/>
      <c r="H56" s="804"/>
      <c r="I56" s="804"/>
      <c r="J56" s="804"/>
      <c r="K56" s="804"/>
      <c r="L56" s="804"/>
      <c r="M56" s="804"/>
      <c r="N56" s="804"/>
      <c r="O56" s="804"/>
      <c r="P56" s="804"/>
      <c r="Q56" s="782"/>
      <c r="AY56" s="462"/>
      <c r="AZ56" s="462"/>
      <c r="BA56" s="462"/>
      <c r="BB56" s="462"/>
      <c r="BC56" s="462"/>
      <c r="BD56" s="642"/>
      <c r="BE56" s="642"/>
      <c r="BF56" s="642"/>
      <c r="BG56" s="642"/>
      <c r="BH56" s="462"/>
      <c r="BI56" s="462"/>
      <c r="BJ56" s="462"/>
    </row>
    <row r="57" spans="1:74" s="427" customFormat="1" ht="12" customHeight="1" x14ac:dyDescent="0.2">
      <c r="A57" s="426"/>
      <c r="B57" s="771" t="s">
        <v>353</v>
      </c>
      <c r="C57" s="770"/>
      <c r="D57" s="770"/>
      <c r="E57" s="770"/>
      <c r="F57" s="770"/>
      <c r="G57" s="770"/>
      <c r="H57" s="770"/>
      <c r="I57" s="770"/>
      <c r="J57" s="770"/>
      <c r="K57" s="770"/>
      <c r="L57" s="770"/>
      <c r="M57" s="770"/>
      <c r="N57" s="770"/>
      <c r="O57" s="770"/>
      <c r="P57" s="770"/>
      <c r="Q57" s="770"/>
      <c r="AY57" s="462"/>
      <c r="AZ57" s="462"/>
      <c r="BA57" s="462"/>
      <c r="BB57" s="462"/>
      <c r="BC57" s="462"/>
      <c r="BD57" s="642"/>
      <c r="BE57" s="642"/>
      <c r="BF57" s="642"/>
      <c r="BG57" s="642"/>
      <c r="BH57" s="462"/>
      <c r="BI57" s="462"/>
      <c r="BJ57" s="462"/>
    </row>
    <row r="58" spans="1:74" s="427" customFormat="1" ht="12" customHeight="1" x14ac:dyDescent="0.2">
      <c r="A58" s="426"/>
      <c r="B58" s="766" t="s">
        <v>868</v>
      </c>
      <c r="C58" s="763"/>
      <c r="D58" s="763"/>
      <c r="E58" s="763"/>
      <c r="F58" s="763"/>
      <c r="G58" s="763"/>
      <c r="H58" s="763"/>
      <c r="I58" s="763"/>
      <c r="J58" s="763"/>
      <c r="K58" s="763"/>
      <c r="L58" s="763"/>
      <c r="M58" s="763"/>
      <c r="N58" s="763"/>
      <c r="O58" s="763"/>
      <c r="P58" s="763"/>
      <c r="Q58" s="760"/>
      <c r="AY58" s="462"/>
      <c r="AZ58" s="462"/>
      <c r="BA58" s="462"/>
      <c r="BB58" s="462"/>
      <c r="BC58" s="462"/>
      <c r="BD58" s="642"/>
      <c r="BE58" s="642"/>
      <c r="BF58" s="642"/>
      <c r="BG58" s="642"/>
      <c r="BH58" s="462"/>
      <c r="BI58" s="462"/>
      <c r="BJ58" s="462"/>
    </row>
    <row r="59" spans="1:74" s="428" customFormat="1" ht="12" customHeight="1" x14ac:dyDescent="0.2">
      <c r="A59" s="426"/>
      <c r="B59" s="801" t="s">
        <v>869</v>
      </c>
      <c r="C59" s="760"/>
      <c r="D59" s="760"/>
      <c r="E59" s="760"/>
      <c r="F59" s="760"/>
      <c r="G59" s="760"/>
      <c r="H59" s="760"/>
      <c r="I59" s="760"/>
      <c r="J59" s="760"/>
      <c r="K59" s="760"/>
      <c r="L59" s="760"/>
      <c r="M59" s="760"/>
      <c r="N59" s="760"/>
      <c r="O59" s="760"/>
      <c r="P59" s="760"/>
      <c r="Q59" s="760"/>
      <c r="AY59" s="463"/>
      <c r="AZ59" s="463"/>
      <c r="BA59" s="463"/>
      <c r="BB59" s="463"/>
      <c r="BC59" s="463"/>
      <c r="BD59" s="643"/>
      <c r="BE59" s="643"/>
      <c r="BF59" s="643"/>
      <c r="BG59" s="643"/>
      <c r="BH59" s="463"/>
      <c r="BI59" s="463"/>
      <c r="BJ59" s="463"/>
    </row>
    <row r="60" spans="1:74" s="427" customFormat="1" ht="12" customHeight="1" x14ac:dyDescent="0.2">
      <c r="A60" s="426"/>
      <c r="B60" s="764" t="s">
        <v>2</v>
      </c>
      <c r="C60" s="763"/>
      <c r="D60" s="763"/>
      <c r="E60" s="763"/>
      <c r="F60" s="763"/>
      <c r="G60" s="763"/>
      <c r="H60" s="763"/>
      <c r="I60" s="763"/>
      <c r="J60" s="763"/>
      <c r="K60" s="763"/>
      <c r="L60" s="763"/>
      <c r="M60" s="763"/>
      <c r="N60" s="763"/>
      <c r="O60" s="763"/>
      <c r="P60" s="763"/>
      <c r="Q60" s="760"/>
      <c r="AY60" s="462"/>
      <c r="AZ60" s="462"/>
      <c r="BA60" s="462"/>
      <c r="BB60" s="462"/>
      <c r="BC60" s="462"/>
      <c r="BD60" s="642"/>
      <c r="BE60" s="642"/>
      <c r="BF60" s="642"/>
      <c r="BG60" s="462"/>
      <c r="BH60" s="462"/>
      <c r="BI60" s="462"/>
      <c r="BJ60" s="462"/>
    </row>
    <row r="61" spans="1:74" s="427" customFormat="1" ht="12" customHeight="1" x14ac:dyDescent="0.2">
      <c r="A61" s="426"/>
      <c r="B61" s="766" t="s">
        <v>838</v>
      </c>
      <c r="C61" s="767"/>
      <c r="D61" s="767"/>
      <c r="E61" s="767"/>
      <c r="F61" s="767"/>
      <c r="G61" s="767"/>
      <c r="H61" s="767"/>
      <c r="I61" s="767"/>
      <c r="J61" s="767"/>
      <c r="K61" s="767"/>
      <c r="L61" s="767"/>
      <c r="M61" s="767"/>
      <c r="N61" s="767"/>
      <c r="O61" s="767"/>
      <c r="P61" s="767"/>
      <c r="Q61" s="760"/>
      <c r="AY61" s="462"/>
      <c r="AZ61" s="462"/>
      <c r="BA61" s="462"/>
      <c r="BB61" s="462"/>
      <c r="BC61" s="462"/>
      <c r="BD61" s="642"/>
      <c r="BE61" s="642"/>
      <c r="BF61" s="642"/>
      <c r="BG61" s="462"/>
      <c r="BH61" s="462"/>
      <c r="BI61" s="462"/>
      <c r="BJ61" s="462"/>
    </row>
    <row r="62" spans="1:74" s="427" customFormat="1" ht="12" customHeight="1" x14ac:dyDescent="0.2">
      <c r="A62" s="393"/>
      <c r="B62" s="768" t="s">
        <v>1387</v>
      </c>
      <c r="C62" s="760"/>
      <c r="D62" s="760"/>
      <c r="E62" s="760"/>
      <c r="F62" s="760"/>
      <c r="G62" s="760"/>
      <c r="H62" s="760"/>
      <c r="I62" s="760"/>
      <c r="J62" s="760"/>
      <c r="K62" s="760"/>
      <c r="L62" s="760"/>
      <c r="M62" s="760"/>
      <c r="N62" s="760"/>
      <c r="O62" s="760"/>
      <c r="P62" s="760"/>
      <c r="Q62" s="760"/>
      <c r="AY62" s="462"/>
      <c r="AZ62" s="462"/>
      <c r="BA62" s="462"/>
      <c r="BB62" s="462"/>
      <c r="BC62" s="462"/>
      <c r="BD62" s="642"/>
      <c r="BE62" s="642"/>
      <c r="BF62" s="642"/>
      <c r="BG62" s="462"/>
      <c r="BH62" s="462"/>
      <c r="BI62" s="462"/>
      <c r="BJ62" s="462"/>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I18" sqref="BI18"/>
      <selection pane="topRight" activeCell="BI18" sqref="BI18"/>
      <selection pane="bottomLeft" activeCell="BI18" sqref="BI18"/>
      <selection pane="bottomRight" activeCell="B1" sqref="B1:AL1"/>
    </sheetView>
  </sheetViews>
  <sheetFormatPr defaultColWidth="9.5703125" defaultRowHeight="12" x14ac:dyDescent="0.15"/>
  <cols>
    <col min="1" max="1" width="13.42578125" style="188" customWidth="1"/>
    <col min="2" max="2" width="36.42578125" style="188" customWidth="1"/>
    <col min="3" max="50" width="6.5703125" style="188" customWidth="1"/>
    <col min="51" max="55" width="6.5703125" style="314" customWidth="1"/>
    <col min="56" max="58" width="6.5703125" style="645" customWidth="1"/>
    <col min="59" max="62" width="6.5703125" style="314" customWidth="1"/>
    <col min="63" max="74" width="6.5703125" style="188" customWidth="1"/>
    <col min="75" max="16384" width="9.5703125" style="188"/>
  </cols>
  <sheetData>
    <row r="1" spans="1:74" ht="13.35" customHeight="1" x14ac:dyDescent="0.2">
      <c r="A1" s="742" t="s">
        <v>798</v>
      </c>
      <c r="B1" s="842" t="s">
        <v>1374</v>
      </c>
      <c r="C1" s="843"/>
      <c r="D1" s="843"/>
      <c r="E1" s="843"/>
      <c r="F1" s="843"/>
      <c r="G1" s="843"/>
      <c r="H1" s="843"/>
      <c r="I1" s="843"/>
      <c r="J1" s="843"/>
      <c r="K1" s="843"/>
      <c r="L1" s="843"/>
      <c r="M1" s="843"/>
      <c r="N1" s="843"/>
      <c r="O1" s="843"/>
      <c r="P1" s="843"/>
      <c r="Q1" s="843"/>
      <c r="R1" s="843"/>
      <c r="S1" s="843"/>
      <c r="T1" s="843"/>
      <c r="U1" s="843"/>
      <c r="V1" s="843"/>
      <c r="W1" s="843"/>
      <c r="X1" s="843"/>
      <c r="Y1" s="843"/>
      <c r="Z1" s="843"/>
      <c r="AA1" s="843"/>
      <c r="AB1" s="843"/>
      <c r="AC1" s="843"/>
      <c r="AD1" s="843"/>
      <c r="AE1" s="843"/>
      <c r="AF1" s="843"/>
      <c r="AG1" s="843"/>
      <c r="AH1" s="843"/>
      <c r="AI1" s="843"/>
      <c r="AJ1" s="843"/>
      <c r="AK1" s="843"/>
      <c r="AL1" s="843"/>
      <c r="AM1" s="192"/>
    </row>
    <row r="2" spans="1:74" s="189" customFormat="1" ht="13.35" customHeight="1" x14ac:dyDescent="0.2">
      <c r="A2" s="743"/>
      <c r="B2" s="686" t="str">
        <f>"U.S. Energy Information Administration  |  Short-Term Energy Outlook  - "&amp;Dates!D1</f>
        <v>U.S. Energy Information Administration  |  Short-Term Energy Outlook  - March 2021</v>
      </c>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c r="AM2" s="273"/>
      <c r="AY2" s="456"/>
      <c r="AZ2" s="456"/>
      <c r="BA2" s="456"/>
      <c r="BB2" s="456"/>
      <c r="BC2" s="456"/>
      <c r="BD2" s="646"/>
      <c r="BE2" s="646"/>
      <c r="BF2" s="646"/>
      <c r="BG2" s="456"/>
      <c r="BH2" s="456"/>
      <c r="BI2" s="456"/>
      <c r="BJ2" s="456"/>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ht="11.25"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3"/>
      <c r="AZ5" s="453"/>
      <c r="BA5" s="453"/>
      <c r="BB5" s="644"/>
      <c r="BC5" s="453"/>
      <c r="BD5" s="191"/>
      <c r="BE5" s="191"/>
      <c r="BF5" s="191"/>
      <c r="BG5" s="191"/>
      <c r="BH5" s="191"/>
      <c r="BI5" s="191"/>
      <c r="BJ5" s="453"/>
      <c r="BK5" s="375"/>
      <c r="BL5" s="375"/>
      <c r="BM5" s="375"/>
      <c r="BN5" s="375"/>
      <c r="BO5" s="375"/>
      <c r="BP5" s="375"/>
      <c r="BQ5" s="375"/>
      <c r="BR5" s="375"/>
      <c r="BS5" s="375"/>
      <c r="BT5" s="375"/>
      <c r="BU5" s="375"/>
      <c r="BV5" s="375"/>
    </row>
    <row r="6" spans="1:74" ht="11.1" customHeight="1" x14ac:dyDescent="0.2">
      <c r="A6" s="9" t="s">
        <v>66</v>
      </c>
      <c r="B6" s="206" t="s">
        <v>435</v>
      </c>
      <c r="C6" s="266">
        <v>1038.1627748000001</v>
      </c>
      <c r="D6" s="266">
        <v>905.60617981999997</v>
      </c>
      <c r="E6" s="266">
        <v>1036.2857595999999</v>
      </c>
      <c r="F6" s="266">
        <v>450.74017308999998</v>
      </c>
      <c r="G6" s="266">
        <v>302.88250749999997</v>
      </c>
      <c r="H6" s="266">
        <v>44.957358810000002</v>
      </c>
      <c r="I6" s="266">
        <v>9.0531344630999993</v>
      </c>
      <c r="J6" s="266">
        <v>26.364476049</v>
      </c>
      <c r="K6" s="266">
        <v>57.368089963999999</v>
      </c>
      <c r="L6" s="266">
        <v>237.12087086</v>
      </c>
      <c r="M6" s="266">
        <v>742.60555324999996</v>
      </c>
      <c r="N6" s="266">
        <v>1186.3558264999999</v>
      </c>
      <c r="O6" s="266">
        <v>1257.2632854999999</v>
      </c>
      <c r="P6" s="266">
        <v>868.80221841000002</v>
      </c>
      <c r="Q6" s="266">
        <v>925.80338971000003</v>
      </c>
      <c r="R6" s="266">
        <v>674.12671673</v>
      </c>
      <c r="S6" s="266">
        <v>167.91821542</v>
      </c>
      <c r="T6" s="266">
        <v>61.281864431000002</v>
      </c>
      <c r="U6" s="266">
        <v>1.5976044053</v>
      </c>
      <c r="V6" s="266">
        <v>3.4266903151000001</v>
      </c>
      <c r="W6" s="266">
        <v>64.551222894000006</v>
      </c>
      <c r="X6" s="266">
        <v>456.78840109999999</v>
      </c>
      <c r="Y6" s="266">
        <v>818.39063679000003</v>
      </c>
      <c r="Z6" s="266">
        <v>1026.4354559000001</v>
      </c>
      <c r="AA6" s="266">
        <v>1220.9749543</v>
      </c>
      <c r="AB6" s="266">
        <v>1030.1361334000001</v>
      </c>
      <c r="AC6" s="266">
        <v>976.22074800999997</v>
      </c>
      <c r="AD6" s="266">
        <v>527.40915733999998</v>
      </c>
      <c r="AE6" s="266">
        <v>313.14465027</v>
      </c>
      <c r="AF6" s="266">
        <v>55.474883251999998</v>
      </c>
      <c r="AG6" s="266">
        <v>1.6851039262</v>
      </c>
      <c r="AH6" s="266">
        <v>15.857746565999999</v>
      </c>
      <c r="AI6" s="266">
        <v>117.88617300999999</v>
      </c>
      <c r="AJ6" s="266">
        <v>388.81969370000002</v>
      </c>
      <c r="AK6" s="266">
        <v>830.90011752999999</v>
      </c>
      <c r="AL6" s="266">
        <v>1060.6152523999999</v>
      </c>
      <c r="AM6" s="266">
        <v>1031.7833357</v>
      </c>
      <c r="AN6" s="266">
        <v>924.52109189999999</v>
      </c>
      <c r="AO6" s="266">
        <v>778.88069213000006</v>
      </c>
      <c r="AP6" s="266">
        <v>654.37909302000003</v>
      </c>
      <c r="AQ6" s="266">
        <v>288.08138667999998</v>
      </c>
      <c r="AR6" s="266">
        <v>28.865551530000001</v>
      </c>
      <c r="AS6" s="266">
        <v>1.0859827924000001</v>
      </c>
      <c r="AT6" s="266">
        <v>9.5746916369000008</v>
      </c>
      <c r="AU6" s="266">
        <v>103.84913752999999</v>
      </c>
      <c r="AV6" s="266">
        <v>397.11110658000001</v>
      </c>
      <c r="AW6" s="266">
        <v>615.25145607000002</v>
      </c>
      <c r="AX6" s="266">
        <v>985.61628782000003</v>
      </c>
      <c r="AY6" s="266">
        <v>1106.4783292</v>
      </c>
      <c r="AZ6" s="266">
        <v>1063.1555209999999</v>
      </c>
      <c r="BA6" s="309">
        <v>906.95458754000003</v>
      </c>
      <c r="BB6" s="309">
        <v>556.41363826999998</v>
      </c>
      <c r="BC6" s="309">
        <v>256.51871411000002</v>
      </c>
      <c r="BD6" s="309">
        <v>42.08517483</v>
      </c>
      <c r="BE6" s="309">
        <v>5.7143316321000004</v>
      </c>
      <c r="BF6" s="309">
        <v>15.091454371999999</v>
      </c>
      <c r="BG6" s="309">
        <v>103.62807720000001</v>
      </c>
      <c r="BH6" s="309">
        <v>412.83745879000003</v>
      </c>
      <c r="BI6" s="309">
        <v>676.97932502000003</v>
      </c>
      <c r="BJ6" s="309">
        <v>1007.1620425999999</v>
      </c>
      <c r="BK6" s="309">
        <v>1180.9242446000001</v>
      </c>
      <c r="BL6" s="309">
        <v>999.94454128999996</v>
      </c>
      <c r="BM6" s="309">
        <v>893.26697766999996</v>
      </c>
      <c r="BN6" s="309">
        <v>553.20739168</v>
      </c>
      <c r="BO6" s="309">
        <v>263.21137433000001</v>
      </c>
      <c r="BP6" s="309">
        <v>42.090189672999998</v>
      </c>
      <c r="BQ6" s="309">
        <v>5.7146025306999997</v>
      </c>
      <c r="BR6" s="309">
        <v>15.092599517</v>
      </c>
      <c r="BS6" s="309">
        <v>103.63359078000001</v>
      </c>
      <c r="BT6" s="309">
        <v>412.84515621999998</v>
      </c>
      <c r="BU6" s="309">
        <v>676.98220158000004</v>
      </c>
      <c r="BV6" s="309">
        <v>1007.1620218</v>
      </c>
    </row>
    <row r="7" spans="1:74" ht="11.1" customHeight="1" x14ac:dyDescent="0.2">
      <c r="A7" s="9" t="s">
        <v>68</v>
      </c>
      <c r="B7" s="206" t="s">
        <v>468</v>
      </c>
      <c r="C7" s="266">
        <v>971.34212771</v>
      </c>
      <c r="D7" s="266">
        <v>779.58784910999998</v>
      </c>
      <c r="E7" s="266">
        <v>908.48168447</v>
      </c>
      <c r="F7" s="266">
        <v>341.18920271000002</v>
      </c>
      <c r="G7" s="266">
        <v>233.02051974</v>
      </c>
      <c r="H7" s="266">
        <v>24.920542034</v>
      </c>
      <c r="I7" s="266">
        <v>3.3029915722999998</v>
      </c>
      <c r="J7" s="266">
        <v>17.699450401</v>
      </c>
      <c r="K7" s="266">
        <v>52.544487582999999</v>
      </c>
      <c r="L7" s="266">
        <v>214.99976322000001</v>
      </c>
      <c r="M7" s="266">
        <v>698.89193495999996</v>
      </c>
      <c r="N7" s="266">
        <v>1086.5319087</v>
      </c>
      <c r="O7" s="266">
        <v>1216.1396869</v>
      </c>
      <c r="P7" s="266">
        <v>812.55690649999997</v>
      </c>
      <c r="Q7" s="266">
        <v>913.40232713</v>
      </c>
      <c r="R7" s="266">
        <v>617.79883581000001</v>
      </c>
      <c r="S7" s="266">
        <v>108.04064274</v>
      </c>
      <c r="T7" s="266">
        <v>28.751874242</v>
      </c>
      <c r="U7" s="266">
        <v>0.78433846408999996</v>
      </c>
      <c r="V7" s="266">
        <v>2.3528983662999998</v>
      </c>
      <c r="W7" s="266">
        <v>33.662257418000003</v>
      </c>
      <c r="X7" s="266">
        <v>354.89595143000003</v>
      </c>
      <c r="Y7" s="266">
        <v>766.11888924000004</v>
      </c>
      <c r="Z7" s="266">
        <v>929.36137034000001</v>
      </c>
      <c r="AA7" s="266">
        <v>1153.2215454</v>
      </c>
      <c r="AB7" s="266">
        <v>941.54277681999997</v>
      </c>
      <c r="AC7" s="266">
        <v>890.37512665999998</v>
      </c>
      <c r="AD7" s="266">
        <v>413.31288114</v>
      </c>
      <c r="AE7" s="266">
        <v>188.48539717</v>
      </c>
      <c r="AF7" s="266">
        <v>32.164232103000003</v>
      </c>
      <c r="AG7" s="266">
        <v>0.78383340417000003</v>
      </c>
      <c r="AH7" s="266">
        <v>9.7284327139000002</v>
      </c>
      <c r="AI7" s="266">
        <v>57.525622619000004</v>
      </c>
      <c r="AJ7" s="266">
        <v>302.65646823999998</v>
      </c>
      <c r="AK7" s="266">
        <v>790.31936866000001</v>
      </c>
      <c r="AL7" s="266">
        <v>972.14456370000005</v>
      </c>
      <c r="AM7" s="266">
        <v>959.45429963000004</v>
      </c>
      <c r="AN7" s="266">
        <v>841.91844680999998</v>
      </c>
      <c r="AO7" s="266">
        <v>671.20147908000001</v>
      </c>
      <c r="AP7" s="266">
        <v>567.78379461999998</v>
      </c>
      <c r="AQ7" s="266">
        <v>251.0415802</v>
      </c>
      <c r="AR7" s="266">
        <v>17.692955097999999</v>
      </c>
      <c r="AS7" s="266">
        <v>0</v>
      </c>
      <c r="AT7" s="266">
        <v>4.0754355882000004</v>
      </c>
      <c r="AU7" s="266">
        <v>81.092553850000002</v>
      </c>
      <c r="AV7" s="266">
        <v>339.70850675999998</v>
      </c>
      <c r="AW7" s="266">
        <v>548.56688106000001</v>
      </c>
      <c r="AX7" s="266">
        <v>947.08870698999999</v>
      </c>
      <c r="AY7" s="266">
        <v>1065.5880340000001</v>
      </c>
      <c r="AZ7" s="266">
        <v>1008.6937175</v>
      </c>
      <c r="BA7" s="309">
        <v>818.76981099</v>
      </c>
      <c r="BB7" s="309">
        <v>467.73585918999999</v>
      </c>
      <c r="BC7" s="309">
        <v>190.87913082</v>
      </c>
      <c r="BD7" s="309">
        <v>18.335428789000002</v>
      </c>
      <c r="BE7" s="309">
        <v>3.8183398101999999</v>
      </c>
      <c r="BF7" s="309">
        <v>4.5655948454999997</v>
      </c>
      <c r="BG7" s="309">
        <v>67.108418462000003</v>
      </c>
      <c r="BH7" s="309">
        <v>345.11720932999998</v>
      </c>
      <c r="BI7" s="309">
        <v>620.38378281999996</v>
      </c>
      <c r="BJ7" s="309">
        <v>952.17964801000005</v>
      </c>
      <c r="BK7" s="309">
        <v>1112.6577886</v>
      </c>
      <c r="BL7" s="309">
        <v>941.04684330999999</v>
      </c>
      <c r="BM7" s="309">
        <v>814.49066598000002</v>
      </c>
      <c r="BN7" s="309">
        <v>468.23050475000002</v>
      </c>
      <c r="BO7" s="309">
        <v>200.6943335</v>
      </c>
      <c r="BP7" s="309">
        <v>18.321589913</v>
      </c>
      <c r="BQ7" s="309">
        <v>3.8153023630999998</v>
      </c>
      <c r="BR7" s="309">
        <v>4.5643311706</v>
      </c>
      <c r="BS7" s="309">
        <v>67.086805991000006</v>
      </c>
      <c r="BT7" s="309">
        <v>345.07452702</v>
      </c>
      <c r="BU7" s="309">
        <v>620.33316594999997</v>
      </c>
      <c r="BV7" s="309">
        <v>952.12231507000001</v>
      </c>
    </row>
    <row r="8" spans="1:74" ht="11.1" customHeight="1" x14ac:dyDescent="0.2">
      <c r="A8" s="9" t="s">
        <v>69</v>
      </c>
      <c r="B8" s="206" t="s">
        <v>436</v>
      </c>
      <c r="C8" s="266">
        <v>1081.3417473</v>
      </c>
      <c r="D8" s="266">
        <v>775.54294606999997</v>
      </c>
      <c r="E8" s="266">
        <v>833.71034682000004</v>
      </c>
      <c r="F8" s="266">
        <v>349.25445114000001</v>
      </c>
      <c r="G8" s="266">
        <v>249.35719631000001</v>
      </c>
      <c r="H8" s="266">
        <v>27.284007169999999</v>
      </c>
      <c r="I8" s="266">
        <v>6.4603459552000002</v>
      </c>
      <c r="J8" s="266">
        <v>34.049300215000002</v>
      </c>
      <c r="K8" s="266">
        <v>64.34182844</v>
      </c>
      <c r="L8" s="266">
        <v>291.13550061000001</v>
      </c>
      <c r="M8" s="266">
        <v>773.39546037000002</v>
      </c>
      <c r="N8" s="266">
        <v>1197.4771811000001</v>
      </c>
      <c r="O8" s="266">
        <v>1307.5317285000001</v>
      </c>
      <c r="P8" s="266">
        <v>980.39013441999998</v>
      </c>
      <c r="Q8" s="266">
        <v>922.36730407000005</v>
      </c>
      <c r="R8" s="266">
        <v>703.22512019999999</v>
      </c>
      <c r="S8" s="266">
        <v>99.074311162000001</v>
      </c>
      <c r="T8" s="266">
        <v>23.939652296999999</v>
      </c>
      <c r="U8" s="266">
        <v>4.0807805769999996</v>
      </c>
      <c r="V8" s="266">
        <v>8.0718161052999999</v>
      </c>
      <c r="W8" s="266">
        <v>48.168126934999997</v>
      </c>
      <c r="X8" s="266">
        <v>419.97805277999998</v>
      </c>
      <c r="Y8" s="266">
        <v>913.16035572999999</v>
      </c>
      <c r="Z8" s="266">
        <v>1003.3040449</v>
      </c>
      <c r="AA8" s="266">
        <v>1302.5966183999999</v>
      </c>
      <c r="AB8" s="266">
        <v>1061.6710498</v>
      </c>
      <c r="AC8" s="266">
        <v>960.99704733999999</v>
      </c>
      <c r="AD8" s="266">
        <v>475.11792293000002</v>
      </c>
      <c r="AE8" s="266">
        <v>236.25946013999999</v>
      </c>
      <c r="AF8" s="266">
        <v>48.553718193000002</v>
      </c>
      <c r="AG8" s="266">
        <v>1.3840226844000001</v>
      </c>
      <c r="AH8" s="266">
        <v>20.350420288999999</v>
      </c>
      <c r="AI8" s="266">
        <v>42.555819014000001</v>
      </c>
      <c r="AJ8" s="266">
        <v>389.93180629</v>
      </c>
      <c r="AK8" s="266">
        <v>912.63223303999996</v>
      </c>
      <c r="AL8" s="266">
        <v>974.64331504999996</v>
      </c>
      <c r="AM8" s="266">
        <v>1051.3623491000001</v>
      </c>
      <c r="AN8" s="266">
        <v>1001.5249272999999</v>
      </c>
      <c r="AO8" s="266">
        <v>733.66700569</v>
      </c>
      <c r="AP8" s="266">
        <v>567.01101077999999</v>
      </c>
      <c r="AQ8" s="266">
        <v>256.21353298000002</v>
      </c>
      <c r="AR8" s="266">
        <v>22.876342822000002</v>
      </c>
      <c r="AS8" s="266">
        <v>0.71119482583000004</v>
      </c>
      <c r="AT8" s="266">
        <v>13.453143137</v>
      </c>
      <c r="AU8" s="266">
        <v>110.99690200000001</v>
      </c>
      <c r="AV8" s="266">
        <v>463.96167580999997</v>
      </c>
      <c r="AW8" s="266">
        <v>599.74587714999996</v>
      </c>
      <c r="AX8" s="266">
        <v>1034.0279760000001</v>
      </c>
      <c r="AY8" s="266">
        <v>1145.3281224</v>
      </c>
      <c r="AZ8" s="266">
        <v>1235.2795180000001</v>
      </c>
      <c r="BA8" s="309">
        <v>839.96410071000003</v>
      </c>
      <c r="BB8" s="309">
        <v>462.2422105</v>
      </c>
      <c r="BC8" s="309">
        <v>206.65660947999999</v>
      </c>
      <c r="BD8" s="309">
        <v>29.803674520000001</v>
      </c>
      <c r="BE8" s="309">
        <v>3.6044397414999998</v>
      </c>
      <c r="BF8" s="309">
        <v>14.890678092</v>
      </c>
      <c r="BG8" s="309">
        <v>93.742750684000001</v>
      </c>
      <c r="BH8" s="309">
        <v>390.35069055999998</v>
      </c>
      <c r="BI8" s="309">
        <v>721.36855800000001</v>
      </c>
      <c r="BJ8" s="309">
        <v>1119.8489532999999</v>
      </c>
      <c r="BK8" s="309">
        <v>1257.3342347</v>
      </c>
      <c r="BL8" s="309">
        <v>1037.2699554000001</v>
      </c>
      <c r="BM8" s="309">
        <v>850.60949622999999</v>
      </c>
      <c r="BN8" s="309">
        <v>475.55571190000001</v>
      </c>
      <c r="BO8" s="309">
        <v>224.10523999</v>
      </c>
      <c r="BP8" s="309">
        <v>29.807358356000002</v>
      </c>
      <c r="BQ8" s="309">
        <v>3.6061428844000001</v>
      </c>
      <c r="BR8" s="309">
        <v>14.893286249000001</v>
      </c>
      <c r="BS8" s="309">
        <v>93.753823944999994</v>
      </c>
      <c r="BT8" s="309">
        <v>390.36009366000002</v>
      </c>
      <c r="BU8" s="309">
        <v>721.36878798999999</v>
      </c>
      <c r="BV8" s="309">
        <v>1119.8374415000001</v>
      </c>
    </row>
    <row r="9" spans="1:74" ht="11.1" customHeight="1" x14ac:dyDescent="0.2">
      <c r="A9" s="9" t="s">
        <v>70</v>
      </c>
      <c r="B9" s="206" t="s">
        <v>437</v>
      </c>
      <c r="C9" s="266">
        <v>1211.9015844</v>
      </c>
      <c r="D9" s="266">
        <v>817.67349659000001</v>
      </c>
      <c r="E9" s="266">
        <v>782.61056630999997</v>
      </c>
      <c r="F9" s="266">
        <v>400.59324700000002</v>
      </c>
      <c r="G9" s="266">
        <v>224.22529118</v>
      </c>
      <c r="H9" s="266">
        <v>36.815404680999997</v>
      </c>
      <c r="I9" s="266">
        <v>10.013806785</v>
      </c>
      <c r="J9" s="266">
        <v>49.564689645999998</v>
      </c>
      <c r="K9" s="266">
        <v>77.678463214999994</v>
      </c>
      <c r="L9" s="266">
        <v>362.66918641000001</v>
      </c>
      <c r="M9" s="266">
        <v>805.31806730000005</v>
      </c>
      <c r="N9" s="266">
        <v>1218.2244958000001</v>
      </c>
      <c r="O9" s="266">
        <v>1373.2593323000001</v>
      </c>
      <c r="P9" s="266">
        <v>1177.9617639000001</v>
      </c>
      <c r="Q9" s="266">
        <v>868.56327469999997</v>
      </c>
      <c r="R9" s="266">
        <v>715.71337328000004</v>
      </c>
      <c r="S9" s="266">
        <v>88.767898942000002</v>
      </c>
      <c r="T9" s="266">
        <v>23.151477604</v>
      </c>
      <c r="U9" s="266">
        <v>10.952138787000001</v>
      </c>
      <c r="V9" s="266">
        <v>19.506702744999998</v>
      </c>
      <c r="W9" s="266">
        <v>90.351365418</v>
      </c>
      <c r="X9" s="266">
        <v>493.81624658999999</v>
      </c>
      <c r="Y9" s="266">
        <v>1002.8452131</v>
      </c>
      <c r="Z9" s="266">
        <v>1103.1755942</v>
      </c>
      <c r="AA9" s="266">
        <v>1359.2877498</v>
      </c>
      <c r="AB9" s="266">
        <v>1284.2937841</v>
      </c>
      <c r="AC9" s="266">
        <v>1001.9510124</v>
      </c>
      <c r="AD9" s="266">
        <v>454.41815696999998</v>
      </c>
      <c r="AE9" s="266">
        <v>272.29828218</v>
      </c>
      <c r="AF9" s="266">
        <v>45.479467571999997</v>
      </c>
      <c r="AG9" s="266">
        <v>8.1440002192000005</v>
      </c>
      <c r="AH9" s="266">
        <v>32.418563028000001</v>
      </c>
      <c r="AI9" s="266">
        <v>67.489729479999994</v>
      </c>
      <c r="AJ9" s="266">
        <v>525.95119844999999</v>
      </c>
      <c r="AK9" s="266">
        <v>924.01021189000005</v>
      </c>
      <c r="AL9" s="266">
        <v>1097.8082611</v>
      </c>
      <c r="AM9" s="266">
        <v>1224.3997449000001</v>
      </c>
      <c r="AN9" s="266">
        <v>1068.6406532999999</v>
      </c>
      <c r="AO9" s="266">
        <v>744.05986509000002</v>
      </c>
      <c r="AP9" s="266">
        <v>532.29301080000005</v>
      </c>
      <c r="AQ9" s="266">
        <v>245.95695641</v>
      </c>
      <c r="AR9" s="266">
        <v>21.178853057000001</v>
      </c>
      <c r="AS9" s="266">
        <v>6.0212267582000001</v>
      </c>
      <c r="AT9" s="266">
        <v>18.288826710999999</v>
      </c>
      <c r="AU9" s="266">
        <v>143.28818204999999</v>
      </c>
      <c r="AV9" s="266">
        <v>554.36835152000003</v>
      </c>
      <c r="AW9" s="266">
        <v>662.46863080000003</v>
      </c>
      <c r="AX9" s="266">
        <v>1094.1695763</v>
      </c>
      <c r="AY9" s="266">
        <v>1183.5990815</v>
      </c>
      <c r="AZ9" s="266">
        <v>1357.0937045000001</v>
      </c>
      <c r="BA9" s="309">
        <v>821.22947394000005</v>
      </c>
      <c r="BB9" s="309">
        <v>434.27556515999999</v>
      </c>
      <c r="BC9" s="309">
        <v>184.79743486999999</v>
      </c>
      <c r="BD9" s="309">
        <v>37.517032024999999</v>
      </c>
      <c r="BE9" s="309">
        <v>11.172731828</v>
      </c>
      <c r="BF9" s="309">
        <v>21.810254239999999</v>
      </c>
      <c r="BG9" s="309">
        <v>119.4499302</v>
      </c>
      <c r="BH9" s="309">
        <v>414.4469082</v>
      </c>
      <c r="BI9" s="309">
        <v>803.04716685999995</v>
      </c>
      <c r="BJ9" s="309">
        <v>1234.0053737000001</v>
      </c>
      <c r="BK9" s="309">
        <v>1332.7842696</v>
      </c>
      <c r="BL9" s="309">
        <v>1068.6752037000001</v>
      </c>
      <c r="BM9" s="309">
        <v>846.44644604999996</v>
      </c>
      <c r="BN9" s="309">
        <v>459.07417584000001</v>
      </c>
      <c r="BO9" s="309">
        <v>204.41349160999999</v>
      </c>
      <c r="BP9" s="309">
        <v>37.539174954000003</v>
      </c>
      <c r="BQ9" s="309">
        <v>11.179860080999999</v>
      </c>
      <c r="BR9" s="309">
        <v>21.820930524000001</v>
      </c>
      <c r="BS9" s="309">
        <v>119.49630367</v>
      </c>
      <c r="BT9" s="309">
        <v>414.54201002000002</v>
      </c>
      <c r="BU9" s="309">
        <v>803.17470746000004</v>
      </c>
      <c r="BV9" s="309">
        <v>1234.1537997999999</v>
      </c>
    </row>
    <row r="10" spans="1:74" ht="11.1" customHeight="1" x14ac:dyDescent="0.2">
      <c r="A10" s="9" t="s">
        <v>332</v>
      </c>
      <c r="B10" s="206" t="s">
        <v>469</v>
      </c>
      <c r="C10" s="266">
        <v>476.51450727999998</v>
      </c>
      <c r="D10" s="266">
        <v>322.73796970000001</v>
      </c>
      <c r="E10" s="266">
        <v>346.33620095999999</v>
      </c>
      <c r="F10" s="266">
        <v>76.043037913000006</v>
      </c>
      <c r="G10" s="266">
        <v>46.727846958999997</v>
      </c>
      <c r="H10" s="266">
        <v>2.3718686159</v>
      </c>
      <c r="I10" s="266">
        <v>5.6090231958000003E-2</v>
      </c>
      <c r="J10" s="266">
        <v>0.55995476017000001</v>
      </c>
      <c r="K10" s="266">
        <v>14.236060419999999</v>
      </c>
      <c r="L10" s="266">
        <v>89.030776684000003</v>
      </c>
      <c r="M10" s="266">
        <v>321.90606316999998</v>
      </c>
      <c r="N10" s="266">
        <v>535.26852214999997</v>
      </c>
      <c r="O10" s="266">
        <v>699.94069640999999</v>
      </c>
      <c r="P10" s="266">
        <v>307.03039225999999</v>
      </c>
      <c r="Q10" s="266">
        <v>434.63615872000003</v>
      </c>
      <c r="R10" s="266">
        <v>204.91606981000001</v>
      </c>
      <c r="S10" s="266">
        <v>11.913688302000001</v>
      </c>
      <c r="T10" s="266">
        <v>0.96452308120999997</v>
      </c>
      <c r="U10" s="266">
        <v>5.5186288584000001E-2</v>
      </c>
      <c r="V10" s="266">
        <v>5.5118056115000001E-2</v>
      </c>
      <c r="W10" s="266">
        <v>1.9626082093999999</v>
      </c>
      <c r="X10" s="266">
        <v>98.764618885000004</v>
      </c>
      <c r="Y10" s="266">
        <v>379.60452680999998</v>
      </c>
      <c r="Z10" s="266">
        <v>488.04242796</v>
      </c>
      <c r="AA10" s="266">
        <v>582.47872201999996</v>
      </c>
      <c r="AB10" s="266">
        <v>376.59294894999999</v>
      </c>
      <c r="AC10" s="266">
        <v>375.46818458000001</v>
      </c>
      <c r="AD10" s="266">
        <v>109.31189701</v>
      </c>
      <c r="AE10" s="266">
        <v>15.885933168999999</v>
      </c>
      <c r="AF10" s="266">
        <v>2.1658960872000002</v>
      </c>
      <c r="AG10" s="266">
        <v>2.7181473013000002E-2</v>
      </c>
      <c r="AH10" s="266">
        <v>8.1437130994000004E-2</v>
      </c>
      <c r="AI10" s="266">
        <v>2.0020802002</v>
      </c>
      <c r="AJ10" s="266">
        <v>77.520261872999995</v>
      </c>
      <c r="AK10" s="266">
        <v>391.90018463000001</v>
      </c>
      <c r="AL10" s="266">
        <v>449.19426290000001</v>
      </c>
      <c r="AM10" s="266">
        <v>480.36792990999999</v>
      </c>
      <c r="AN10" s="266">
        <v>395.50611879000002</v>
      </c>
      <c r="AO10" s="266">
        <v>229.70599831000001</v>
      </c>
      <c r="AP10" s="266">
        <v>175.77222741</v>
      </c>
      <c r="AQ10" s="266">
        <v>73.387512881999996</v>
      </c>
      <c r="AR10" s="266">
        <v>1.7860738942000001</v>
      </c>
      <c r="AS10" s="266">
        <v>0</v>
      </c>
      <c r="AT10" s="266">
        <v>5.3634450711000002E-2</v>
      </c>
      <c r="AU10" s="266">
        <v>16.806286149000002</v>
      </c>
      <c r="AV10" s="266">
        <v>94.993200943000005</v>
      </c>
      <c r="AW10" s="266">
        <v>225.10556449000001</v>
      </c>
      <c r="AX10" s="266">
        <v>552.46308274</v>
      </c>
      <c r="AY10" s="266">
        <v>571.60929783999995</v>
      </c>
      <c r="AZ10" s="266">
        <v>477.65270744999998</v>
      </c>
      <c r="BA10" s="309">
        <v>330.34741022999998</v>
      </c>
      <c r="BB10" s="309">
        <v>142.37915246</v>
      </c>
      <c r="BC10" s="309">
        <v>41.352730676999997</v>
      </c>
      <c r="BD10" s="309">
        <v>1.3298661541000001</v>
      </c>
      <c r="BE10" s="309">
        <v>5.3138742955999997E-2</v>
      </c>
      <c r="BF10" s="309">
        <v>0.29912022142</v>
      </c>
      <c r="BG10" s="309">
        <v>9.8319166152000008</v>
      </c>
      <c r="BH10" s="309">
        <v>116.48128969</v>
      </c>
      <c r="BI10" s="309">
        <v>286.01695158000001</v>
      </c>
      <c r="BJ10" s="309">
        <v>504.23914606</v>
      </c>
      <c r="BK10" s="309">
        <v>585.18767932000003</v>
      </c>
      <c r="BL10" s="309">
        <v>448.96568567999998</v>
      </c>
      <c r="BM10" s="309">
        <v>332.92883031999997</v>
      </c>
      <c r="BN10" s="309">
        <v>145.34557932000001</v>
      </c>
      <c r="BO10" s="309">
        <v>44.160176391999997</v>
      </c>
      <c r="BP10" s="309">
        <v>1.3242185375</v>
      </c>
      <c r="BQ10" s="309">
        <v>5.2588841078E-2</v>
      </c>
      <c r="BR10" s="309">
        <v>0.29749066915</v>
      </c>
      <c r="BS10" s="309">
        <v>9.7966249987000005</v>
      </c>
      <c r="BT10" s="309">
        <v>116.23007318000001</v>
      </c>
      <c r="BU10" s="309">
        <v>285.54561583999998</v>
      </c>
      <c r="BV10" s="309">
        <v>503.56164235</v>
      </c>
    </row>
    <row r="11" spans="1:74" ht="11.1" customHeight="1" x14ac:dyDescent="0.2">
      <c r="A11" s="9" t="s">
        <v>71</v>
      </c>
      <c r="B11" s="206" t="s">
        <v>439</v>
      </c>
      <c r="C11" s="266">
        <v>578.97261232999995</v>
      </c>
      <c r="D11" s="266">
        <v>408.68660037000001</v>
      </c>
      <c r="E11" s="266">
        <v>387.20447246999998</v>
      </c>
      <c r="F11" s="266">
        <v>93.681651707</v>
      </c>
      <c r="G11" s="266">
        <v>56.857015957999998</v>
      </c>
      <c r="H11" s="266">
        <v>3.3983975092000001</v>
      </c>
      <c r="I11" s="266">
        <v>0</v>
      </c>
      <c r="J11" s="266">
        <v>0.70169681457999999</v>
      </c>
      <c r="K11" s="266">
        <v>23.920270338000002</v>
      </c>
      <c r="L11" s="266">
        <v>145.70654372000001</v>
      </c>
      <c r="M11" s="266">
        <v>407.24005921000003</v>
      </c>
      <c r="N11" s="266">
        <v>729.02959240999996</v>
      </c>
      <c r="O11" s="266">
        <v>928.78405090000001</v>
      </c>
      <c r="P11" s="266">
        <v>410.37311604000001</v>
      </c>
      <c r="Q11" s="266">
        <v>474.29366786999998</v>
      </c>
      <c r="R11" s="266">
        <v>311.81157504999999</v>
      </c>
      <c r="S11" s="266">
        <v>13.067645512</v>
      </c>
      <c r="T11" s="266">
        <v>0</v>
      </c>
      <c r="U11" s="266">
        <v>0</v>
      </c>
      <c r="V11" s="266">
        <v>0</v>
      </c>
      <c r="W11" s="266">
        <v>2.5670961222000002</v>
      </c>
      <c r="X11" s="266">
        <v>138.1930629</v>
      </c>
      <c r="Y11" s="266">
        <v>565.70088907000002</v>
      </c>
      <c r="Z11" s="266">
        <v>633.67493342</v>
      </c>
      <c r="AA11" s="266">
        <v>748.01039925999999</v>
      </c>
      <c r="AB11" s="266">
        <v>459.20816758000001</v>
      </c>
      <c r="AC11" s="266">
        <v>505.35622710000001</v>
      </c>
      <c r="AD11" s="266">
        <v>165.59501152000001</v>
      </c>
      <c r="AE11" s="266">
        <v>24.064221159999999</v>
      </c>
      <c r="AF11" s="266">
        <v>3.1654672438000002</v>
      </c>
      <c r="AG11" s="266">
        <v>0</v>
      </c>
      <c r="AH11" s="266">
        <v>0</v>
      </c>
      <c r="AI11" s="266">
        <v>1.3970457842999999</v>
      </c>
      <c r="AJ11" s="266">
        <v>128.24422204000001</v>
      </c>
      <c r="AK11" s="266">
        <v>573.15622854000003</v>
      </c>
      <c r="AL11" s="266">
        <v>573.02970244000005</v>
      </c>
      <c r="AM11" s="266">
        <v>634.27734275</v>
      </c>
      <c r="AN11" s="266">
        <v>555.00228098000002</v>
      </c>
      <c r="AO11" s="266">
        <v>293.53306090000001</v>
      </c>
      <c r="AP11" s="266">
        <v>248.65065430000001</v>
      </c>
      <c r="AQ11" s="266">
        <v>85.506162377999999</v>
      </c>
      <c r="AR11" s="266">
        <v>2.7012712184000001</v>
      </c>
      <c r="AS11" s="266">
        <v>0</v>
      </c>
      <c r="AT11" s="266">
        <v>0</v>
      </c>
      <c r="AU11" s="266">
        <v>19.843893947000002</v>
      </c>
      <c r="AV11" s="266">
        <v>155.42679505000001</v>
      </c>
      <c r="AW11" s="266">
        <v>343.81552116</v>
      </c>
      <c r="AX11" s="266">
        <v>726.40460779</v>
      </c>
      <c r="AY11" s="266">
        <v>736.44963672999995</v>
      </c>
      <c r="AZ11" s="266">
        <v>717.73988893000001</v>
      </c>
      <c r="BA11" s="309">
        <v>415.43460992000001</v>
      </c>
      <c r="BB11" s="309">
        <v>178.18880852000001</v>
      </c>
      <c r="BC11" s="309">
        <v>52.518880123000002</v>
      </c>
      <c r="BD11" s="309">
        <v>1.2883824686000001</v>
      </c>
      <c r="BE11" s="309">
        <v>0</v>
      </c>
      <c r="BF11" s="309">
        <v>0</v>
      </c>
      <c r="BG11" s="309">
        <v>16.549941870000001</v>
      </c>
      <c r="BH11" s="309">
        <v>164.66979662</v>
      </c>
      <c r="BI11" s="309">
        <v>401.4089596</v>
      </c>
      <c r="BJ11" s="309">
        <v>690.59036059000005</v>
      </c>
      <c r="BK11" s="309">
        <v>780.03406260999998</v>
      </c>
      <c r="BL11" s="309">
        <v>595.32449987999996</v>
      </c>
      <c r="BM11" s="309">
        <v>430.00377104</v>
      </c>
      <c r="BN11" s="309">
        <v>189.81755067</v>
      </c>
      <c r="BO11" s="309">
        <v>56.911542537000003</v>
      </c>
      <c r="BP11" s="309">
        <v>1.2885184408000001</v>
      </c>
      <c r="BQ11" s="309">
        <v>0</v>
      </c>
      <c r="BR11" s="309">
        <v>0</v>
      </c>
      <c r="BS11" s="309">
        <v>16.563539967000001</v>
      </c>
      <c r="BT11" s="309">
        <v>164.75730207999999</v>
      </c>
      <c r="BU11" s="309">
        <v>401.54657499000001</v>
      </c>
      <c r="BV11" s="309">
        <v>690.77466078999998</v>
      </c>
    </row>
    <row r="12" spans="1:74" ht="11.1" customHeight="1" x14ac:dyDescent="0.2">
      <c r="A12" s="9" t="s">
        <v>72</v>
      </c>
      <c r="B12" s="206" t="s">
        <v>440</v>
      </c>
      <c r="C12" s="266">
        <v>417.53494955999997</v>
      </c>
      <c r="D12" s="266">
        <v>208.49537347</v>
      </c>
      <c r="E12" s="266">
        <v>147.27319967</v>
      </c>
      <c r="F12" s="266">
        <v>51.565905903000001</v>
      </c>
      <c r="G12" s="266">
        <v>13.932179503</v>
      </c>
      <c r="H12" s="266">
        <v>0.15048883892000001</v>
      </c>
      <c r="I12" s="266">
        <v>0</v>
      </c>
      <c r="J12" s="266">
        <v>0.49754881061</v>
      </c>
      <c r="K12" s="266">
        <v>3.2606360865999999</v>
      </c>
      <c r="L12" s="266">
        <v>58.757926285000003</v>
      </c>
      <c r="M12" s="266">
        <v>179.74967620000001</v>
      </c>
      <c r="N12" s="266">
        <v>500.87761124000002</v>
      </c>
      <c r="O12" s="266">
        <v>659.93540212000005</v>
      </c>
      <c r="P12" s="266">
        <v>347.80954514000001</v>
      </c>
      <c r="Q12" s="266">
        <v>186.00891195</v>
      </c>
      <c r="R12" s="266">
        <v>141.67548771</v>
      </c>
      <c r="S12" s="266">
        <v>0.49536126264000002</v>
      </c>
      <c r="T12" s="266">
        <v>0</v>
      </c>
      <c r="U12" s="266">
        <v>0</v>
      </c>
      <c r="V12" s="266">
        <v>7.4723683232999993E-2</v>
      </c>
      <c r="W12" s="266">
        <v>2.5811427362999999</v>
      </c>
      <c r="X12" s="266">
        <v>69.590871973000006</v>
      </c>
      <c r="Y12" s="266">
        <v>372.45452532000002</v>
      </c>
      <c r="Z12" s="266">
        <v>471.57876198000002</v>
      </c>
      <c r="AA12" s="266">
        <v>545.24184434999995</v>
      </c>
      <c r="AB12" s="266">
        <v>356.74180448999999</v>
      </c>
      <c r="AC12" s="266">
        <v>305.37201352</v>
      </c>
      <c r="AD12" s="266">
        <v>78.240743218999995</v>
      </c>
      <c r="AE12" s="266">
        <v>11.389153621</v>
      </c>
      <c r="AF12" s="266">
        <v>0.24607771916999999</v>
      </c>
      <c r="AG12" s="266">
        <v>0</v>
      </c>
      <c r="AH12" s="266">
        <v>7.4212686144000006E-2</v>
      </c>
      <c r="AI12" s="266">
        <v>7.4165158137999995E-2</v>
      </c>
      <c r="AJ12" s="266">
        <v>84.362208209000002</v>
      </c>
      <c r="AK12" s="266">
        <v>345.56414691999998</v>
      </c>
      <c r="AL12" s="266">
        <v>418.2852767</v>
      </c>
      <c r="AM12" s="266">
        <v>431.68980234999998</v>
      </c>
      <c r="AN12" s="266">
        <v>401.05292415999998</v>
      </c>
      <c r="AO12" s="266">
        <v>140.06270026000001</v>
      </c>
      <c r="AP12" s="266">
        <v>89.641989737000003</v>
      </c>
      <c r="AQ12" s="266">
        <v>12.685176869999999</v>
      </c>
      <c r="AR12" s="266">
        <v>7.3857257822999997E-2</v>
      </c>
      <c r="AS12" s="266">
        <v>0</v>
      </c>
      <c r="AT12" s="266">
        <v>0.24456452264</v>
      </c>
      <c r="AU12" s="266">
        <v>7.4430758666000001</v>
      </c>
      <c r="AV12" s="266">
        <v>83.414505272</v>
      </c>
      <c r="AW12" s="266">
        <v>176.39736592</v>
      </c>
      <c r="AX12" s="266">
        <v>477.17534541999999</v>
      </c>
      <c r="AY12" s="266">
        <v>513.43569406999995</v>
      </c>
      <c r="AZ12" s="266">
        <v>583.0951986</v>
      </c>
      <c r="BA12" s="309">
        <v>210.09673326999999</v>
      </c>
      <c r="BB12" s="309">
        <v>59.97282783</v>
      </c>
      <c r="BC12" s="309">
        <v>7.0945299696999999</v>
      </c>
      <c r="BD12" s="309">
        <v>0.24361153366999999</v>
      </c>
      <c r="BE12" s="309">
        <v>0</v>
      </c>
      <c r="BF12" s="309">
        <v>0.24341086813000001</v>
      </c>
      <c r="BG12" s="309">
        <v>3.7037102500999999</v>
      </c>
      <c r="BH12" s="309">
        <v>55.928979089999999</v>
      </c>
      <c r="BI12" s="309">
        <v>233.26175921000001</v>
      </c>
      <c r="BJ12" s="309">
        <v>483.48694956999998</v>
      </c>
      <c r="BK12" s="309">
        <v>533.54691016000004</v>
      </c>
      <c r="BL12" s="309">
        <v>383.17112681999998</v>
      </c>
      <c r="BM12" s="309">
        <v>241.18353579999999</v>
      </c>
      <c r="BN12" s="309">
        <v>73.929699654000004</v>
      </c>
      <c r="BO12" s="309">
        <v>8.5862249814999991</v>
      </c>
      <c r="BP12" s="309">
        <v>0.24234861884</v>
      </c>
      <c r="BQ12" s="309">
        <v>0</v>
      </c>
      <c r="BR12" s="309">
        <v>0.24212920206999999</v>
      </c>
      <c r="BS12" s="309">
        <v>3.6905885349999998</v>
      </c>
      <c r="BT12" s="309">
        <v>55.838564427000001</v>
      </c>
      <c r="BU12" s="309">
        <v>233.10138125</v>
      </c>
      <c r="BV12" s="309">
        <v>483.27272273</v>
      </c>
    </row>
    <row r="13" spans="1:74" ht="11.1" customHeight="1" x14ac:dyDescent="0.2">
      <c r="A13" s="9" t="s">
        <v>73</v>
      </c>
      <c r="B13" s="206" t="s">
        <v>441</v>
      </c>
      <c r="C13" s="266">
        <v>961.72057367000002</v>
      </c>
      <c r="D13" s="266">
        <v>627.37957303999997</v>
      </c>
      <c r="E13" s="266">
        <v>467.02852720999999</v>
      </c>
      <c r="F13" s="266">
        <v>403.75049545000002</v>
      </c>
      <c r="G13" s="266">
        <v>234.86065088999999</v>
      </c>
      <c r="H13" s="266">
        <v>58.531732388000002</v>
      </c>
      <c r="I13" s="266">
        <v>6.4166069208999996</v>
      </c>
      <c r="J13" s="266">
        <v>26.531214593000001</v>
      </c>
      <c r="K13" s="266">
        <v>119.88382223000001</v>
      </c>
      <c r="L13" s="266">
        <v>358.23386748000001</v>
      </c>
      <c r="M13" s="266">
        <v>488.95597715999997</v>
      </c>
      <c r="N13" s="266">
        <v>815.04036840000003</v>
      </c>
      <c r="O13" s="266">
        <v>770.51563624000005</v>
      </c>
      <c r="P13" s="266">
        <v>747.50655233999998</v>
      </c>
      <c r="Q13" s="266">
        <v>603.6952579</v>
      </c>
      <c r="R13" s="266">
        <v>379.83098837</v>
      </c>
      <c r="S13" s="266">
        <v>162.96271150999999</v>
      </c>
      <c r="T13" s="266">
        <v>56.427586746000003</v>
      </c>
      <c r="U13" s="266">
        <v>9.0389428502999998</v>
      </c>
      <c r="V13" s="266">
        <v>24.702181490000001</v>
      </c>
      <c r="W13" s="266">
        <v>89.140568505000005</v>
      </c>
      <c r="X13" s="266">
        <v>383.72530311000003</v>
      </c>
      <c r="Y13" s="266">
        <v>678.26722733999998</v>
      </c>
      <c r="Z13" s="266">
        <v>897.10335912000005</v>
      </c>
      <c r="AA13" s="266">
        <v>892.77215644</v>
      </c>
      <c r="AB13" s="266">
        <v>866.48123397999996</v>
      </c>
      <c r="AC13" s="266">
        <v>666.64022006000005</v>
      </c>
      <c r="AD13" s="266">
        <v>373.78919002999999</v>
      </c>
      <c r="AE13" s="266">
        <v>314.33783564999999</v>
      </c>
      <c r="AF13" s="266">
        <v>96.776619199999999</v>
      </c>
      <c r="AG13" s="266">
        <v>14.615400386999999</v>
      </c>
      <c r="AH13" s="266">
        <v>16.746532092999999</v>
      </c>
      <c r="AI13" s="266">
        <v>95.244220932000005</v>
      </c>
      <c r="AJ13" s="266">
        <v>477.21388515000001</v>
      </c>
      <c r="AK13" s="266">
        <v>616.65676065000002</v>
      </c>
      <c r="AL13" s="266">
        <v>869.65302467000004</v>
      </c>
      <c r="AM13" s="266">
        <v>850.12637471999994</v>
      </c>
      <c r="AN13" s="266">
        <v>763.58673806000002</v>
      </c>
      <c r="AO13" s="266">
        <v>601.08279190999997</v>
      </c>
      <c r="AP13" s="266">
        <v>412.97537462999998</v>
      </c>
      <c r="AQ13" s="266">
        <v>186.10134765999999</v>
      </c>
      <c r="AR13" s="266">
        <v>73.567202639000001</v>
      </c>
      <c r="AS13" s="266">
        <v>14.347560958000001</v>
      </c>
      <c r="AT13" s="266">
        <v>9.1285208421000004</v>
      </c>
      <c r="AU13" s="266">
        <v>103.30214158</v>
      </c>
      <c r="AV13" s="266">
        <v>325.16227302999999</v>
      </c>
      <c r="AW13" s="266">
        <v>561.72766939999997</v>
      </c>
      <c r="AX13" s="266">
        <v>884.23187969000003</v>
      </c>
      <c r="AY13" s="266">
        <v>876.46014875000003</v>
      </c>
      <c r="AZ13" s="266">
        <v>779.43652744999997</v>
      </c>
      <c r="BA13" s="309">
        <v>576.37006396000004</v>
      </c>
      <c r="BB13" s="309">
        <v>378.51769579</v>
      </c>
      <c r="BC13" s="309">
        <v>195.24766786999999</v>
      </c>
      <c r="BD13" s="309">
        <v>69.995091532000004</v>
      </c>
      <c r="BE13" s="309">
        <v>13.135831931</v>
      </c>
      <c r="BF13" s="309">
        <v>19.825933961</v>
      </c>
      <c r="BG13" s="309">
        <v>110.595223</v>
      </c>
      <c r="BH13" s="309">
        <v>321.63427437000001</v>
      </c>
      <c r="BI13" s="309">
        <v>611.10027109999999</v>
      </c>
      <c r="BJ13" s="309">
        <v>891.49919479000005</v>
      </c>
      <c r="BK13" s="309">
        <v>881.67149068000003</v>
      </c>
      <c r="BL13" s="309">
        <v>713.24381757000003</v>
      </c>
      <c r="BM13" s="309">
        <v>591.71066264000001</v>
      </c>
      <c r="BN13" s="309">
        <v>391.46898147000002</v>
      </c>
      <c r="BO13" s="309">
        <v>208.09003010000001</v>
      </c>
      <c r="BP13" s="309">
        <v>69.954428534000002</v>
      </c>
      <c r="BQ13" s="309">
        <v>13.120842347</v>
      </c>
      <c r="BR13" s="309">
        <v>19.803195422000002</v>
      </c>
      <c r="BS13" s="309">
        <v>110.49591914</v>
      </c>
      <c r="BT13" s="309">
        <v>321.37649089000001</v>
      </c>
      <c r="BU13" s="309">
        <v>610.75762815999997</v>
      </c>
      <c r="BV13" s="309">
        <v>891.13341034999996</v>
      </c>
    </row>
    <row r="14" spans="1:74" ht="11.1" customHeight="1" x14ac:dyDescent="0.2">
      <c r="A14" s="9" t="s">
        <v>74</v>
      </c>
      <c r="B14" s="206" t="s">
        <v>442</v>
      </c>
      <c r="C14" s="266">
        <v>666.09332706999999</v>
      </c>
      <c r="D14" s="266">
        <v>496.13251760999998</v>
      </c>
      <c r="E14" s="266">
        <v>392.44700817</v>
      </c>
      <c r="F14" s="266">
        <v>308.86395897</v>
      </c>
      <c r="G14" s="266">
        <v>170.97738792000001</v>
      </c>
      <c r="H14" s="266">
        <v>49.842391972999998</v>
      </c>
      <c r="I14" s="266">
        <v>14.159807817000001</v>
      </c>
      <c r="J14" s="266">
        <v>8.5073646022999991</v>
      </c>
      <c r="K14" s="266">
        <v>44.888495269000003</v>
      </c>
      <c r="L14" s="266">
        <v>178.00961204999999</v>
      </c>
      <c r="M14" s="266">
        <v>351.22698645000003</v>
      </c>
      <c r="N14" s="266">
        <v>506.67736746999998</v>
      </c>
      <c r="O14" s="266">
        <v>458.23377520000003</v>
      </c>
      <c r="P14" s="266">
        <v>495.78925117</v>
      </c>
      <c r="Q14" s="266">
        <v>486.57466040999998</v>
      </c>
      <c r="R14" s="266">
        <v>299.22220428000003</v>
      </c>
      <c r="S14" s="266">
        <v>175.59996792999999</v>
      </c>
      <c r="T14" s="266">
        <v>65.030741945000003</v>
      </c>
      <c r="U14" s="266">
        <v>8.4886354614999995</v>
      </c>
      <c r="V14" s="266">
        <v>13.53020542</v>
      </c>
      <c r="W14" s="266">
        <v>62.163075038999999</v>
      </c>
      <c r="X14" s="266">
        <v>186.81190602999999</v>
      </c>
      <c r="Y14" s="266">
        <v>354.3462189</v>
      </c>
      <c r="Z14" s="266">
        <v>564.33168905000002</v>
      </c>
      <c r="AA14" s="266">
        <v>542.22178374999999</v>
      </c>
      <c r="AB14" s="266">
        <v>655.53937524000003</v>
      </c>
      <c r="AC14" s="266">
        <v>490.90681985999998</v>
      </c>
      <c r="AD14" s="266">
        <v>275.39483440999999</v>
      </c>
      <c r="AE14" s="266">
        <v>241.33062645999999</v>
      </c>
      <c r="AF14" s="266">
        <v>60.132413182000001</v>
      </c>
      <c r="AG14" s="266">
        <v>20.058358826999999</v>
      </c>
      <c r="AH14" s="266">
        <v>12.222067383000001</v>
      </c>
      <c r="AI14" s="266">
        <v>64.248103764999996</v>
      </c>
      <c r="AJ14" s="266">
        <v>238.84119401000001</v>
      </c>
      <c r="AK14" s="266">
        <v>371.79125713000002</v>
      </c>
      <c r="AL14" s="266">
        <v>575.73415891000002</v>
      </c>
      <c r="AM14" s="266">
        <v>564.83268148000002</v>
      </c>
      <c r="AN14" s="266">
        <v>448.39937880000002</v>
      </c>
      <c r="AO14" s="266">
        <v>526.92883988000006</v>
      </c>
      <c r="AP14" s="266">
        <v>308.41295607000001</v>
      </c>
      <c r="AQ14" s="266">
        <v>147.13290649999999</v>
      </c>
      <c r="AR14" s="266">
        <v>69.521210933999996</v>
      </c>
      <c r="AS14" s="266">
        <v>19.065878712</v>
      </c>
      <c r="AT14" s="266">
        <v>15.525139957</v>
      </c>
      <c r="AU14" s="266">
        <v>30.645722484</v>
      </c>
      <c r="AV14" s="266">
        <v>133.35649509999999</v>
      </c>
      <c r="AW14" s="266">
        <v>414.34625440000002</v>
      </c>
      <c r="AX14" s="266">
        <v>540.13458499000001</v>
      </c>
      <c r="AY14" s="266">
        <v>547.55103163000001</v>
      </c>
      <c r="AZ14" s="266">
        <v>468.37042083</v>
      </c>
      <c r="BA14" s="309">
        <v>458.19005986000002</v>
      </c>
      <c r="BB14" s="309">
        <v>332.01529995999999</v>
      </c>
      <c r="BC14" s="309">
        <v>182.9284097</v>
      </c>
      <c r="BD14" s="309">
        <v>66.194434039000001</v>
      </c>
      <c r="BE14" s="309">
        <v>20.389342639999999</v>
      </c>
      <c r="BF14" s="309">
        <v>18.475016442000001</v>
      </c>
      <c r="BG14" s="309">
        <v>46.041719376000003</v>
      </c>
      <c r="BH14" s="309">
        <v>189.05440637999999</v>
      </c>
      <c r="BI14" s="309">
        <v>411.20651193999998</v>
      </c>
      <c r="BJ14" s="309">
        <v>597.30989966000004</v>
      </c>
      <c r="BK14" s="309">
        <v>584.74864505999994</v>
      </c>
      <c r="BL14" s="309">
        <v>485.84597980000001</v>
      </c>
      <c r="BM14" s="309">
        <v>447.72089375000002</v>
      </c>
      <c r="BN14" s="309">
        <v>330.35035205999998</v>
      </c>
      <c r="BO14" s="309">
        <v>190.31187416</v>
      </c>
      <c r="BP14" s="309">
        <v>66.302635937999995</v>
      </c>
      <c r="BQ14" s="309">
        <v>20.426462404999999</v>
      </c>
      <c r="BR14" s="309">
        <v>18.495544894999998</v>
      </c>
      <c r="BS14" s="309">
        <v>46.127913120000002</v>
      </c>
      <c r="BT14" s="309">
        <v>189.27075651999999</v>
      </c>
      <c r="BU14" s="309">
        <v>411.45466955000001</v>
      </c>
      <c r="BV14" s="309">
        <v>597.58156925000003</v>
      </c>
    </row>
    <row r="15" spans="1:74" ht="11.1" customHeight="1" x14ac:dyDescent="0.2">
      <c r="A15" s="9" t="s">
        <v>565</v>
      </c>
      <c r="B15" s="206" t="s">
        <v>470</v>
      </c>
      <c r="C15" s="266">
        <v>766.34405830000003</v>
      </c>
      <c r="D15" s="266">
        <v>547.14649234000001</v>
      </c>
      <c r="E15" s="266">
        <v>542.59974849000002</v>
      </c>
      <c r="F15" s="266">
        <v>247.85471077</v>
      </c>
      <c r="G15" s="266">
        <v>153.72918944</v>
      </c>
      <c r="H15" s="266">
        <v>24.735026408</v>
      </c>
      <c r="I15" s="266">
        <v>5.2177031768999997</v>
      </c>
      <c r="J15" s="266">
        <v>15.170801924999999</v>
      </c>
      <c r="K15" s="266">
        <v>44.520418438999997</v>
      </c>
      <c r="L15" s="266">
        <v>192.92291026000001</v>
      </c>
      <c r="M15" s="266">
        <v>490.10286117999999</v>
      </c>
      <c r="N15" s="266">
        <v>797.85775702000001</v>
      </c>
      <c r="O15" s="266">
        <v>896.21677407000004</v>
      </c>
      <c r="P15" s="266">
        <v>624.98241752000001</v>
      </c>
      <c r="Q15" s="266">
        <v>608.70571652000001</v>
      </c>
      <c r="R15" s="266">
        <v>410.25245597999998</v>
      </c>
      <c r="S15" s="266">
        <v>85.355780237999994</v>
      </c>
      <c r="T15" s="266">
        <v>26.391641336999999</v>
      </c>
      <c r="U15" s="266">
        <v>3.5467618997999999</v>
      </c>
      <c r="V15" s="266">
        <v>6.9678345652000004</v>
      </c>
      <c r="W15" s="266">
        <v>37.67465756</v>
      </c>
      <c r="X15" s="266">
        <v>253.56903839</v>
      </c>
      <c r="Y15" s="266">
        <v>593.61506187999998</v>
      </c>
      <c r="Z15" s="266">
        <v>731.61383309999997</v>
      </c>
      <c r="AA15" s="266">
        <v>858.81894880000004</v>
      </c>
      <c r="AB15" s="266">
        <v>719.19350697000004</v>
      </c>
      <c r="AC15" s="266">
        <v>631.6336599</v>
      </c>
      <c r="AD15" s="266">
        <v>287.66813610000003</v>
      </c>
      <c r="AE15" s="266">
        <v>158.40616925</v>
      </c>
      <c r="AF15" s="266">
        <v>34.210834841999997</v>
      </c>
      <c r="AG15" s="266">
        <v>5.2795240984999996</v>
      </c>
      <c r="AH15" s="266">
        <v>10.237092676</v>
      </c>
      <c r="AI15" s="266">
        <v>41.166515789000002</v>
      </c>
      <c r="AJ15" s="266">
        <v>253.93828515000001</v>
      </c>
      <c r="AK15" s="266">
        <v>589.07677403000002</v>
      </c>
      <c r="AL15" s="266">
        <v>715.20099197000002</v>
      </c>
      <c r="AM15" s="266">
        <v>739.69094393</v>
      </c>
      <c r="AN15" s="266">
        <v>651.85843046000002</v>
      </c>
      <c r="AO15" s="266">
        <v>483.88762666000002</v>
      </c>
      <c r="AP15" s="266">
        <v>358.2377692</v>
      </c>
      <c r="AQ15" s="266">
        <v>156.14729186</v>
      </c>
      <c r="AR15" s="266">
        <v>25.567616558000001</v>
      </c>
      <c r="AS15" s="266">
        <v>4.7338285245999998</v>
      </c>
      <c r="AT15" s="266">
        <v>7.2987141727999996</v>
      </c>
      <c r="AU15" s="266">
        <v>58.208992330999997</v>
      </c>
      <c r="AV15" s="266">
        <v>247.22342967</v>
      </c>
      <c r="AW15" s="266">
        <v>421.79918487999998</v>
      </c>
      <c r="AX15" s="266">
        <v>748.69805429999997</v>
      </c>
      <c r="AY15" s="266">
        <v>799.95078839999996</v>
      </c>
      <c r="AZ15" s="266">
        <v>783.30061007999996</v>
      </c>
      <c r="BA15" s="309">
        <v>550.44438590000004</v>
      </c>
      <c r="BB15" s="309">
        <v>306.21792514999999</v>
      </c>
      <c r="BC15" s="309">
        <v>133.40429105999999</v>
      </c>
      <c r="BD15" s="309">
        <v>27.313606124</v>
      </c>
      <c r="BE15" s="309">
        <v>6.2930516027000003</v>
      </c>
      <c r="BF15" s="309">
        <v>9.3823679594999998</v>
      </c>
      <c r="BG15" s="309">
        <v>53.382549867999998</v>
      </c>
      <c r="BH15" s="309">
        <v>238.90646520999999</v>
      </c>
      <c r="BI15" s="309">
        <v>485.47237854000002</v>
      </c>
      <c r="BJ15" s="309">
        <v>769.75196507999999</v>
      </c>
      <c r="BK15" s="309">
        <v>848.19222004000005</v>
      </c>
      <c r="BL15" s="309">
        <v>684.32449636000001</v>
      </c>
      <c r="BM15" s="309">
        <v>556.52571267999997</v>
      </c>
      <c r="BN15" s="309">
        <v>312.97016936</v>
      </c>
      <c r="BO15" s="309">
        <v>141.66355315000001</v>
      </c>
      <c r="BP15" s="309">
        <v>27.318232196</v>
      </c>
      <c r="BQ15" s="309">
        <v>6.2963529857999996</v>
      </c>
      <c r="BR15" s="309">
        <v>9.3775900140000008</v>
      </c>
      <c r="BS15" s="309">
        <v>53.319712406999997</v>
      </c>
      <c r="BT15" s="309">
        <v>238.56377408</v>
      </c>
      <c r="BU15" s="309">
        <v>484.94269381999999</v>
      </c>
      <c r="BV15" s="309">
        <v>769.01751970999999</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310"/>
      <c r="BB16" s="310"/>
      <c r="BC16" s="310"/>
      <c r="BD16" s="310"/>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1219.2748799000001</v>
      </c>
      <c r="D17" s="266">
        <v>1077.3633439</v>
      </c>
      <c r="E17" s="266">
        <v>904.17449465000004</v>
      </c>
      <c r="F17" s="266">
        <v>547.23700452000003</v>
      </c>
      <c r="G17" s="266">
        <v>230.19889169999999</v>
      </c>
      <c r="H17" s="266">
        <v>53.301364735999996</v>
      </c>
      <c r="I17" s="266">
        <v>6.4376120483000001</v>
      </c>
      <c r="J17" s="266">
        <v>17.183143331</v>
      </c>
      <c r="K17" s="266">
        <v>98.704114477000005</v>
      </c>
      <c r="L17" s="266">
        <v>404.59029084999997</v>
      </c>
      <c r="M17" s="266">
        <v>707.90474463999999</v>
      </c>
      <c r="N17" s="266">
        <v>1012.6333287</v>
      </c>
      <c r="O17" s="266">
        <v>1212.3255419</v>
      </c>
      <c r="P17" s="266">
        <v>1047.6840162999999</v>
      </c>
      <c r="Q17" s="266">
        <v>911.44147349000002</v>
      </c>
      <c r="R17" s="266">
        <v>527.15091857000004</v>
      </c>
      <c r="S17" s="266">
        <v>237.44437526999999</v>
      </c>
      <c r="T17" s="266">
        <v>52.867384362000003</v>
      </c>
      <c r="U17" s="266">
        <v>6.2406378374000004</v>
      </c>
      <c r="V17" s="266">
        <v>17.911297563000002</v>
      </c>
      <c r="W17" s="266">
        <v>95.128521340000006</v>
      </c>
      <c r="X17" s="266">
        <v>399.78247914000002</v>
      </c>
      <c r="Y17" s="266">
        <v>703.47046814999999</v>
      </c>
      <c r="Z17" s="266">
        <v>1017.3744322</v>
      </c>
      <c r="AA17" s="266">
        <v>1224.1547836</v>
      </c>
      <c r="AB17" s="266">
        <v>1032.2185242</v>
      </c>
      <c r="AC17" s="266">
        <v>909.12678170000004</v>
      </c>
      <c r="AD17" s="266">
        <v>542.74856516</v>
      </c>
      <c r="AE17" s="266">
        <v>220.96881743</v>
      </c>
      <c r="AF17" s="266">
        <v>55.881006354999997</v>
      </c>
      <c r="AG17" s="266">
        <v>6.0474741204000004</v>
      </c>
      <c r="AH17" s="266">
        <v>14.669846980000001</v>
      </c>
      <c r="AI17" s="266">
        <v>90.322016332000004</v>
      </c>
      <c r="AJ17" s="266">
        <v>396.68034313999999</v>
      </c>
      <c r="AK17" s="266">
        <v>709.99289968000005</v>
      </c>
      <c r="AL17" s="266">
        <v>1015.0859974</v>
      </c>
      <c r="AM17" s="266">
        <v>1205.5347855</v>
      </c>
      <c r="AN17" s="266">
        <v>1033.0778662</v>
      </c>
      <c r="AO17" s="266">
        <v>913.87581263000004</v>
      </c>
      <c r="AP17" s="266">
        <v>544.77563751000002</v>
      </c>
      <c r="AQ17" s="266">
        <v>226.06003587000001</v>
      </c>
      <c r="AR17" s="266">
        <v>51.684561950000003</v>
      </c>
      <c r="AS17" s="266">
        <v>3.5544750562999998</v>
      </c>
      <c r="AT17" s="266">
        <v>15.331605599</v>
      </c>
      <c r="AU17" s="266">
        <v>85.717409610999994</v>
      </c>
      <c r="AV17" s="266">
        <v>384.0164201</v>
      </c>
      <c r="AW17" s="266">
        <v>733.57421644999999</v>
      </c>
      <c r="AX17" s="266">
        <v>1010.0896302</v>
      </c>
      <c r="AY17" s="266">
        <v>1188.2812395000001</v>
      </c>
      <c r="AZ17" s="266">
        <v>1026.1477379</v>
      </c>
      <c r="BA17" s="309">
        <v>918.91060000000004</v>
      </c>
      <c r="BB17" s="309">
        <v>566.90129999999999</v>
      </c>
      <c r="BC17" s="309">
        <v>237.2355</v>
      </c>
      <c r="BD17" s="309">
        <v>51.414459999999998</v>
      </c>
      <c r="BE17" s="309">
        <v>3.5191140000000001</v>
      </c>
      <c r="BF17" s="309">
        <v>14.861840000000001</v>
      </c>
      <c r="BG17" s="309">
        <v>88.838200000000001</v>
      </c>
      <c r="BH17" s="309">
        <v>381.79660000000001</v>
      </c>
      <c r="BI17" s="309">
        <v>723.31910000000005</v>
      </c>
      <c r="BJ17" s="309">
        <v>994.44410000000005</v>
      </c>
      <c r="BK17" s="309">
        <v>1167.2</v>
      </c>
      <c r="BL17" s="309">
        <v>1021.944</v>
      </c>
      <c r="BM17" s="309">
        <v>917.80679999999995</v>
      </c>
      <c r="BN17" s="309">
        <v>569.45609999999999</v>
      </c>
      <c r="BO17" s="309">
        <v>240.47450000000001</v>
      </c>
      <c r="BP17" s="309">
        <v>50.160620000000002</v>
      </c>
      <c r="BQ17" s="309">
        <v>3.8296239999999999</v>
      </c>
      <c r="BR17" s="309">
        <v>14.942539999999999</v>
      </c>
      <c r="BS17" s="309">
        <v>92.695359999999994</v>
      </c>
      <c r="BT17" s="309">
        <v>384.93369999999999</v>
      </c>
      <c r="BU17" s="309">
        <v>731.80129999999997</v>
      </c>
      <c r="BV17" s="309">
        <v>1004.2430000000001</v>
      </c>
    </row>
    <row r="18" spans="1:74" ht="11.1" customHeight="1" x14ac:dyDescent="0.2">
      <c r="A18" s="9" t="s">
        <v>138</v>
      </c>
      <c r="B18" s="206" t="s">
        <v>468</v>
      </c>
      <c r="C18" s="266">
        <v>1150.9170998</v>
      </c>
      <c r="D18" s="266">
        <v>1018.5855994999999</v>
      </c>
      <c r="E18" s="266">
        <v>813.33213640999998</v>
      </c>
      <c r="F18" s="266">
        <v>463.94108103999997</v>
      </c>
      <c r="G18" s="266">
        <v>174.06240169</v>
      </c>
      <c r="H18" s="266">
        <v>22.865269984000001</v>
      </c>
      <c r="I18" s="266">
        <v>4.294714334</v>
      </c>
      <c r="J18" s="266">
        <v>10.407173645</v>
      </c>
      <c r="K18" s="266">
        <v>66.286711667999995</v>
      </c>
      <c r="L18" s="266">
        <v>345.05958411</v>
      </c>
      <c r="M18" s="266">
        <v>658.77329980000002</v>
      </c>
      <c r="N18" s="266">
        <v>937.07450784000002</v>
      </c>
      <c r="O18" s="266">
        <v>1148.3982131</v>
      </c>
      <c r="P18" s="266">
        <v>979.90311434</v>
      </c>
      <c r="Q18" s="266">
        <v>818.90825942000004</v>
      </c>
      <c r="R18" s="266">
        <v>441.32226183</v>
      </c>
      <c r="S18" s="266">
        <v>180.85094939000001</v>
      </c>
      <c r="T18" s="266">
        <v>23.562043724999999</v>
      </c>
      <c r="U18" s="266">
        <v>3.7614367876000001</v>
      </c>
      <c r="V18" s="266">
        <v>11.45203785</v>
      </c>
      <c r="W18" s="266">
        <v>66.061580840000005</v>
      </c>
      <c r="X18" s="266">
        <v>346.92410710000001</v>
      </c>
      <c r="Y18" s="266">
        <v>656.84192813000004</v>
      </c>
      <c r="Z18" s="266">
        <v>945.19431453000004</v>
      </c>
      <c r="AA18" s="266">
        <v>1165.6710097</v>
      </c>
      <c r="AB18" s="266">
        <v>965.25060861999998</v>
      </c>
      <c r="AC18" s="266">
        <v>825.43034846</v>
      </c>
      <c r="AD18" s="266">
        <v>462.7265688</v>
      </c>
      <c r="AE18" s="266">
        <v>162.12976441999999</v>
      </c>
      <c r="AF18" s="266">
        <v>25.416601817</v>
      </c>
      <c r="AG18" s="266">
        <v>3.5258348211000001</v>
      </c>
      <c r="AH18" s="266">
        <v>9.4008729347000006</v>
      </c>
      <c r="AI18" s="266">
        <v>62.783768299000002</v>
      </c>
      <c r="AJ18" s="266">
        <v>338.90711044</v>
      </c>
      <c r="AK18" s="266">
        <v>662.37918128000001</v>
      </c>
      <c r="AL18" s="266">
        <v>939.58955456000001</v>
      </c>
      <c r="AM18" s="266">
        <v>1150.4562857999999</v>
      </c>
      <c r="AN18" s="266">
        <v>965.69143760999998</v>
      </c>
      <c r="AO18" s="266">
        <v>832.30490714999996</v>
      </c>
      <c r="AP18" s="266">
        <v>459.67945939999998</v>
      </c>
      <c r="AQ18" s="266">
        <v>160.57684196</v>
      </c>
      <c r="AR18" s="266">
        <v>23.665207333000001</v>
      </c>
      <c r="AS18" s="266">
        <v>1.9171221110000001</v>
      </c>
      <c r="AT18" s="266">
        <v>9.6983222218999998</v>
      </c>
      <c r="AU18" s="266">
        <v>57.68742494</v>
      </c>
      <c r="AV18" s="266">
        <v>325.08482887000002</v>
      </c>
      <c r="AW18" s="266">
        <v>686.75282161999996</v>
      </c>
      <c r="AX18" s="266">
        <v>932.49903132999998</v>
      </c>
      <c r="AY18" s="266">
        <v>1131.5487889999999</v>
      </c>
      <c r="AZ18" s="266">
        <v>948.51284809000003</v>
      </c>
      <c r="BA18" s="309">
        <v>832.90880000000004</v>
      </c>
      <c r="BB18" s="309">
        <v>481.42230000000001</v>
      </c>
      <c r="BC18" s="309">
        <v>171.86789999999999</v>
      </c>
      <c r="BD18" s="309">
        <v>24.09685</v>
      </c>
      <c r="BE18" s="309">
        <v>1.8386279999999999</v>
      </c>
      <c r="BF18" s="309">
        <v>9.5400290000000005</v>
      </c>
      <c r="BG18" s="309">
        <v>60.150700000000001</v>
      </c>
      <c r="BH18" s="309">
        <v>323.10449999999997</v>
      </c>
      <c r="BI18" s="309">
        <v>674.94740000000002</v>
      </c>
      <c r="BJ18" s="309">
        <v>913.5779</v>
      </c>
      <c r="BK18" s="309">
        <v>1112.2470000000001</v>
      </c>
      <c r="BL18" s="309">
        <v>951.42309999999998</v>
      </c>
      <c r="BM18" s="309">
        <v>831.00530000000003</v>
      </c>
      <c r="BN18" s="309">
        <v>484.79989999999998</v>
      </c>
      <c r="BO18" s="309">
        <v>176.3537</v>
      </c>
      <c r="BP18" s="309">
        <v>24.092030000000001</v>
      </c>
      <c r="BQ18" s="309">
        <v>2.1729810000000001</v>
      </c>
      <c r="BR18" s="309">
        <v>9.1639929999999996</v>
      </c>
      <c r="BS18" s="309">
        <v>62.013100000000001</v>
      </c>
      <c r="BT18" s="309">
        <v>321.69630000000001</v>
      </c>
      <c r="BU18" s="309">
        <v>682.53070000000002</v>
      </c>
      <c r="BV18" s="309">
        <v>923.8374</v>
      </c>
    </row>
    <row r="19" spans="1:74" ht="11.1" customHeight="1" x14ac:dyDescent="0.2">
      <c r="A19" s="9" t="s">
        <v>139</v>
      </c>
      <c r="B19" s="206" t="s">
        <v>436</v>
      </c>
      <c r="C19" s="266">
        <v>1291.2580711999999</v>
      </c>
      <c r="D19" s="266">
        <v>1136.2110974</v>
      </c>
      <c r="E19" s="266">
        <v>827.02635182999995</v>
      </c>
      <c r="F19" s="266">
        <v>476.63909365000001</v>
      </c>
      <c r="G19" s="266">
        <v>193.02344252</v>
      </c>
      <c r="H19" s="266">
        <v>31.188989406000001</v>
      </c>
      <c r="I19" s="266">
        <v>11.024006885</v>
      </c>
      <c r="J19" s="266">
        <v>16.817989928999999</v>
      </c>
      <c r="K19" s="266">
        <v>86.100209418000006</v>
      </c>
      <c r="L19" s="266">
        <v>382.70243356999998</v>
      </c>
      <c r="M19" s="266">
        <v>724.67537335999998</v>
      </c>
      <c r="N19" s="266">
        <v>1090.1095725</v>
      </c>
      <c r="O19" s="266">
        <v>1287.5903324000001</v>
      </c>
      <c r="P19" s="266">
        <v>1081.9107988999999</v>
      </c>
      <c r="Q19" s="266">
        <v>839.13500635000003</v>
      </c>
      <c r="R19" s="266">
        <v>457.34301541999997</v>
      </c>
      <c r="S19" s="266">
        <v>203.32313904</v>
      </c>
      <c r="T19" s="266">
        <v>31.585557724000001</v>
      </c>
      <c r="U19" s="266">
        <v>10.511859868</v>
      </c>
      <c r="V19" s="266">
        <v>19.367634747</v>
      </c>
      <c r="W19" s="266">
        <v>86.531310636000001</v>
      </c>
      <c r="X19" s="266">
        <v>388.51571484999999</v>
      </c>
      <c r="Y19" s="266">
        <v>725.40765981000004</v>
      </c>
      <c r="Z19" s="266">
        <v>1096.4210551000001</v>
      </c>
      <c r="AA19" s="266">
        <v>1295.5425416999999</v>
      </c>
      <c r="AB19" s="266">
        <v>1064.2197767</v>
      </c>
      <c r="AC19" s="266">
        <v>835.94353292999995</v>
      </c>
      <c r="AD19" s="266">
        <v>483.34478042000001</v>
      </c>
      <c r="AE19" s="266">
        <v>182.83669648</v>
      </c>
      <c r="AF19" s="266">
        <v>31.134217267</v>
      </c>
      <c r="AG19" s="266">
        <v>10.173522151</v>
      </c>
      <c r="AH19" s="266">
        <v>17.814715312000001</v>
      </c>
      <c r="AI19" s="266">
        <v>83.810574887000001</v>
      </c>
      <c r="AJ19" s="266">
        <v>386.92645915000003</v>
      </c>
      <c r="AK19" s="266">
        <v>738.03768348000006</v>
      </c>
      <c r="AL19" s="266">
        <v>1073.3241429</v>
      </c>
      <c r="AM19" s="266">
        <v>1276.8794499999999</v>
      </c>
      <c r="AN19" s="266">
        <v>1068.5671798000001</v>
      </c>
      <c r="AO19" s="266">
        <v>852.02024228000005</v>
      </c>
      <c r="AP19" s="266">
        <v>481.46373225999997</v>
      </c>
      <c r="AQ19" s="266">
        <v>184.81148802999999</v>
      </c>
      <c r="AR19" s="266">
        <v>31.418894470000001</v>
      </c>
      <c r="AS19" s="266">
        <v>6.5816752933</v>
      </c>
      <c r="AT19" s="266">
        <v>16.879336429999999</v>
      </c>
      <c r="AU19" s="266">
        <v>78.613682259000001</v>
      </c>
      <c r="AV19" s="266">
        <v>374.37973625000001</v>
      </c>
      <c r="AW19" s="266">
        <v>768.36122130000001</v>
      </c>
      <c r="AX19" s="266">
        <v>1054.5180243</v>
      </c>
      <c r="AY19" s="266">
        <v>1248.8235451</v>
      </c>
      <c r="AZ19" s="266">
        <v>1056.5264903</v>
      </c>
      <c r="BA19" s="309">
        <v>851.19799999999998</v>
      </c>
      <c r="BB19" s="309">
        <v>505.47280000000001</v>
      </c>
      <c r="BC19" s="309">
        <v>193.79849999999999</v>
      </c>
      <c r="BD19" s="309">
        <v>31.402349999999998</v>
      </c>
      <c r="BE19" s="309">
        <v>6.5367280000000001</v>
      </c>
      <c r="BF19" s="309">
        <v>17.77431</v>
      </c>
      <c r="BG19" s="309">
        <v>80.156819999999996</v>
      </c>
      <c r="BH19" s="309">
        <v>385.88720000000001</v>
      </c>
      <c r="BI19" s="309">
        <v>756.43809999999996</v>
      </c>
      <c r="BJ19" s="309">
        <v>1027.2929999999999</v>
      </c>
      <c r="BK19" s="309">
        <v>1226.271</v>
      </c>
      <c r="BL19" s="309">
        <v>1072.8889999999999</v>
      </c>
      <c r="BM19" s="309">
        <v>847.02840000000003</v>
      </c>
      <c r="BN19" s="309">
        <v>502.42430000000002</v>
      </c>
      <c r="BO19" s="309">
        <v>192.93950000000001</v>
      </c>
      <c r="BP19" s="309">
        <v>31.176259999999999</v>
      </c>
      <c r="BQ19" s="309">
        <v>6.8513919999999997</v>
      </c>
      <c r="BR19" s="309">
        <v>17.921389999999999</v>
      </c>
      <c r="BS19" s="309">
        <v>76.718620000000001</v>
      </c>
      <c r="BT19" s="309">
        <v>386.1053</v>
      </c>
      <c r="BU19" s="309">
        <v>766.12210000000005</v>
      </c>
      <c r="BV19" s="309">
        <v>1043.816</v>
      </c>
    </row>
    <row r="20" spans="1:74" ht="11.1" customHeight="1" x14ac:dyDescent="0.2">
      <c r="A20" s="9" t="s">
        <v>140</v>
      </c>
      <c r="B20" s="206" t="s">
        <v>437</v>
      </c>
      <c r="C20" s="266">
        <v>1348.6611772000001</v>
      </c>
      <c r="D20" s="266">
        <v>1145.8219316</v>
      </c>
      <c r="E20" s="266">
        <v>807.93482513000004</v>
      </c>
      <c r="F20" s="266">
        <v>466.61847877000002</v>
      </c>
      <c r="G20" s="266">
        <v>200.46029641000001</v>
      </c>
      <c r="H20" s="266">
        <v>39.866948430999997</v>
      </c>
      <c r="I20" s="266">
        <v>14.336114811</v>
      </c>
      <c r="J20" s="266">
        <v>22.208577100999999</v>
      </c>
      <c r="K20" s="266">
        <v>105.17364952</v>
      </c>
      <c r="L20" s="266">
        <v>397.32518451999999</v>
      </c>
      <c r="M20" s="266">
        <v>757.46436166000001</v>
      </c>
      <c r="N20" s="266">
        <v>1224.8819536999999</v>
      </c>
      <c r="O20" s="266">
        <v>1342.0093628</v>
      </c>
      <c r="P20" s="266">
        <v>1101.5377516000001</v>
      </c>
      <c r="Q20" s="266">
        <v>820.36558988000002</v>
      </c>
      <c r="R20" s="266">
        <v>454.65068860999997</v>
      </c>
      <c r="S20" s="266">
        <v>209.88738602999999</v>
      </c>
      <c r="T20" s="266">
        <v>40.616155169999999</v>
      </c>
      <c r="U20" s="266">
        <v>14.505028235999999</v>
      </c>
      <c r="V20" s="266">
        <v>25.401651438999998</v>
      </c>
      <c r="W20" s="266">
        <v>103.70841853</v>
      </c>
      <c r="X20" s="266">
        <v>402.77707478000002</v>
      </c>
      <c r="Y20" s="266">
        <v>759.67873763</v>
      </c>
      <c r="Z20" s="266">
        <v>1216.8459484</v>
      </c>
      <c r="AA20" s="266">
        <v>1342.3508256</v>
      </c>
      <c r="AB20" s="266">
        <v>1098.1896993</v>
      </c>
      <c r="AC20" s="266">
        <v>814.29821772000003</v>
      </c>
      <c r="AD20" s="266">
        <v>471.34687649</v>
      </c>
      <c r="AE20" s="266">
        <v>193.14122426</v>
      </c>
      <c r="AF20" s="266">
        <v>37.864026396</v>
      </c>
      <c r="AG20" s="266">
        <v>14.321632234999999</v>
      </c>
      <c r="AH20" s="266">
        <v>24.717703943</v>
      </c>
      <c r="AI20" s="266">
        <v>100.65407260000001</v>
      </c>
      <c r="AJ20" s="266">
        <v>409.92077738</v>
      </c>
      <c r="AK20" s="266">
        <v>780.55518389999997</v>
      </c>
      <c r="AL20" s="266">
        <v>1189.4200140999999</v>
      </c>
      <c r="AM20" s="266">
        <v>1331.3901060999999</v>
      </c>
      <c r="AN20" s="266">
        <v>1125.8092039999999</v>
      </c>
      <c r="AO20" s="266">
        <v>829.66450538000004</v>
      </c>
      <c r="AP20" s="266">
        <v>466.28334160000003</v>
      </c>
      <c r="AQ20" s="266">
        <v>199.17426748</v>
      </c>
      <c r="AR20" s="266">
        <v>37.000831304000002</v>
      </c>
      <c r="AS20" s="266">
        <v>10.854173542</v>
      </c>
      <c r="AT20" s="266">
        <v>23.605533615999999</v>
      </c>
      <c r="AU20" s="266">
        <v>97.117701538999995</v>
      </c>
      <c r="AV20" s="266">
        <v>402.68926076000002</v>
      </c>
      <c r="AW20" s="266">
        <v>811.17550874999995</v>
      </c>
      <c r="AX20" s="266">
        <v>1165.1641342</v>
      </c>
      <c r="AY20" s="266">
        <v>1307.8439919</v>
      </c>
      <c r="AZ20" s="266">
        <v>1110.5584236</v>
      </c>
      <c r="BA20" s="309">
        <v>828.3578</v>
      </c>
      <c r="BB20" s="309">
        <v>489.29020000000003</v>
      </c>
      <c r="BC20" s="309">
        <v>203.5333</v>
      </c>
      <c r="BD20" s="309">
        <v>35.255130000000001</v>
      </c>
      <c r="BE20" s="309">
        <v>10.661799999999999</v>
      </c>
      <c r="BF20" s="309">
        <v>24.623280000000001</v>
      </c>
      <c r="BG20" s="309">
        <v>97.893330000000006</v>
      </c>
      <c r="BH20" s="309">
        <v>424.68090000000001</v>
      </c>
      <c r="BI20" s="309">
        <v>800.13559999999995</v>
      </c>
      <c r="BJ20" s="309">
        <v>1142.056</v>
      </c>
      <c r="BK20" s="309">
        <v>1279.183</v>
      </c>
      <c r="BL20" s="309">
        <v>1131.961</v>
      </c>
      <c r="BM20" s="309">
        <v>820.68650000000002</v>
      </c>
      <c r="BN20" s="309">
        <v>486.03829999999999</v>
      </c>
      <c r="BO20" s="309">
        <v>198.88730000000001</v>
      </c>
      <c r="BP20" s="309">
        <v>34.433900000000001</v>
      </c>
      <c r="BQ20" s="309">
        <v>11.4892</v>
      </c>
      <c r="BR20" s="309">
        <v>25.30114</v>
      </c>
      <c r="BS20" s="309">
        <v>94.510379999999998</v>
      </c>
      <c r="BT20" s="309">
        <v>431.8159</v>
      </c>
      <c r="BU20" s="309">
        <v>807.35969999999998</v>
      </c>
      <c r="BV20" s="309">
        <v>1158.9010000000001</v>
      </c>
    </row>
    <row r="21" spans="1:74" ht="11.1" customHeight="1" x14ac:dyDescent="0.2">
      <c r="A21" s="9" t="s">
        <v>141</v>
      </c>
      <c r="B21" s="206" t="s">
        <v>469</v>
      </c>
      <c r="C21" s="266">
        <v>633.67154862999996</v>
      </c>
      <c r="D21" s="266">
        <v>518.16336492000005</v>
      </c>
      <c r="E21" s="266">
        <v>350.37527634999998</v>
      </c>
      <c r="F21" s="266">
        <v>145.8299437</v>
      </c>
      <c r="G21" s="266">
        <v>40.969801320000002</v>
      </c>
      <c r="H21" s="266">
        <v>1.2274895629</v>
      </c>
      <c r="I21" s="266">
        <v>0.30046319284</v>
      </c>
      <c r="J21" s="266">
        <v>0.43223804462999998</v>
      </c>
      <c r="K21" s="266">
        <v>10.925770363</v>
      </c>
      <c r="L21" s="266">
        <v>131.31046947999999</v>
      </c>
      <c r="M21" s="266">
        <v>344.49899224000001</v>
      </c>
      <c r="N21" s="266">
        <v>490.09447609</v>
      </c>
      <c r="O21" s="266">
        <v>629.75189309999996</v>
      </c>
      <c r="P21" s="266">
        <v>490.96486390000001</v>
      </c>
      <c r="Q21" s="266">
        <v>355.50208156999997</v>
      </c>
      <c r="R21" s="266">
        <v>133.74141141000001</v>
      </c>
      <c r="S21" s="266">
        <v>41.546164296000001</v>
      </c>
      <c r="T21" s="266">
        <v>1.3398025756</v>
      </c>
      <c r="U21" s="266">
        <v>0.24535948762000001</v>
      </c>
      <c r="V21" s="266">
        <v>0.48823352063999997</v>
      </c>
      <c r="W21" s="266">
        <v>11.705307426999999</v>
      </c>
      <c r="X21" s="266">
        <v>133.46805014</v>
      </c>
      <c r="Y21" s="266">
        <v>341.7209297</v>
      </c>
      <c r="Z21" s="266">
        <v>498.60771009000001</v>
      </c>
      <c r="AA21" s="266">
        <v>638.66015672000003</v>
      </c>
      <c r="AB21" s="266">
        <v>477.7482023</v>
      </c>
      <c r="AC21" s="266">
        <v>363.52013461000001</v>
      </c>
      <c r="AD21" s="266">
        <v>139.15936803</v>
      </c>
      <c r="AE21" s="266">
        <v>35.924193234000001</v>
      </c>
      <c r="AF21" s="266">
        <v>1.3466901922000001</v>
      </c>
      <c r="AG21" s="266">
        <v>0.22186756599999999</v>
      </c>
      <c r="AH21" s="266">
        <v>0.40414346695999998</v>
      </c>
      <c r="AI21" s="266">
        <v>10.804395891</v>
      </c>
      <c r="AJ21" s="266">
        <v>126.05562723</v>
      </c>
      <c r="AK21" s="266">
        <v>338.62909547999999</v>
      </c>
      <c r="AL21" s="266">
        <v>498.99021936000003</v>
      </c>
      <c r="AM21" s="266">
        <v>630.03799126000001</v>
      </c>
      <c r="AN21" s="266">
        <v>464.98270758000001</v>
      </c>
      <c r="AO21" s="266">
        <v>364.03483670000003</v>
      </c>
      <c r="AP21" s="266">
        <v>134.14341852999999</v>
      </c>
      <c r="AQ21" s="266">
        <v>33.269853984000001</v>
      </c>
      <c r="AR21" s="266">
        <v>1.3465480979</v>
      </c>
      <c r="AS21" s="266">
        <v>9.0406085112999995E-2</v>
      </c>
      <c r="AT21" s="266">
        <v>0.402955807</v>
      </c>
      <c r="AU21" s="266">
        <v>9.2457618078999992</v>
      </c>
      <c r="AV21" s="266">
        <v>117.54767266</v>
      </c>
      <c r="AW21" s="266">
        <v>348.96476536</v>
      </c>
      <c r="AX21" s="266">
        <v>485.09442568999998</v>
      </c>
      <c r="AY21" s="266">
        <v>605.77264783999999</v>
      </c>
      <c r="AZ21" s="266">
        <v>439.22110909999998</v>
      </c>
      <c r="BA21" s="309">
        <v>347.73770000000002</v>
      </c>
      <c r="BB21" s="309">
        <v>140.75880000000001</v>
      </c>
      <c r="BC21" s="309">
        <v>37.939779999999999</v>
      </c>
      <c r="BD21" s="309">
        <v>1.5096989999999999</v>
      </c>
      <c r="BE21" s="309">
        <v>8.7316900000000003E-2</v>
      </c>
      <c r="BF21" s="309">
        <v>0.40523219999999999</v>
      </c>
      <c r="BG21" s="309">
        <v>10.320489999999999</v>
      </c>
      <c r="BH21" s="309">
        <v>114.6358</v>
      </c>
      <c r="BI21" s="309">
        <v>337.44729999999998</v>
      </c>
      <c r="BJ21" s="309">
        <v>461.86009999999999</v>
      </c>
      <c r="BK21" s="309">
        <v>591.43029999999999</v>
      </c>
      <c r="BL21" s="309">
        <v>443.19490000000002</v>
      </c>
      <c r="BM21" s="309">
        <v>346.2174</v>
      </c>
      <c r="BN21" s="309">
        <v>143.92869999999999</v>
      </c>
      <c r="BO21" s="309">
        <v>38.568289999999998</v>
      </c>
      <c r="BP21" s="309">
        <v>1.5509010000000001</v>
      </c>
      <c r="BQ21" s="309">
        <v>9.2630799999999999E-2</v>
      </c>
      <c r="BR21" s="309">
        <v>0.42902410000000002</v>
      </c>
      <c r="BS21" s="309">
        <v>10.08738</v>
      </c>
      <c r="BT21" s="309">
        <v>109.3105</v>
      </c>
      <c r="BU21" s="309">
        <v>337.25619999999998</v>
      </c>
      <c r="BV21" s="309">
        <v>467.73630000000003</v>
      </c>
    </row>
    <row r="22" spans="1:74" ht="11.1" customHeight="1" x14ac:dyDescent="0.2">
      <c r="A22" s="9" t="s">
        <v>142</v>
      </c>
      <c r="B22" s="206" t="s">
        <v>439</v>
      </c>
      <c r="C22" s="266">
        <v>824.15766149000001</v>
      </c>
      <c r="D22" s="266">
        <v>659.01033362999999</v>
      </c>
      <c r="E22" s="266">
        <v>422.51830760000001</v>
      </c>
      <c r="F22" s="266">
        <v>179.05627813999999</v>
      </c>
      <c r="G22" s="266">
        <v>51.225773171999997</v>
      </c>
      <c r="H22" s="266">
        <v>0.82231158429999995</v>
      </c>
      <c r="I22" s="266">
        <v>0.23525793631</v>
      </c>
      <c r="J22" s="266">
        <v>0.16439162526000001</v>
      </c>
      <c r="K22" s="266">
        <v>15.400144531</v>
      </c>
      <c r="L22" s="266">
        <v>178.43656977000001</v>
      </c>
      <c r="M22" s="266">
        <v>453.55023533999997</v>
      </c>
      <c r="N22" s="266">
        <v>654.97433361000003</v>
      </c>
      <c r="O22" s="266">
        <v>810.75322695</v>
      </c>
      <c r="P22" s="266">
        <v>624.67736501000002</v>
      </c>
      <c r="Q22" s="266">
        <v>432.6684616</v>
      </c>
      <c r="R22" s="266">
        <v>162.74755056000001</v>
      </c>
      <c r="S22" s="266">
        <v>53.447187511000003</v>
      </c>
      <c r="T22" s="266">
        <v>1.0913490162999999</v>
      </c>
      <c r="U22" s="266">
        <v>0.23525793631</v>
      </c>
      <c r="V22" s="266">
        <v>0.23456130672</v>
      </c>
      <c r="W22" s="266">
        <v>17.138219098</v>
      </c>
      <c r="X22" s="266">
        <v>182.14138234000001</v>
      </c>
      <c r="Y22" s="266">
        <v>449.21924818000002</v>
      </c>
      <c r="Z22" s="266">
        <v>669.97498122000002</v>
      </c>
      <c r="AA22" s="266">
        <v>820.87152249999997</v>
      </c>
      <c r="AB22" s="266">
        <v>606.53720414999998</v>
      </c>
      <c r="AC22" s="266">
        <v>434.06941172000001</v>
      </c>
      <c r="AD22" s="266">
        <v>173.63095722</v>
      </c>
      <c r="AE22" s="266">
        <v>46.874139047</v>
      </c>
      <c r="AF22" s="266">
        <v>1.0206574976</v>
      </c>
      <c r="AG22" s="266">
        <v>0.23525793631</v>
      </c>
      <c r="AH22" s="266">
        <v>0.23456130672</v>
      </c>
      <c r="AI22" s="266">
        <v>16.263809129999999</v>
      </c>
      <c r="AJ22" s="266">
        <v>175.20395841000001</v>
      </c>
      <c r="AK22" s="266">
        <v>452.26323151000003</v>
      </c>
      <c r="AL22" s="266">
        <v>664.83867657999997</v>
      </c>
      <c r="AM22" s="266">
        <v>811.55041065</v>
      </c>
      <c r="AN22" s="266">
        <v>593.90266237000003</v>
      </c>
      <c r="AO22" s="266">
        <v>444.08712525999999</v>
      </c>
      <c r="AP22" s="266">
        <v>169.33339554</v>
      </c>
      <c r="AQ22" s="266">
        <v>43.777365607</v>
      </c>
      <c r="AR22" s="266">
        <v>1.2665889923</v>
      </c>
      <c r="AS22" s="266">
        <v>7.0481380364999999E-2</v>
      </c>
      <c r="AT22" s="266">
        <v>0.18748214995000001</v>
      </c>
      <c r="AU22" s="266">
        <v>14.789970328000001</v>
      </c>
      <c r="AV22" s="266">
        <v>163.81118932000001</v>
      </c>
      <c r="AW22" s="266">
        <v>468.88895622000001</v>
      </c>
      <c r="AX22" s="266">
        <v>644.74716722000005</v>
      </c>
      <c r="AY22" s="266">
        <v>781.93671993999999</v>
      </c>
      <c r="AZ22" s="266">
        <v>567.31975493000004</v>
      </c>
      <c r="BA22" s="309">
        <v>422.35090000000002</v>
      </c>
      <c r="BB22" s="309">
        <v>180.79069999999999</v>
      </c>
      <c r="BC22" s="309">
        <v>49.142429999999997</v>
      </c>
      <c r="BD22" s="309">
        <v>1.536716</v>
      </c>
      <c r="BE22" s="309">
        <v>7.04814E-2</v>
      </c>
      <c r="BF22" s="309">
        <v>0.18748210000000001</v>
      </c>
      <c r="BG22" s="309">
        <v>15.64841</v>
      </c>
      <c r="BH22" s="309">
        <v>162.0746</v>
      </c>
      <c r="BI22" s="309">
        <v>461.8827</v>
      </c>
      <c r="BJ22" s="309">
        <v>625.03989999999999</v>
      </c>
      <c r="BK22" s="309">
        <v>765.67219999999998</v>
      </c>
      <c r="BL22" s="309">
        <v>581.96860000000004</v>
      </c>
      <c r="BM22" s="309">
        <v>423.75060000000002</v>
      </c>
      <c r="BN22" s="309">
        <v>185.5222</v>
      </c>
      <c r="BO22" s="309">
        <v>48.049259999999997</v>
      </c>
      <c r="BP22" s="309">
        <v>1.59487</v>
      </c>
      <c r="BQ22" s="309">
        <v>7.04814E-2</v>
      </c>
      <c r="BR22" s="309">
        <v>0.18748210000000001</v>
      </c>
      <c r="BS22" s="309">
        <v>14.15626</v>
      </c>
      <c r="BT22" s="309">
        <v>154.70009999999999</v>
      </c>
      <c r="BU22" s="309">
        <v>464.08150000000001</v>
      </c>
      <c r="BV22" s="309">
        <v>631.26750000000004</v>
      </c>
    </row>
    <row r="23" spans="1:74" ht="11.1" customHeight="1" x14ac:dyDescent="0.2">
      <c r="A23" s="9" t="s">
        <v>143</v>
      </c>
      <c r="B23" s="206" t="s">
        <v>440</v>
      </c>
      <c r="C23" s="266">
        <v>577.50861883000005</v>
      </c>
      <c r="D23" s="266">
        <v>411.40187842</v>
      </c>
      <c r="E23" s="266">
        <v>238.64106157000001</v>
      </c>
      <c r="F23" s="266">
        <v>76.852495293000004</v>
      </c>
      <c r="G23" s="266">
        <v>11.108829885</v>
      </c>
      <c r="H23" s="266">
        <v>5.0534873245E-2</v>
      </c>
      <c r="I23" s="266">
        <v>7.7054499248000001E-3</v>
      </c>
      <c r="J23" s="266">
        <v>0.14283348165000001</v>
      </c>
      <c r="K23" s="266">
        <v>3.891238419</v>
      </c>
      <c r="L23" s="266">
        <v>62.175454406</v>
      </c>
      <c r="M23" s="266">
        <v>254.1471478</v>
      </c>
      <c r="N23" s="266">
        <v>482.94852307999997</v>
      </c>
      <c r="O23" s="266">
        <v>555.71150405000003</v>
      </c>
      <c r="P23" s="266">
        <v>387.53054212000001</v>
      </c>
      <c r="Q23" s="266">
        <v>238.07837144999999</v>
      </c>
      <c r="R23" s="266">
        <v>68.641050077000003</v>
      </c>
      <c r="S23" s="266">
        <v>11.576324676</v>
      </c>
      <c r="T23" s="266">
        <v>3.8701523492999997E-2</v>
      </c>
      <c r="U23" s="266">
        <v>7.7054499248000001E-3</v>
      </c>
      <c r="V23" s="266">
        <v>0.19258836270999999</v>
      </c>
      <c r="W23" s="266">
        <v>3.9995606810000002</v>
      </c>
      <c r="X23" s="266">
        <v>63.618116335000003</v>
      </c>
      <c r="Y23" s="266">
        <v>249.32268171000001</v>
      </c>
      <c r="Z23" s="266">
        <v>487.82042564</v>
      </c>
      <c r="AA23" s="266">
        <v>564.34433749000004</v>
      </c>
      <c r="AB23" s="266">
        <v>386.95466486999999</v>
      </c>
      <c r="AC23" s="266">
        <v>232.02237309</v>
      </c>
      <c r="AD23" s="266">
        <v>74.023928245999997</v>
      </c>
      <c r="AE23" s="266">
        <v>10.749553291</v>
      </c>
      <c r="AF23" s="266">
        <v>3.0561657552E-2</v>
      </c>
      <c r="AG23" s="266">
        <v>7.7054499248000001E-3</v>
      </c>
      <c r="AH23" s="266">
        <v>0.18380860575999999</v>
      </c>
      <c r="AI23" s="266">
        <v>3.3258928724999999</v>
      </c>
      <c r="AJ23" s="266">
        <v>62.282018995999998</v>
      </c>
      <c r="AK23" s="266">
        <v>260.52818430000002</v>
      </c>
      <c r="AL23" s="266">
        <v>484.72535527000002</v>
      </c>
      <c r="AM23" s="266">
        <v>565.08469714</v>
      </c>
      <c r="AN23" s="266">
        <v>393.63270768000001</v>
      </c>
      <c r="AO23" s="266">
        <v>240.13640896000001</v>
      </c>
      <c r="AP23" s="266">
        <v>72.752836768999998</v>
      </c>
      <c r="AQ23" s="266">
        <v>10.442727224</v>
      </c>
      <c r="AR23" s="266">
        <v>5.5169429467999999E-2</v>
      </c>
      <c r="AS23" s="266">
        <v>7.7054499248000001E-3</v>
      </c>
      <c r="AT23" s="266">
        <v>0.13833526032999999</v>
      </c>
      <c r="AU23" s="266">
        <v>2.4776813244000002</v>
      </c>
      <c r="AV23" s="266">
        <v>59.013384137000003</v>
      </c>
      <c r="AW23" s="266">
        <v>272.22459169000001</v>
      </c>
      <c r="AX23" s="266">
        <v>462.40922638000001</v>
      </c>
      <c r="AY23" s="266">
        <v>544.15356028999997</v>
      </c>
      <c r="AZ23" s="266">
        <v>374.34085519000001</v>
      </c>
      <c r="BA23" s="309">
        <v>221.50040000000001</v>
      </c>
      <c r="BB23" s="309">
        <v>75.02413</v>
      </c>
      <c r="BC23" s="309">
        <v>10.94814</v>
      </c>
      <c r="BD23" s="309">
        <v>6.2555200000000005E-2</v>
      </c>
      <c r="BE23" s="309">
        <v>7.70545E-3</v>
      </c>
      <c r="BF23" s="309">
        <v>0.16279170000000001</v>
      </c>
      <c r="BG23" s="309">
        <v>3.0288409999999999</v>
      </c>
      <c r="BH23" s="309">
        <v>61.445720000000001</v>
      </c>
      <c r="BI23" s="309">
        <v>265.18349999999998</v>
      </c>
      <c r="BJ23" s="309">
        <v>459.51510000000002</v>
      </c>
      <c r="BK23" s="309">
        <v>533.42539999999997</v>
      </c>
      <c r="BL23" s="309">
        <v>389.58069999999998</v>
      </c>
      <c r="BM23" s="309">
        <v>223.10169999999999</v>
      </c>
      <c r="BN23" s="309">
        <v>77.392700000000005</v>
      </c>
      <c r="BO23" s="309">
        <v>10.454800000000001</v>
      </c>
      <c r="BP23" s="309">
        <v>8.6916300000000002E-2</v>
      </c>
      <c r="BQ23" s="309">
        <v>7.70545E-3</v>
      </c>
      <c r="BR23" s="309">
        <v>0.18713279999999999</v>
      </c>
      <c r="BS23" s="309">
        <v>2.7324950000000001</v>
      </c>
      <c r="BT23" s="309">
        <v>60.297789999999999</v>
      </c>
      <c r="BU23" s="309">
        <v>264.6583</v>
      </c>
      <c r="BV23" s="309">
        <v>457.04669999999999</v>
      </c>
    </row>
    <row r="24" spans="1:74" ht="11.1" customHeight="1" x14ac:dyDescent="0.2">
      <c r="A24" s="9" t="s">
        <v>144</v>
      </c>
      <c r="B24" s="206" t="s">
        <v>441</v>
      </c>
      <c r="C24" s="266">
        <v>913.75486970999998</v>
      </c>
      <c r="D24" s="266">
        <v>727.16247698999996</v>
      </c>
      <c r="E24" s="266">
        <v>574.94017473999997</v>
      </c>
      <c r="F24" s="266">
        <v>417.81529039999998</v>
      </c>
      <c r="G24" s="266">
        <v>242.96258361</v>
      </c>
      <c r="H24" s="266">
        <v>72.865506877000001</v>
      </c>
      <c r="I24" s="266">
        <v>14.186897195</v>
      </c>
      <c r="J24" s="266">
        <v>23.885034953000002</v>
      </c>
      <c r="K24" s="266">
        <v>104.05252333999999</v>
      </c>
      <c r="L24" s="266">
        <v>329.31713852000001</v>
      </c>
      <c r="M24" s="266">
        <v>602.41607589</v>
      </c>
      <c r="N24" s="266">
        <v>930.06362094999997</v>
      </c>
      <c r="O24" s="266">
        <v>905.23678245999997</v>
      </c>
      <c r="P24" s="266">
        <v>717.95247028999995</v>
      </c>
      <c r="Q24" s="266">
        <v>570.98269250999999</v>
      </c>
      <c r="R24" s="266">
        <v>418.09775616000002</v>
      </c>
      <c r="S24" s="266">
        <v>246.53577715</v>
      </c>
      <c r="T24" s="266">
        <v>72.220319392999997</v>
      </c>
      <c r="U24" s="266">
        <v>14.401720843</v>
      </c>
      <c r="V24" s="266">
        <v>24.974185535</v>
      </c>
      <c r="W24" s="266">
        <v>104.69778027</v>
      </c>
      <c r="X24" s="266">
        <v>332.15656507</v>
      </c>
      <c r="Y24" s="266">
        <v>596.28977094000004</v>
      </c>
      <c r="Z24" s="266">
        <v>912.65800457</v>
      </c>
      <c r="AA24" s="266">
        <v>880.71223769999995</v>
      </c>
      <c r="AB24" s="266">
        <v>717.57151226999997</v>
      </c>
      <c r="AC24" s="266">
        <v>565.97830034000003</v>
      </c>
      <c r="AD24" s="266">
        <v>408.90682378000002</v>
      </c>
      <c r="AE24" s="266">
        <v>236.79665589999999</v>
      </c>
      <c r="AF24" s="266">
        <v>68.661978509999997</v>
      </c>
      <c r="AG24" s="266">
        <v>14.069152874</v>
      </c>
      <c r="AH24" s="266">
        <v>24.835084012999999</v>
      </c>
      <c r="AI24" s="266">
        <v>100.11900774999999</v>
      </c>
      <c r="AJ24" s="266">
        <v>337.09421648</v>
      </c>
      <c r="AK24" s="266">
        <v>609.86017466999999</v>
      </c>
      <c r="AL24" s="266">
        <v>908.55089704</v>
      </c>
      <c r="AM24" s="266">
        <v>885.99880148</v>
      </c>
      <c r="AN24" s="266">
        <v>735.05096041000002</v>
      </c>
      <c r="AO24" s="266">
        <v>571.03347694000001</v>
      </c>
      <c r="AP24" s="266">
        <v>401.72853894000002</v>
      </c>
      <c r="AQ24" s="266">
        <v>248.99860351999999</v>
      </c>
      <c r="AR24" s="266">
        <v>67.332598767999997</v>
      </c>
      <c r="AS24" s="266">
        <v>13.290472509000001</v>
      </c>
      <c r="AT24" s="266">
        <v>22.923045253000002</v>
      </c>
      <c r="AU24" s="266">
        <v>99.173850729999998</v>
      </c>
      <c r="AV24" s="266">
        <v>338.90202106999999</v>
      </c>
      <c r="AW24" s="266">
        <v>614.04672316000006</v>
      </c>
      <c r="AX24" s="266">
        <v>890.7651323</v>
      </c>
      <c r="AY24" s="266">
        <v>881.92740264999998</v>
      </c>
      <c r="AZ24" s="266">
        <v>733.37792778999994</v>
      </c>
      <c r="BA24" s="309">
        <v>566.32749999999999</v>
      </c>
      <c r="BB24" s="309">
        <v>398.43860000000001</v>
      </c>
      <c r="BC24" s="309">
        <v>236.38329999999999</v>
      </c>
      <c r="BD24" s="309">
        <v>66.383219999999994</v>
      </c>
      <c r="BE24" s="309">
        <v>12.902229999999999</v>
      </c>
      <c r="BF24" s="309">
        <v>20.99654</v>
      </c>
      <c r="BG24" s="309">
        <v>99.823800000000006</v>
      </c>
      <c r="BH24" s="309">
        <v>341.87860000000001</v>
      </c>
      <c r="BI24" s="309">
        <v>601.27739999999994</v>
      </c>
      <c r="BJ24" s="309">
        <v>899.71450000000004</v>
      </c>
      <c r="BK24" s="309">
        <v>875.5779</v>
      </c>
      <c r="BL24" s="309">
        <v>726.64070000000004</v>
      </c>
      <c r="BM24" s="309">
        <v>565.00459999999998</v>
      </c>
      <c r="BN24" s="309">
        <v>391.91370000000001</v>
      </c>
      <c r="BO24" s="309">
        <v>224.90870000000001</v>
      </c>
      <c r="BP24" s="309">
        <v>63.501379999999997</v>
      </c>
      <c r="BQ24" s="309">
        <v>12.561019999999999</v>
      </c>
      <c r="BR24" s="309">
        <v>21.580369999999998</v>
      </c>
      <c r="BS24" s="309">
        <v>100.5842</v>
      </c>
      <c r="BT24" s="309">
        <v>340.96039999999999</v>
      </c>
      <c r="BU24" s="309">
        <v>595.83180000000004</v>
      </c>
      <c r="BV24" s="309">
        <v>892.45</v>
      </c>
    </row>
    <row r="25" spans="1:74" ht="11.1" customHeight="1" x14ac:dyDescent="0.2">
      <c r="A25" s="9" t="s">
        <v>145</v>
      </c>
      <c r="B25" s="206" t="s">
        <v>442</v>
      </c>
      <c r="C25" s="266">
        <v>564.19638444999998</v>
      </c>
      <c r="D25" s="266">
        <v>471.71922016000002</v>
      </c>
      <c r="E25" s="266">
        <v>426.59248988000002</v>
      </c>
      <c r="F25" s="266">
        <v>327.09153918999999</v>
      </c>
      <c r="G25" s="266">
        <v>196.666808</v>
      </c>
      <c r="H25" s="266">
        <v>73.983967434999997</v>
      </c>
      <c r="I25" s="266">
        <v>17.689825693</v>
      </c>
      <c r="J25" s="266">
        <v>17.613769633</v>
      </c>
      <c r="K25" s="266">
        <v>53.415162381000002</v>
      </c>
      <c r="L25" s="266">
        <v>192.89447421</v>
      </c>
      <c r="M25" s="266">
        <v>397.38092876000002</v>
      </c>
      <c r="N25" s="266">
        <v>615.51360895000005</v>
      </c>
      <c r="O25" s="266">
        <v>563.54692739999996</v>
      </c>
      <c r="P25" s="266">
        <v>472.57151948000001</v>
      </c>
      <c r="Q25" s="266">
        <v>428.60579762999998</v>
      </c>
      <c r="R25" s="266">
        <v>325.50001478000001</v>
      </c>
      <c r="S25" s="266">
        <v>195.76804041</v>
      </c>
      <c r="T25" s="266">
        <v>71.239504405000005</v>
      </c>
      <c r="U25" s="266">
        <v>17.803405148</v>
      </c>
      <c r="V25" s="266">
        <v>16.282471999999999</v>
      </c>
      <c r="W25" s="266">
        <v>49.664148179000001</v>
      </c>
      <c r="X25" s="266">
        <v>186.59163579</v>
      </c>
      <c r="Y25" s="266">
        <v>395.07327156999997</v>
      </c>
      <c r="Z25" s="266">
        <v>600.22851774000003</v>
      </c>
      <c r="AA25" s="266">
        <v>541.99197879999997</v>
      </c>
      <c r="AB25" s="266">
        <v>471.35068840999998</v>
      </c>
      <c r="AC25" s="266">
        <v>430.74726950000002</v>
      </c>
      <c r="AD25" s="266">
        <v>318.95443121</v>
      </c>
      <c r="AE25" s="266">
        <v>192.79132339</v>
      </c>
      <c r="AF25" s="266">
        <v>69.896779046999995</v>
      </c>
      <c r="AG25" s="266">
        <v>16.457012458000001</v>
      </c>
      <c r="AH25" s="266">
        <v>15.586146668</v>
      </c>
      <c r="AI25" s="266">
        <v>50.557832965000003</v>
      </c>
      <c r="AJ25" s="266">
        <v>186.78119487999999</v>
      </c>
      <c r="AK25" s="266">
        <v>397.77986134000002</v>
      </c>
      <c r="AL25" s="266">
        <v>590.24955303000002</v>
      </c>
      <c r="AM25" s="266">
        <v>542.81231447000005</v>
      </c>
      <c r="AN25" s="266">
        <v>484.08923951999998</v>
      </c>
      <c r="AO25" s="266">
        <v>429.34224188000002</v>
      </c>
      <c r="AP25" s="266">
        <v>310.70864024000002</v>
      </c>
      <c r="AQ25" s="266">
        <v>202.40735992</v>
      </c>
      <c r="AR25" s="266">
        <v>67.294460706999999</v>
      </c>
      <c r="AS25" s="266">
        <v>17.588476759999999</v>
      </c>
      <c r="AT25" s="266">
        <v>14.808018926000001</v>
      </c>
      <c r="AU25" s="266">
        <v>52.983161697</v>
      </c>
      <c r="AV25" s="266">
        <v>186.00642743</v>
      </c>
      <c r="AW25" s="266">
        <v>394.21257708000002</v>
      </c>
      <c r="AX25" s="266">
        <v>581.87779332000002</v>
      </c>
      <c r="AY25" s="266">
        <v>545.51192462999995</v>
      </c>
      <c r="AZ25" s="266">
        <v>481.68755471999998</v>
      </c>
      <c r="BA25" s="309">
        <v>435.25029999999998</v>
      </c>
      <c r="BB25" s="309">
        <v>299.78489999999999</v>
      </c>
      <c r="BC25" s="309">
        <v>188.52549999999999</v>
      </c>
      <c r="BD25" s="309">
        <v>64.388260000000002</v>
      </c>
      <c r="BE25" s="309">
        <v>16.950710000000001</v>
      </c>
      <c r="BF25" s="309">
        <v>13.580109999999999</v>
      </c>
      <c r="BG25" s="309">
        <v>50.08766</v>
      </c>
      <c r="BH25" s="309">
        <v>178.6866</v>
      </c>
      <c r="BI25" s="309">
        <v>388.94130000000001</v>
      </c>
      <c r="BJ25" s="309">
        <v>580.09019999999998</v>
      </c>
      <c r="BK25" s="309">
        <v>544.62329999999997</v>
      </c>
      <c r="BL25" s="309">
        <v>470.50900000000001</v>
      </c>
      <c r="BM25" s="309">
        <v>431.66129999999998</v>
      </c>
      <c r="BN25" s="309">
        <v>294.66129999999998</v>
      </c>
      <c r="BO25" s="309">
        <v>178.33009999999999</v>
      </c>
      <c r="BP25" s="309">
        <v>59.362780000000001</v>
      </c>
      <c r="BQ25" s="309">
        <v>15.69852</v>
      </c>
      <c r="BR25" s="309">
        <v>13.235939999999999</v>
      </c>
      <c r="BS25" s="309">
        <v>50.743040000000001</v>
      </c>
      <c r="BT25" s="309">
        <v>178.06970000000001</v>
      </c>
      <c r="BU25" s="309">
        <v>382.16390000000001</v>
      </c>
      <c r="BV25" s="309">
        <v>576.0711</v>
      </c>
    </row>
    <row r="26" spans="1:74" ht="11.1" customHeight="1" x14ac:dyDescent="0.2">
      <c r="A26" s="9" t="s">
        <v>146</v>
      </c>
      <c r="B26" s="206" t="s">
        <v>470</v>
      </c>
      <c r="C26" s="266">
        <v>887.86017029000004</v>
      </c>
      <c r="D26" s="266">
        <v>746.92155844000001</v>
      </c>
      <c r="E26" s="266">
        <v>557.80098469999996</v>
      </c>
      <c r="F26" s="266">
        <v>319.43162931000001</v>
      </c>
      <c r="G26" s="266">
        <v>137.33205337999999</v>
      </c>
      <c r="H26" s="266">
        <v>30.257272106999999</v>
      </c>
      <c r="I26" s="266">
        <v>7.4226213889999997</v>
      </c>
      <c r="J26" s="266">
        <v>10.825429661999999</v>
      </c>
      <c r="K26" s="266">
        <v>52.730008828000003</v>
      </c>
      <c r="L26" s="266">
        <v>245.71385276000001</v>
      </c>
      <c r="M26" s="266">
        <v>509.26952944999999</v>
      </c>
      <c r="N26" s="266">
        <v>771.73559804000001</v>
      </c>
      <c r="O26" s="266">
        <v>880.50331762999997</v>
      </c>
      <c r="P26" s="266">
        <v>717.64126896000005</v>
      </c>
      <c r="Q26" s="266">
        <v>562.02873588</v>
      </c>
      <c r="R26" s="266">
        <v>306.8260894</v>
      </c>
      <c r="S26" s="266">
        <v>140.89313195</v>
      </c>
      <c r="T26" s="266">
        <v>29.972767031</v>
      </c>
      <c r="U26" s="266">
        <v>7.2924826641999996</v>
      </c>
      <c r="V26" s="266">
        <v>11.445536776000001</v>
      </c>
      <c r="W26" s="266">
        <v>52.161357131999999</v>
      </c>
      <c r="X26" s="266">
        <v>246.74957341000001</v>
      </c>
      <c r="Y26" s="266">
        <v>506.05967081</v>
      </c>
      <c r="Z26" s="266">
        <v>771.76447339000003</v>
      </c>
      <c r="AA26" s="266">
        <v>881.55459676999999</v>
      </c>
      <c r="AB26" s="266">
        <v>707.19176339000001</v>
      </c>
      <c r="AC26" s="266">
        <v>561.80927353000004</v>
      </c>
      <c r="AD26" s="266">
        <v>315.26513066000001</v>
      </c>
      <c r="AE26" s="266">
        <v>130.55296955</v>
      </c>
      <c r="AF26" s="266">
        <v>29.620785938000001</v>
      </c>
      <c r="AG26" s="266">
        <v>6.9432871974000001</v>
      </c>
      <c r="AH26" s="266">
        <v>10.600675349999999</v>
      </c>
      <c r="AI26" s="266">
        <v>50.361698308000001</v>
      </c>
      <c r="AJ26" s="266">
        <v>243.69520263000001</v>
      </c>
      <c r="AK26" s="266">
        <v>511.91057232999998</v>
      </c>
      <c r="AL26" s="266">
        <v>762.32993255999997</v>
      </c>
      <c r="AM26" s="266">
        <v>872.32869058000006</v>
      </c>
      <c r="AN26" s="266">
        <v>709.66864559999999</v>
      </c>
      <c r="AO26" s="266">
        <v>567.21728468000003</v>
      </c>
      <c r="AP26" s="266">
        <v>310.59219684999999</v>
      </c>
      <c r="AQ26" s="266">
        <v>132.74258305999999</v>
      </c>
      <c r="AR26" s="266">
        <v>28.654601284999998</v>
      </c>
      <c r="AS26" s="266">
        <v>5.9382921325</v>
      </c>
      <c r="AT26" s="266">
        <v>10.164547052</v>
      </c>
      <c r="AU26" s="266">
        <v>48.233126761999998</v>
      </c>
      <c r="AV26" s="266">
        <v>235.86314758</v>
      </c>
      <c r="AW26" s="266">
        <v>526.12257981000005</v>
      </c>
      <c r="AX26" s="266">
        <v>746.7493948</v>
      </c>
      <c r="AY26" s="266">
        <v>853.57343286000003</v>
      </c>
      <c r="AZ26" s="266">
        <v>694.05909931999997</v>
      </c>
      <c r="BA26" s="309">
        <v>560.52719999999999</v>
      </c>
      <c r="BB26" s="309">
        <v>319.18920000000003</v>
      </c>
      <c r="BC26" s="309">
        <v>134.21420000000001</v>
      </c>
      <c r="BD26" s="309">
        <v>28.094439999999999</v>
      </c>
      <c r="BE26" s="309">
        <v>5.7821569999999998</v>
      </c>
      <c r="BF26" s="309">
        <v>9.9783100000000005</v>
      </c>
      <c r="BG26" s="309">
        <v>48.77328</v>
      </c>
      <c r="BH26" s="309">
        <v>236.8425</v>
      </c>
      <c r="BI26" s="309">
        <v>515.77869999999996</v>
      </c>
      <c r="BJ26" s="309">
        <v>731.51080000000002</v>
      </c>
      <c r="BK26" s="309">
        <v>838.23699999999997</v>
      </c>
      <c r="BL26" s="309">
        <v>698.24570000000006</v>
      </c>
      <c r="BM26" s="309">
        <v>557.48789999999997</v>
      </c>
      <c r="BN26" s="309">
        <v>318.41399999999999</v>
      </c>
      <c r="BO26" s="309">
        <v>131.8013</v>
      </c>
      <c r="BP26" s="309">
        <v>26.930949999999999</v>
      </c>
      <c r="BQ26" s="309">
        <v>5.7153520000000002</v>
      </c>
      <c r="BR26" s="309">
        <v>9.9841929999999994</v>
      </c>
      <c r="BS26" s="309">
        <v>48.363759999999999</v>
      </c>
      <c r="BT26" s="309">
        <v>235.1172</v>
      </c>
      <c r="BU26" s="309">
        <v>517.03300000000002</v>
      </c>
      <c r="BV26" s="309">
        <v>736.11279999999999</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311"/>
      <c r="BB27" s="311"/>
      <c r="BC27" s="311"/>
      <c r="BD27" s="311"/>
      <c r="BE27" s="311"/>
      <c r="BF27" s="311"/>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3.0808911666999999</v>
      </c>
      <c r="H28" s="266">
        <v>72.275848912000001</v>
      </c>
      <c r="I28" s="266">
        <v>169.77503092000001</v>
      </c>
      <c r="J28" s="266">
        <v>128.22499060999999</v>
      </c>
      <c r="K28" s="266">
        <v>66.371811847999993</v>
      </c>
      <c r="L28" s="266">
        <v>10.656379053</v>
      </c>
      <c r="M28" s="266">
        <v>0</v>
      </c>
      <c r="N28" s="266">
        <v>0</v>
      </c>
      <c r="O28" s="266">
        <v>0</v>
      </c>
      <c r="P28" s="266">
        <v>0</v>
      </c>
      <c r="Q28" s="266">
        <v>0</v>
      </c>
      <c r="R28" s="266">
        <v>0</v>
      </c>
      <c r="S28" s="266">
        <v>25.200289399999999</v>
      </c>
      <c r="T28" s="266">
        <v>57.359180061000004</v>
      </c>
      <c r="U28" s="266">
        <v>254.28409901000001</v>
      </c>
      <c r="V28" s="266">
        <v>265.733159</v>
      </c>
      <c r="W28" s="266">
        <v>64.378729866</v>
      </c>
      <c r="X28" s="266">
        <v>0</v>
      </c>
      <c r="Y28" s="266">
        <v>0</v>
      </c>
      <c r="Z28" s="266">
        <v>0</v>
      </c>
      <c r="AA28" s="266">
        <v>0</v>
      </c>
      <c r="AB28" s="266">
        <v>0</v>
      </c>
      <c r="AC28" s="266">
        <v>0</v>
      </c>
      <c r="AD28" s="266">
        <v>0</v>
      </c>
      <c r="AE28" s="266">
        <v>3.3140737656999999</v>
      </c>
      <c r="AF28" s="266">
        <v>63.142886591</v>
      </c>
      <c r="AG28" s="266">
        <v>274.43675524000002</v>
      </c>
      <c r="AH28" s="266">
        <v>165.79844423</v>
      </c>
      <c r="AI28" s="266">
        <v>28.197610204</v>
      </c>
      <c r="AJ28" s="266">
        <v>0</v>
      </c>
      <c r="AK28" s="266">
        <v>0</v>
      </c>
      <c r="AL28" s="266">
        <v>0</v>
      </c>
      <c r="AM28" s="266">
        <v>0</v>
      </c>
      <c r="AN28" s="266">
        <v>0</v>
      </c>
      <c r="AO28" s="266">
        <v>0</v>
      </c>
      <c r="AP28" s="266">
        <v>0</v>
      </c>
      <c r="AQ28" s="266">
        <v>3.2945852171999999</v>
      </c>
      <c r="AR28" s="266">
        <v>98.886246256000007</v>
      </c>
      <c r="AS28" s="266">
        <v>292.33914884000001</v>
      </c>
      <c r="AT28" s="266">
        <v>215.2457287</v>
      </c>
      <c r="AU28" s="266">
        <v>34.269300833000003</v>
      </c>
      <c r="AV28" s="266">
        <v>0</v>
      </c>
      <c r="AW28" s="266">
        <v>0</v>
      </c>
      <c r="AX28" s="266">
        <v>0</v>
      </c>
      <c r="AY28" s="266">
        <v>0</v>
      </c>
      <c r="AZ28" s="266">
        <v>0</v>
      </c>
      <c r="BA28" s="309">
        <v>0</v>
      </c>
      <c r="BB28" s="309">
        <v>0</v>
      </c>
      <c r="BC28" s="309">
        <v>8.6391357884000008</v>
      </c>
      <c r="BD28" s="309">
        <v>79.075605870999993</v>
      </c>
      <c r="BE28" s="309">
        <v>213.66972632</v>
      </c>
      <c r="BF28" s="309">
        <v>177.67390293</v>
      </c>
      <c r="BG28" s="309">
        <v>30.673250478</v>
      </c>
      <c r="BH28" s="309">
        <v>2.1688831222</v>
      </c>
      <c r="BI28" s="309">
        <v>0</v>
      </c>
      <c r="BJ28" s="309">
        <v>0</v>
      </c>
      <c r="BK28" s="309">
        <v>0</v>
      </c>
      <c r="BL28" s="309">
        <v>0</v>
      </c>
      <c r="BM28" s="309">
        <v>0</v>
      </c>
      <c r="BN28" s="309">
        <v>0</v>
      </c>
      <c r="BO28" s="309">
        <v>7.7282958796000001</v>
      </c>
      <c r="BP28" s="309">
        <v>79.065057358999994</v>
      </c>
      <c r="BQ28" s="309">
        <v>213.65584670000001</v>
      </c>
      <c r="BR28" s="309">
        <v>177.66432682999999</v>
      </c>
      <c r="BS28" s="309">
        <v>30.669022925</v>
      </c>
      <c r="BT28" s="309">
        <v>2.1682515972999998</v>
      </c>
      <c r="BU28" s="309">
        <v>0</v>
      </c>
      <c r="BV28" s="309">
        <v>0</v>
      </c>
    </row>
    <row r="29" spans="1:74" ht="11.1" customHeight="1" x14ac:dyDescent="0.2">
      <c r="A29" s="9" t="s">
        <v>38</v>
      </c>
      <c r="B29" s="206" t="s">
        <v>468</v>
      </c>
      <c r="C29" s="266">
        <v>0</v>
      </c>
      <c r="D29" s="266">
        <v>0</v>
      </c>
      <c r="E29" s="266">
        <v>0</v>
      </c>
      <c r="F29" s="266">
        <v>2.1955865381000002</v>
      </c>
      <c r="G29" s="266">
        <v>14.34767823</v>
      </c>
      <c r="H29" s="266">
        <v>122.51276403</v>
      </c>
      <c r="I29" s="266">
        <v>250.93910584</v>
      </c>
      <c r="J29" s="266">
        <v>162.09110179000001</v>
      </c>
      <c r="K29" s="266">
        <v>86.937512154999993</v>
      </c>
      <c r="L29" s="266">
        <v>21.577397368</v>
      </c>
      <c r="M29" s="266">
        <v>0</v>
      </c>
      <c r="N29" s="266">
        <v>0</v>
      </c>
      <c r="O29" s="266">
        <v>0</v>
      </c>
      <c r="P29" s="266">
        <v>0</v>
      </c>
      <c r="Q29" s="266">
        <v>0</v>
      </c>
      <c r="R29" s="266">
        <v>0</v>
      </c>
      <c r="S29" s="266">
        <v>65.037250454000002</v>
      </c>
      <c r="T29" s="266">
        <v>110.65473143</v>
      </c>
      <c r="U29" s="266">
        <v>286.84883380999997</v>
      </c>
      <c r="V29" s="266">
        <v>297.49292897999999</v>
      </c>
      <c r="W29" s="266">
        <v>121.41767378</v>
      </c>
      <c r="X29" s="266">
        <v>3.7003858379999999</v>
      </c>
      <c r="Y29" s="266">
        <v>0</v>
      </c>
      <c r="Z29" s="266">
        <v>0</v>
      </c>
      <c r="AA29" s="266">
        <v>0</v>
      </c>
      <c r="AB29" s="266">
        <v>0</v>
      </c>
      <c r="AC29" s="266">
        <v>0</v>
      </c>
      <c r="AD29" s="266">
        <v>0.43201136191</v>
      </c>
      <c r="AE29" s="266">
        <v>31.381788259</v>
      </c>
      <c r="AF29" s="266">
        <v>112.03791339999999</v>
      </c>
      <c r="AG29" s="266">
        <v>325.22838531999997</v>
      </c>
      <c r="AH29" s="266">
        <v>218.04805038000001</v>
      </c>
      <c r="AI29" s="266">
        <v>87.830049471999999</v>
      </c>
      <c r="AJ29" s="266">
        <v>7.9354916760999998</v>
      </c>
      <c r="AK29" s="266">
        <v>0</v>
      </c>
      <c r="AL29" s="266">
        <v>0</v>
      </c>
      <c r="AM29" s="266">
        <v>0</v>
      </c>
      <c r="AN29" s="266">
        <v>0</v>
      </c>
      <c r="AO29" s="266">
        <v>0</v>
      </c>
      <c r="AP29" s="266">
        <v>0</v>
      </c>
      <c r="AQ29" s="266">
        <v>11.482180101000001</v>
      </c>
      <c r="AR29" s="266">
        <v>145.46146159</v>
      </c>
      <c r="AS29" s="266">
        <v>361.21120438999998</v>
      </c>
      <c r="AT29" s="266">
        <v>259.92394811000003</v>
      </c>
      <c r="AU29" s="266">
        <v>58.306370131999998</v>
      </c>
      <c r="AV29" s="266">
        <v>4.3962735059</v>
      </c>
      <c r="AW29" s="266">
        <v>0</v>
      </c>
      <c r="AX29" s="266">
        <v>0</v>
      </c>
      <c r="AY29" s="266">
        <v>0</v>
      </c>
      <c r="AZ29" s="266">
        <v>0</v>
      </c>
      <c r="BA29" s="309">
        <v>0</v>
      </c>
      <c r="BB29" s="309">
        <v>0</v>
      </c>
      <c r="BC29" s="309">
        <v>26.852449447000001</v>
      </c>
      <c r="BD29" s="309">
        <v>131.16301680999999</v>
      </c>
      <c r="BE29" s="309">
        <v>266.69406778000001</v>
      </c>
      <c r="BF29" s="309">
        <v>225.68355797999999</v>
      </c>
      <c r="BG29" s="309">
        <v>63.038988523999997</v>
      </c>
      <c r="BH29" s="309">
        <v>5.1475710438000002</v>
      </c>
      <c r="BI29" s="309">
        <v>0</v>
      </c>
      <c r="BJ29" s="309">
        <v>0</v>
      </c>
      <c r="BK29" s="309">
        <v>0</v>
      </c>
      <c r="BL29" s="309">
        <v>0</v>
      </c>
      <c r="BM29" s="309">
        <v>0</v>
      </c>
      <c r="BN29" s="309">
        <v>0</v>
      </c>
      <c r="BO29" s="309">
        <v>25.125751561000001</v>
      </c>
      <c r="BP29" s="309">
        <v>131.21876184000001</v>
      </c>
      <c r="BQ29" s="309">
        <v>266.75326347999999</v>
      </c>
      <c r="BR29" s="309">
        <v>225.73452617999999</v>
      </c>
      <c r="BS29" s="309">
        <v>63.069561290000003</v>
      </c>
      <c r="BT29" s="309">
        <v>5.1528606892999997</v>
      </c>
      <c r="BU29" s="309">
        <v>0</v>
      </c>
      <c r="BV29" s="309">
        <v>0</v>
      </c>
    </row>
    <row r="30" spans="1:74" ht="11.1" customHeight="1" x14ac:dyDescent="0.2">
      <c r="A30" s="9" t="s">
        <v>39</v>
      </c>
      <c r="B30" s="206" t="s">
        <v>436</v>
      </c>
      <c r="C30" s="266">
        <v>0</v>
      </c>
      <c r="D30" s="266">
        <v>0</v>
      </c>
      <c r="E30" s="266">
        <v>0.55692852956000005</v>
      </c>
      <c r="F30" s="266">
        <v>6.5874935925999996</v>
      </c>
      <c r="G30" s="266">
        <v>36.782678355000002</v>
      </c>
      <c r="H30" s="266">
        <v>167.08004417999999</v>
      </c>
      <c r="I30" s="266">
        <v>242.02271995999999</v>
      </c>
      <c r="J30" s="266">
        <v>147.72947923999999</v>
      </c>
      <c r="K30" s="266">
        <v>92.279028319000005</v>
      </c>
      <c r="L30" s="266">
        <v>15.670019254</v>
      </c>
      <c r="M30" s="266">
        <v>0</v>
      </c>
      <c r="N30" s="266">
        <v>0</v>
      </c>
      <c r="O30" s="266">
        <v>0</v>
      </c>
      <c r="P30" s="266">
        <v>0</v>
      </c>
      <c r="Q30" s="266">
        <v>0</v>
      </c>
      <c r="R30" s="266">
        <v>0</v>
      </c>
      <c r="S30" s="266">
        <v>139.877242</v>
      </c>
      <c r="T30" s="266">
        <v>192.04093771000001</v>
      </c>
      <c r="U30" s="266">
        <v>257.37763761000002</v>
      </c>
      <c r="V30" s="266">
        <v>256.56840915999999</v>
      </c>
      <c r="W30" s="266">
        <v>122.44753324</v>
      </c>
      <c r="X30" s="266">
        <v>3.8816826566999998</v>
      </c>
      <c r="Y30" s="266">
        <v>0</v>
      </c>
      <c r="Z30" s="266">
        <v>0</v>
      </c>
      <c r="AA30" s="266">
        <v>0</v>
      </c>
      <c r="AB30" s="266">
        <v>0</v>
      </c>
      <c r="AC30" s="266">
        <v>0</v>
      </c>
      <c r="AD30" s="266">
        <v>0.80640865529000005</v>
      </c>
      <c r="AE30" s="266">
        <v>47.306686485</v>
      </c>
      <c r="AF30" s="266">
        <v>127.07106337</v>
      </c>
      <c r="AG30" s="266">
        <v>319.91156739000002</v>
      </c>
      <c r="AH30" s="266">
        <v>194.61986128999999</v>
      </c>
      <c r="AI30" s="266">
        <v>135.01265033999999</v>
      </c>
      <c r="AJ30" s="266">
        <v>6.6658856991000004</v>
      </c>
      <c r="AK30" s="266">
        <v>0</v>
      </c>
      <c r="AL30" s="266">
        <v>0</v>
      </c>
      <c r="AM30" s="266">
        <v>0</v>
      </c>
      <c r="AN30" s="266">
        <v>0</v>
      </c>
      <c r="AO30" s="266">
        <v>2.0074251852999998</v>
      </c>
      <c r="AP30" s="266">
        <v>0</v>
      </c>
      <c r="AQ30" s="266">
        <v>31.585025816999998</v>
      </c>
      <c r="AR30" s="266">
        <v>185.51299413999999</v>
      </c>
      <c r="AS30" s="266">
        <v>335.97695183000002</v>
      </c>
      <c r="AT30" s="266">
        <v>219.06134850000001</v>
      </c>
      <c r="AU30" s="266">
        <v>54.758581929000002</v>
      </c>
      <c r="AV30" s="266">
        <v>1.9897707872999999</v>
      </c>
      <c r="AW30" s="266">
        <v>0</v>
      </c>
      <c r="AX30" s="266">
        <v>0</v>
      </c>
      <c r="AY30" s="266">
        <v>0</v>
      </c>
      <c r="AZ30" s="266">
        <v>0</v>
      </c>
      <c r="BA30" s="309">
        <v>0.41261477924000001</v>
      </c>
      <c r="BB30" s="309">
        <v>2.417949809</v>
      </c>
      <c r="BC30" s="309">
        <v>61.056569658999997</v>
      </c>
      <c r="BD30" s="309">
        <v>167.53685754</v>
      </c>
      <c r="BE30" s="309">
        <v>265.26636590999999</v>
      </c>
      <c r="BF30" s="309">
        <v>225.91316380999999</v>
      </c>
      <c r="BG30" s="309">
        <v>70.734061525000001</v>
      </c>
      <c r="BH30" s="309">
        <v>7.2140031791999997</v>
      </c>
      <c r="BI30" s="309">
        <v>0</v>
      </c>
      <c r="BJ30" s="309">
        <v>0</v>
      </c>
      <c r="BK30" s="309">
        <v>0</v>
      </c>
      <c r="BL30" s="309">
        <v>0</v>
      </c>
      <c r="BM30" s="309">
        <v>0.41240546370999998</v>
      </c>
      <c r="BN30" s="309">
        <v>1.4870673898</v>
      </c>
      <c r="BO30" s="309">
        <v>53.714246946000003</v>
      </c>
      <c r="BP30" s="309">
        <v>167.52498901000001</v>
      </c>
      <c r="BQ30" s="309">
        <v>265.24723782000001</v>
      </c>
      <c r="BR30" s="309">
        <v>225.89713936999999</v>
      </c>
      <c r="BS30" s="309">
        <v>70.730444168999995</v>
      </c>
      <c r="BT30" s="309">
        <v>7.2135129186000002</v>
      </c>
      <c r="BU30" s="309">
        <v>0</v>
      </c>
      <c r="BV30" s="309">
        <v>0</v>
      </c>
    </row>
    <row r="31" spans="1:74" ht="11.1" customHeight="1" x14ac:dyDescent="0.2">
      <c r="A31" s="9" t="s">
        <v>40</v>
      </c>
      <c r="B31" s="206" t="s">
        <v>437</v>
      </c>
      <c r="C31" s="266">
        <v>0</v>
      </c>
      <c r="D31" s="266">
        <v>2.9692563340000002</v>
      </c>
      <c r="E31" s="266">
        <v>5.7267416487</v>
      </c>
      <c r="F31" s="266">
        <v>8.7279153237999996</v>
      </c>
      <c r="G31" s="266">
        <v>50.603407879000002</v>
      </c>
      <c r="H31" s="266">
        <v>205.54706210000001</v>
      </c>
      <c r="I31" s="266">
        <v>330.50583614999999</v>
      </c>
      <c r="J31" s="266">
        <v>165.70996421000001</v>
      </c>
      <c r="K31" s="266">
        <v>126.93317091</v>
      </c>
      <c r="L31" s="266">
        <v>14.002486243</v>
      </c>
      <c r="M31" s="266">
        <v>0</v>
      </c>
      <c r="N31" s="266">
        <v>0</v>
      </c>
      <c r="O31" s="266">
        <v>0</v>
      </c>
      <c r="P31" s="266">
        <v>0</v>
      </c>
      <c r="Q31" s="266">
        <v>1.8154273473</v>
      </c>
      <c r="R31" s="266">
        <v>0</v>
      </c>
      <c r="S31" s="266">
        <v>167.98366308000001</v>
      </c>
      <c r="T31" s="266">
        <v>272.4135953</v>
      </c>
      <c r="U31" s="266">
        <v>304.34065270999997</v>
      </c>
      <c r="V31" s="266">
        <v>258.07399859999998</v>
      </c>
      <c r="W31" s="266">
        <v>124.02277389</v>
      </c>
      <c r="X31" s="266">
        <v>5.6610431626000004</v>
      </c>
      <c r="Y31" s="266">
        <v>0</v>
      </c>
      <c r="Z31" s="266">
        <v>0</v>
      </c>
      <c r="AA31" s="266">
        <v>0</v>
      </c>
      <c r="AB31" s="266">
        <v>0</v>
      </c>
      <c r="AC31" s="266">
        <v>0</v>
      </c>
      <c r="AD31" s="266">
        <v>6.0776019957000003</v>
      </c>
      <c r="AE31" s="266">
        <v>41.880882612999997</v>
      </c>
      <c r="AF31" s="266">
        <v>174.68753713000001</v>
      </c>
      <c r="AG31" s="266">
        <v>319.93641164000002</v>
      </c>
      <c r="AH31" s="266">
        <v>224.38898535999999</v>
      </c>
      <c r="AI31" s="266">
        <v>182.55518197999999</v>
      </c>
      <c r="AJ31" s="266">
        <v>2.4122613892000002</v>
      </c>
      <c r="AK31" s="266">
        <v>0</v>
      </c>
      <c r="AL31" s="266">
        <v>0</v>
      </c>
      <c r="AM31" s="266">
        <v>0</v>
      </c>
      <c r="AN31" s="266">
        <v>0</v>
      </c>
      <c r="AO31" s="266">
        <v>6.2203163787999998</v>
      </c>
      <c r="AP31" s="266">
        <v>1.3866180287000001</v>
      </c>
      <c r="AQ31" s="266">
        <v>37.099801636000002</v>
      </c>
      <c r="AR31" s="266">
        <v>256.07221769</v>
      </c>
      <c r="AS31" s="266">
        <v>343.86935582000001</v>
      </c>
      <c r="AT31" s="266">
        <v>246.84184438</v>
      </c>
      <c r="AU31" s="266">
        <v>71.936038140999997</v>
      </c>
      <c r="AV31" s="266">
        <v>2.5313668577000001</v>
      </c>
      <c r="AW31" s="266">
        <v>0.28626730694000002</v>
      </c>
      <c r="AX31" s="266">
        <v>0</v>
      </c>
      <c r="AY31" s="266">
        <v>0</v>
      </c>
      <c r="AZ31" s="266">
        <v>0</v>
      </c>
      <c r="BA31" s="309">
        <v>3.4157400660000001</v>
      </c>
      <c r="BB31" s="309">
        <v>8.6675930406999999</v>
      </c>
      <c r="BC31" s="309">
        <v>74.496705598999995</v>
      </c>
      <c r="BD31" s="309">
        <v>206.69838576000001</v>
      </c>
      <c r="BE31" s="309">
        <v>324.27635335000002</v>
      </c>
      <c r="BF31" s="309">
        <v>276.33399574999999</v>
      </c>
      <c r="BG31" s="309">
        <v>95.439175250999995</v>
      </c>
      <c r="BH31" s="309">
        <v>9.7514589120000004</v>
      </c>
      <c r="BI31" s="309">
        <v>0.28608253133</v>
      </c>
      <c r="BJ31" s="309">
        <v>0</v>
      </c>
      <c r="BK31" s="309">
        <v>0</v>
      </c>
      <c r="BL31" s="309">
        <v>0</v>
      </c>
      <c r="BM31" s="309">
        <v>2.9922151995999999</v>
      </c>
      <c r="BN31" s="309">
        <v>6.8000458862000004</v>
      </c>
      <c r="BO31" s="309">
        <v>64.897415553000002</v>
      </c>
      <c r="BP31" s="309">
        <v>206.65134105000001</v>
      </c>
      <c r="BQ31" s="309">
        <v>324.21902546000001</v>
      </c>
      <c r="BR31" s="309">
        <v>276.26744042000001</v>
      </c>
      <c r="BS31" s="309">
        <v>95.401682473999998</v>
      </c>
      <c r="BT31" s="309">
        <v>9.7449341545999992</v>
      </c>
      <c r="BU31" s="309">
        <v>0.28589596278000001</v>
      </c>
      <c r="BV31" s="309">
        <v>0</v>
      </c>
    </row>
    <row r="32" spans="1:74" ht="11.1" customHeight="1" x14ac:dyDescent="0.2">
      <c r="A32" s="9" t="s">
        <v>331</v>
      </c>
      <c r="B32" s="206" t="s">
        <v>469</v>
      </c>
      <c r="C32" s="266">
        <v>50.22382391</v>
      </c>
      <c r="D32" s="266">
        <v>54.530152514999997</v>
      </c>
      <c r="E32" s="266">
        <v>55.996271172</v>
      </c>
      <c r="F32" s="266">
        <v>123.90295583</v>
      </c>
      <c r="G32" s="266">
        <v>212.48184549000001</v>
      </c>
      <c r="H32" s="266">
        <v>337.01084767999998</v>
      </c>
      <c r="I32" s="266">
        <v>468.53513776</v>
      </c>
      <c r="J32" s="266">
        <v>406.13922061</v>
      </c>
      <c r="K32" s="266">
        <v>281.73806135000001</v>
      </c>
      <c r="L32" s="266">
        <v>158.67712452000001</v>
      </c>
      <c r="M32" s="266">
        <v>66.370988698999994</v>
      </c>
      <c r="N32" s="266">
        <v>38.177549321000001</v>
      </c>
      <c r="O32" s="266">
        <v>20.885556680000001</v>
      </c>
      <c r="P32" s="266">
        <v>80.763526773999999</v>
      </c>
      <c r="Q32" s="266">
        <v>34.757511024999999</v>
      </c>
      <c r="R32" s="266">
        <v>79.355583797999998</v>
      </c>
      <c r="S32" s="266">
        <v>264.92152765999998</v>
      </c>
      <c r="T32" s="266">
        <v>384.55666235000001</v>
      </c>
      <c r="U32" s="266">
        <v>440.97341697000002</v>
      </c>
      <c r="V32" s="266">
        <v>438.67807243999999</v>
      </c>
      <c r="W32" s="266">
        <v>390.93036890000002</v>
      </c>
      <c r="X32" s="266">
        <v>176.01057886000001</v>
      </c>
      <c r="Y32" s="266">
        <v>66.084628142</v>
      </c>
      <c r="Z32" s="266">
        <v>39.655209558000003</v>
      </c>
      <c r="AA32" s="266">
        <v>29.451961978</v>
      </c>
      <c r="AB32" s="266">
        <v>66.771308007000002</v>
      </c>
      <c r="AC32" s="266">
        <v>56.110189642999998</v>
      </c>
      <c r="AD32" s="266">
        <v>101.34053829</v>
      </c>
      <c r="AE32" s="266">
        <v>293.45285847999997</v>
      </c>
      <c r="AF32" s="266">
        <v>360.75188247</v>
      </c>
      <c r="AG32" s="266">
        <v>480.75895207000002</v>
      </c>
      <c r="AH32" s="266">
        <v>441.44697681000002</v>
      </c>
      <c r="AI32" s="266">
        <v>374.58039839999998</v>
      </c>
      <c r="AJ32" s="266">
        <v>203.98608704</v>
      </c>
      <c r="AK32" s="266">
        <v>53.193893236999997</v>
      </c>
      <c r="AL32" s="266">
        <v>50.793583159999997</v>
      </c>
      <c r="AM32" s="266">
        <v>47.057102000999997</v>
      </c>
      <c r="AN32" s="266">
        <v>46.333502615</v>
      </c>
      <c r="AO32" s="266">
        <v>102.71215839</v>
      </c>
      <c r="AP32" s="266">
        <v>108.15722812</v>
      </c>
      <c r="AQ32" s="266">
        <v>166.61885508</v>
      </c>
      <c r="AR32" s="266">
        <v>344.22319876</v>
      </c>
      <c r="AS32" s="266">
        <v>503.93001085999998</v>
      </c>
      <c r="AT32" s="266">
        <v>456.88504861000001</v>
      </c>
      <c r="AU32" s="266">
        <v>274.23753244</v>
      </c>
      <c r="AV32" s="266">
        <v>185.43933666999999</v>
      </c>
      <c r="AW32" s="266">
        <v>94.660011878000006</v>
      </c>
      <c r="AX32" s="266">
        <v>21.550101868999999</v>
      </c>
      <c r="AY32" s="266">
        <v>31.015619571999999</v>
      </c>
      <c r="AZ32" s="266">
        <v>48.120091950000003</v>
      </c>
      <c r="BA32" s="309">
        <v>58.698770912999997</v>
      </c>
      <c r="BB32" s="309">
        <v>84.984353639000005</v>
      </c>
      <c r="BC32" s="309">
        <v>212.03593678999999</v>
      </c>
      <c r="BD32" s="309">
        <v>364.80211086999998</v>
      </c>
      <c r="BE32" s="309">
        <v>460.79143715999999</v>
      </c>
      <c r="BF32" s="309">
        <v>437.10499698000001</v>
      </c>
      <c r="BG32" s="309">
        <v>288.87047196999998</v>
      </c>
      <c r="BH32" s="309">
        <v>147.51362631999999</v>
      </c>
      <c r="BI32" s="309">
        <v>64.373887366999995</v>
      </c>
      <c r="BJ32" s="309">
        <v>38.096989979999996</v>
      </c>
      <c r="BK32" s="309">
        <v>34.459112404000003</v>
      </c>
      <c r="BL32" s="309">
        <v>38.115290119999997</v>
      </c>
      <c r="BM32" s="309">
        <v>59.989885678</v>
      </c>
      <c r="BN32" s="309">
        <v>86.498451410000001</v>
      </c>
      <c r="BO32" s="309">
        <v>211.65548186999999</v>
      </c>
      <c r="BP32" s="309">
        <v>365.07186580000001</v>
      </c>
      <c r="BQ32" s="309">
        <v>460.98888820000002</v>
      </c>
      <c r="BR32" s="309">
        <v>437.34404517000002</v>
      </c>
      <c r="BS32" s="309">
        <v>289.21286165999999</v>
      </c>
      <c r="BT32" s="309">
        <v>147.82311795999999</v>
      </c>
      <c r="BU32" s="309">
        <v>64.543874696000003</v>
      </c>
      <c r="BV32" s="309">
        <v>38.200976548</v>
      </c>
    </row>
    <row r="33" spans="1:74" ht="11.1" customHeight="1" x14ac:dyDescent="0.2">
      <c r="A33" s="9" t="s">
        <v>41</v>
      </c>
      <c r="B33" s="206" t="s">
        <v>439</v>
      </c>
      <c r="C33" s="266">
        <v>20.070570285999999</v>
      </c>
      <c r="D33" s="266">
        <v>17.703921481999998</v>
      </c>
      <c r="E33" s="266">
        <v>27.526995798000002</v>
      </c>
      <c r="F33" s="266">
        <v>74.243507350000002</v>
      </c>
      <c r="G33" s="266">
        <v>135.04250472999999</v>
      </c>
      <c r="H33" s="266">
        <v>272.40159426000002</v>
      </c>
      <c r="I33" s="266">
        <v>429.74761501</v>
      </c>
      <c r="J33" s="266">
        <v>340.72505867000001</v>
      </c>
      <c r="K33" s="266">
        <v>194.17040903</v>
      </c>
      <c r="L33" s="266">
        <v>65.909980069</v>
      </c>
      <c r="M33" s="266">
        <v>6.2036561994000001</v>
      </c>
      <c r="N33" s="266">
        <v>1.3939256916</v>
      </c>
      <c r="O33" s="266">
        <v>0.66835986940000003</v>
      </c>
      <c r="P33" s="266">
        <v>21.728064073999999</v>
      </c>
      <c r="Q33" s="266">
        <v>14.532908763</v>
      </c>
      <c r="R33" s="266">
        <v>7.3164026597999996</v>
      </c>
      <c r="S33" s="266">
        <v>267.61158073000001</v>
      </c>
      <c r="T33" s="266">
        <v>376.20064865000001</v>
      </c>
      <c r="U33" s="266">
        <v>430.26288090000003</v>
      </c>
      <c r="V33" s="266">
        <v>391.60897800999999</v>
      </c>
      <c r="W33" s="266">
        <v>337.88762632999999</v>
      </c>
      <c r="X33" s="266">
        <v>77.079543897999997</v>
      </c>
      <c r="Y33" s="266">
        <v>0.97850671367999997</v>
      </c>
      <c r="Z33" s="266">
        <v>2.3679303200000001</v>
      </c>
      <c r="AA33" s="266">
        <v>4.9354596330999998</v>
      </c>
      <c r="AB33" s="266">
        <v>13.913575918999999</v>
      </c>
      <c r="AC33" s="266">
        <v>9.8557850873999993</v>
      </c>
      <c r="AD33" s="266">
        <v>31.243866185000002</v>
      </c>
      <c r="AE33" s="266">
        <v>220.3461355</v>
      </c>
      <c r="AF33" s="266">
        <v>299.98696987</v>
      </c>
      <c r="AG33" s="266">
        <v>428.47032813999999</v>
      </c>
      <c r="AH33" s="266">
        <v>408.24154091999998</v>
      </c>
      <c r="AI33" s="266">
        <v>382.01997497999997</v>
      </c>
      <c r="AJ33" s="266">
        <v>80.306934303000006</v>
      </c>
      <c r="AK33" s="266">
        <v>0.82068687509000005</v>
      </c>
      <c r="AL33" s="266">
        <v>5.4825221090999996</v>
      </c>
      <c r="AM33" s="266">
        <v>13.019273768</v>
      </c>
      <c r="AN33" s="266">
        <v>4.3079859712999999</v>
      </c>
      <c r="AO33" s="266">
        <v>55.204249339999997</v>
      </c>
      <c r="AP33" s="266">
        <v>20.727371541</v>
      </c>
      <c r="AQ33" s="266">
        <v>105.25563373999999</v>
      </c>
      <c r="AR33" s="266">
        <v>297.42025182999998</v>
      </c>
      <c r="AS33" s="266">
        <v>462.19910591000001</v>
      </c>
      <c r="AT33" s="266">
        <v>388.10862974999998</v>
      </c>
      <c r="AU33" s="266">
        <v>210.46299012</v>
      </c>
      <c r="AV33" s="266">
        <v>67.266533897000002</v>
      </c>
      <c r="AW33" s="266">
        <v>13.247227537000001</v>
      </c>
      <c r="AX33" s="266">
        <v>1.1250235839</v>
      </c>
      <c r="AY33" s="266">
        <v>5.6223695632000004</v>
      </c>
      <c r="AZ33" s="266">
        <v>1.0293500674</v>
      </c>
      <c r="BA33" s="309">
        <v>19.450533664000002</v>
      </c>
      <c r="BB33" s="309">
        <v>38.688296289999997</v>
      </c>
      <c r="BC33" s="309">
        <v>165.65990389000001</v>
      </c>
      <c r="BD33" s="309">
        <v>327.24585180000003</v>
      </c>
      <c r="BE33" s="309">
        <v>434.42180690999999</v>
      </c>
      <c r="BF33" s="309">
        <v>419.56441059999997</v>
      </c>
      <c r="BG33" s="309">
        <v>234.14315944000001</v>
      </c>
      <c r="BH33" s="309">
        <v>63.540417243999997</v>
      </c>
      <c r="BI33" s="309">
        <v>8.3209586669999993</v>
      </c>
      <c r="BJ33" s="309">
        <v>2.8552914325000001</v>
      </c>
      <c r="BK33" s="309">
        <v>5.5910130347999996</v>
      </c>
      <c r="BL33" s="309">
        <v>3.9274617445</v>
      </c>
      <c r="BM33" s="309">
        <v>18.788161602999999</v>
      </c>
      <c r="BN33" s="309">
        <v>34.826169491000002</v>
      </c>
      <c r="BO33" s="309">
        <v>157.91835849</v>
      </c>
      <c r="BP33" s="309">
        <v>327.14674975999998</v>
      </c>
      <c r="BQ33" s="309">
        <v>434.33947035</v>
      </c>
      <c r="BR33" s="309">
        <v>419.47430204</v>
      </c>
      <c r="BS33" s="309">
        <v>234.03550648000001</v>
      </c>
      <c r="BT33" s="309">
        <v>63.484990813000003</v>
      </c>
      <c r="BU33" s="309">
        <v>8.3072460838000008</v>
      </c>
      <c r="BV33" s="309">
        <v>2.8486856221000001</v>
      </c>
    </row>
    <row r="34" spans="1:74" ht="11.1" customHeight="1" x14ac:dyDescent="0.2">
      <c r="A34" s="9" t="s">
        <v>42</v>
      </c>
      <c r="B34" s="206" t="s">
        <v>440</v>
      </c>
      <c r="C34" s="266">
        <v>35.646005123000002</v>
      </c>
      <c r="D34" s="266">
        <v>66.876252163000004</v>
      </c>
      <c r="E34" s="266">
        <v>111.41483153999999</v>
      </c>
      <c r="F34" s="266">
        <v>141.28463446999999</v>
      </c>
      <c r="G34" s="266">
        <v>239.72924083999999</v>
      </c>
      <c r="H34" s="266">
        <v>445.28929950999998</v>
      </c>
      <c r="I34" s="266">
        <v>582.12168227999996</v>
      </c>
      <c r="J34" s="266">
        <v>508.00454881000002</v>
      </c>
      <c r="K34" s="266">
        <v>368.32567153999997</v>
      </c>
      <c r="L34" s="266">
        <v>145.48219566</v>
      </c>
      <c r="M34" s="266">
        <v>67.402180749999999</v>
      </c>
      <c r="N34" s="266">
        <v>6.1364109859999996</v>
      </c>
      <c r="O34" s="266">
        <v>4.4830526545999998</v>
      </c>
      <c r="P34" s="266">
        <v>33.392300405</v>
      </c>
      <c r="Q34" s="266">
        <v>87.326211255999993</v>
      </c>
      <c r="R34" s="266">
        <v>57.921464346</v>
      </c>
      <c r="S34" s="266">
        <v>395.41495871000001</v>
      </c>
      <c r="T34" s="266">
        <v>550.00668387999997</v>
      </c>
      <c r="U34" s="266">
        <v>607.47356871</v>
      </c>
      <c r="V34" s="266">
        <v>564.65781600000003</v>
      </c>
      <c r="W34" s="266">
        <v>391.71587535999998</v>
      </c>
      <c r="X34" s="266">
        <v>142.26554616999999</v>
      </c>
      <c r="Y34" s="266">
        <v>12.645469561000001</v>
      </c>
      <c r="Z34" s="266">
        <v>8.9684793570999997</v>
      </c>
      <c r="AA34" s="266">
        <v>11.912440802000001</v>
      </c>
      <c r="AB34" s="266">
        <v>24.336176983000001</v>
      </c>
      <c r="AC34" s="266">
        <v>36.095821508999997</v>
      </c>
      <c r="AD34" s="266">
        <v>90.980235156000006</v>
      </c>
      <c r="AE34" s="266">
        <v>291.17723810000001</v>
      </c>
      <c r="AF34" s="266">
        <v>438.96832594</v>
      </c>
      <c r="AG34" s="266">
        <v>548.56085912000003</v>
      </c>
      <c r="AH34" s="266">
        <v>624.58716990000005</v>
      </c>
      <c r="AI34" s="266">
        <v>523.48403083000005</v>
      </c>
      <c r="AJ34" s="266">
        <v>139.18333586</v>
      </c>
      <c r="AK34" s="266">
        <v>15.776571848</v>
      </c>
      <c r="AL34" s="266">
        <v>13.188023185</v>
      </c>
      <c r="AM34" s="266">
        <v>28.749895038999998</v>
      </c>
      <c r="AN34" s="266">
        <v>13.682510699</v>
      </c>
      <c r="AO34" s="266">
        <v>130.03792834000001</v>
      </c>
      <c r="AP34" s="266">
        <v>105.01173545</v>
      </c>
      <c r="AQ34" s="266">
        <v>277.85499689</v>
      </c>
      <c r="AR34" s="266">
        <v>455.3652151</v>
      </c>
      <c r="AS34" s="266">
        <v>599.61254954000003</v>
      </c>
      <c r="AT34" s="266">
        <v>575.46060444</v>
      </c>
      <c r="AU34" s="266">
        <v>324.13646917</v>
      </c>
      <c r="AV34" s="266">
        <v>133.64708085999999</v>
      </c>
      <c r="AW34" s="266">
        <v>69.327978950000002</v>
      </c>
      <c r="AX34" s="266">
        <v>8.2947883664000006</v>
      </c>
      <c r="AY34" s="266">
        <v>15.114643764</v>
      </c>
      <c r="AZ34" s="266">
        <v>9.0545647683000006</v>
      </c>
      <c r="BA34" s="309">
        <v>63.769260885000001</v>
      </c>
      <c r="BB34" s="309">
        <v>132.18351999999999</v>
      </c>
      <c r="BC34" s="309">
        <v>315.07734542999998</v>
      </c>
      <c r="BD34" s="309">
        <v>477.32554111000002</v>
      </c>
      <c r="BE34" s="309">
        <v>578.72488807000002</v>
      </c>
      <c r="BF34" s="309">
        <v>576.80555961000005</v>
      </c>
      <c r="BG34" s="309">
        <v>381.75774803000002</v>
      </c>
      <c r="BH34" s="309">
        <v>158.5342144</v>
      </c>
      <c r="BI34" s="309">
        <v>45.034719658</v>
      </c>
      <c r="BJ34" s="309">
        <v>10.632315403</v>
      </c>
      <c r="BK34" s="309">
        <v>14.584362411000001</v>
      </c>
      <c r="BL34" s="309">
        <v>17.927406164000001</v>
      </c>
      <c r="BM34" s="309">
        <v>54.965286687000003</v>
      </c>
      <c r="BN34" s="309">
        <v>111.9141565</v>
      </c>
      <c r="BO34" s="309">
        <v>291.31998611</v>
      </c>
      <c r="BP34" s="309">
        <v>477.46315793999997</v>
      </c>
      <c r="BQ34" s="309">
        <v>578.83592619000001</v>
      </c>
      <c r="BR34" s="309">
        <v>576.91830073000006</v>
      </c>
      <c r="BS34" s="309">
        <v>381.87031807</v>
      </c>
      <c r="BT34" s="309">
        <v>158.63179622000001</v>
      </c>
      <c r="BU34" s="309">
        <v>45.074965738000003</v>
      </c>
      <c r="BV34" s="309">
        <v>10.636576167999999</v>
      </c>
    </row>
    <row r="35" spans="1:74" ht="11.1" customHeight="1" x14ac:dyDescent="0.2">
      <c r="A35" s="9" t="s">
        <v>45</v>
      </c>
      <c r="B35" s="206" t="s">
        <v>441</v>
      </c>
      <c r="C35" s="266">
        <v>0</v>
      </c>
      <c r="D35" s="266">
        <v>5.2749243352999997</v>
      </c>
      <c r="E35" s="266">
        <v>31.535241914</v>
      </c>
      <c r="F35" s="266">
        <v>50.688093334999998</v>
      </c>
      <c r="G35" s="266">
        <v>109.1740219</v>
      </c>
      <c r="H35" s="266">
        <v>307.63764978</v>
      </c>
      <c r="I35" s="266">
        <v>414.35060971000001</v>
      </c>
      <c r="J35" s="266">
        <v>329.24002494000001</v>
      </c>
      <c r="K35" s="266">
        <v>177.67016459999999</v>
      </c>
      <c r="L35" s="266">
        <v>91.817483639000002</v>
      </c>
      <c r="M35" s="266">
        <v>29.103224010999998</v>
      </c>
      <c r="N35" s="266">
        <v>1.1670260463</v>
      </c>
      <c r="O35" s="266">
        <v>4.2415894350999999</v>
      </c>
      <c r="P35" s="266">
        <v>2.6267341207000001</v>
      </c>
      <c r="Q35" s="266">
        <v>13.871930821999999</v>
      </c>
      <c r="R35" s="266">
        <v>70.447658633000003</v>
      </c>
      <c r="S35" s="266">
        <v>136.57494431000001</v>
      </c>
      <c r="T35" s="266">
        <v>298.51255307000002</v>
      </c>
      <c r="U35" s="266">
        <v>415.04117681999998</v>
      </c>
      <c r="V35" s="266">
        <v>343.70172272999997</v>
      </c>
      <c r="W35" s="266">
        <v>238.09114152999999</v>
      </c>
      <c r="X35" s="266">
        <v>45.070798353999997</v>
      </c>
      <c r="Y35" s="266">
        <v>4.8834451290000001</v>
      </c>
      <c r="Z35" s="266">
        <v>0</v>
      </c>
      <c r="AA35" s="266">
        <v>4.3095959958000002E-2</v>
      </c>
      <c r="AB35" s="266">
        <v>0</v>
      </c>
      <c r="AC35" s="266">
        <v>10.195886801</v>
      </c>
      <c r="AD35" s="266">
        <v>50.581527866000002</v>
      </c>
      <c r="AE35" s="266">
        <v>56.928528303999997</v>
      </c>
      <c r="AF35" s="266">
        <v>233.14286207000001</v>
      </c>
      <c r="AG35" s="266">
        <v>395.47144428000001</v>
      </c>
      <c r="AH35" s="266">
        <v>385.65222917</v>
      </c>
      <c r="AI35" s="266">
        <v>207.23085721000001</v>
      </c>
      <c r="AJ35" s="266">
        <v>48.826974061000001</v>
      </c>
      <c r="AK35" s="266">
        <v>10.736946181</v>
      </c>
      <c r="AL35" s="266">
        <v>0</v>
      </c>
      <c r="AM35" s="266">
        <v>0</v>
      </c>
      <c r="AN35" s="266">
        <v>1.7649915542000001</v>
      </c>
      <c r="AO35" s="266">
        <v>7.4279700209000001</v>
      </c>
      <c r="AP35" s="266">
        <v>43.078108393000001</v>
      </c>
      <c r="AQ35" s="266">
        <v>160.18794381000001</v>
      </c>
      <c r="AR35" s="266">
        <v>263.94565468000002</v>
      </c>
      <c r="AS35" s="266">
        <v>413.41019796</v>
      </c>
      <c r="AT35" s="266">
        <v>440.11914167999998</v>
      </c>
      <c r="AU35" s="266">
        <v>229.77323286000001</v>
      </c>
      <c r="AV35" s="266">
        <v>102.0166887</v>
      </c>
      <c r="AW35" s="266">
        <v>15.31264861</v>
      </c>
      <c r="AX35" s="266">
        <v>0</v>
      </c>
      <c r="AY35" s="266">
        <v>4.2788338648000003E-2</v>
      </c>
      <c r="AZ35" s="266">
        <v>1.0532223090999999</v>
      </c>
      <c r="BA35" s="309">
        <v>15.141986277999999</v>
      </c>
      <c r="BB35" s="309">
        <v>45.533145466000001</v>
      </c>
      <c r="BC35" s="309">
        <v>130.74054052</v>
      </c>
      <c r="BD35" s="309">
        <v>273.18891101999998</v>
      </c>
      <c r="BE35" s="309">
        <v>394.22750008000003</v>
      </c>
      <c r="BF35" s="309">
        <v>345.17033220000002</v>
      </c>
      <c r="BG35" s="309">
        <v>205.3276856</v>
      </c>
      <c r="BH35" s="309">
        <v>69.805029958000006</v>
      </c>
      <c r="BI35" s="309">
        <v>8.8973501471999992</v>
      </c>
      <c r="BJ35" s="309">
        <v>0.59117193305000004</v>
      </c>
      <c r="BK35" s="309">
        <v>1.6454214609</v>
      </c>
      <c r="BL35" s="309">
        <v>4.0933436296999997</v>
      </c>
      <c r="BM35" s="309">
        <v>14.586093354000001</v>
      </c>
      <c r="BN35" s="309">
        <v>45.034898466999998</v>
      </c>
      <c r="BO35" s="309">
        <v>128.28350628999999</v>
      </c>
      <c r="BP35" s="309">
        <v>273.47589395</v>
      </c>
      <c r="BQ35" s="309">
        <v>394.56723526000002</v>
      </c>
      <c r="BR35" s="309">
        <v>345.51244802999997</v>
      </c>
      <c r="BS35" s="309">
        <v>205.61232895000001</v>
      </c>
      <c r="BT35" s="309">
        <v>69.935925108999996</v>
      </c>
      <c r="BU35" s="309">
        <v>8.9166562109999994</v>
      </c>
      <c r="BV35" s="309">
        <v>0.59256073966</v>
      </c>
    </row>
    <row r="36" spans="1:74" ht="11.1" customHeight="1" x14ac:dyDescent="0.2">
      <c r="A36" s="9" t="s">
        <v>46</v>
      </c>
      <c r="B36" s="206" t="s">
        <v>442</v>
      </c>
      <c r="C36" s="266">
        <v>7.0049904506000003</v>
      </c>
      <c r="D36" s="266">
        <v>6.5958550775999996</v>
      </c>
      <c r="E36" s="266">
        <v>16.721571758</v>
      </c>
      <c r="F36" s="266">
        <v>24.876984409999999</v>
      </c>
      <c r="G36" s="266">
        <v>45.647759645999997</v>
      </c>
      <c r="H36" s="266">
        <v>149.68532861</v>
      </c>
      <c r="I36" s="266">
        <v>283.29699495</v>
      </c>
      <c r="J36" s="266">
        <v>281.31409461999999</v>
      </c>
      <c r="K36" s="266">
        <v>139.13355577999999</v>
      </c>
      <c r="L36" s="266">
        <v>68.446521720000007</v>
      </c>
      <c r="M36" s="266">
        <v>20.622469500000001</v>
      </c>
      <c r="N36" s="266">
        <v>9.7151152626999995</v>
      </c>
      <c r="O36" s="266">
        <v>15.017209250000001</v>
      </c>
      <c r="P36" s="266">
        <v>7.5666049362000001</v>
      </c>
      <c r="Q36" s="266">
        <v>8.8639489111999996</v>
      </c>
      <c r="R36" s="266">
        <v>24.548011261999999</v>
      </c>
      <c r="S36" s="266">
        <v>39.220613071000002</v>
      </c>
      <c r="T36" s="266">
        <v>117.46377674</v>
      </c>
      <c r="U36" s="266">
        <v>320.32627616000002</v>
      </c>
      <c r="V36" s="266">
        <v>256.51837081999997</v>
      </c>
      <c r="W36" s="266">
        <v>141.72977251</v>
      </c>
      <c r="X36" s="266">
        <v>45.825251440999999</v>
      </c>
      <c r="Y36" s="266">
        <v>15.886883045999999</v>
      </c>
      <c r="Z36" s="266">
        <v>9.3303935894999999</v>
      </c>
      <c r="AA36" s="266">
        <v>8.2886194316000008</v>
      </c>
      <c r="AB36" s="266">
        <v>5.4958217382000001</v>
      </c>
      <c r="AC36" s="266">
        <v>8.2475705850000001</v>
      </c>
      <c r="AD36" s="266">
        <v>25.765590284999998</v>
      </c>
      <c r="AE36" s="266">
        <v>23.574127095000001</v>
      </c>
      <c r="AF36" s="266">
        <v>115.64975724</v>
      </c>
      <c r="AG36" s="266">
        <v>209.32371420999999</v>
      </c>
      <c r="AH36" s="266">
        <v>245.96292714000001</v>
      </c>
      <c r="AI36" s="266">
        <v>131.48658903</v>
      </c>
      <c r="AJ36" s="266">
        <v>40.260473890999997</v>
      </c>
      <c r="AK36" s="266">
        <v>15.962074136</v>
      </c>
      <c r="AL36" s="266">
        <v>10.027402573</v>
      </c>
      <c r="AM36" s="266">
        <v>8.808259176</v>
      </c>
      <c r="AN36" s="266">
        <v>7.5386335969999996</v>
      </c>
      <c r="AO36" s="266">
        <v>8.0095057369999996</v>
      </c>
      <c r="AP36" s="266">
        <v>19.690911224000001</v>
      </c>
      <c r="AQ36" s="266">
        <v>66.227373544000002</v>
      </c>
      <c r="AR36" s="266">
        <v>112.56604774</v>
      </c>
      <c r="AS36" s="266">
        <v>212.42561544</v>
      </c>
      <c r="AT36" s="266">
        <v>293.14746222000002</v>
      </c>
      <c r="AU36" s="266">
        <v>213.80798249</v>
      </c>
      <c r="AV36" s="266">
        <v>100.85288384</v>
      </c>
      <c r="AW36" s="266">
        <v>14.422141294999999</v>
      </c>
      <c r="AX36" s="266">
        <v>9.8969775122999994</v>
      </c>
      <c r="AY36" s="266">
        <v>9.2617376049000004</v>
      </c>
      <c r="AZ36" s="266">
        <v>7.4503473488000003</v>
      </c>
      <c r="BA36" s="309">
        <v>11.037241565</v>
      </c>
      <c r="BB36" s="309">
        <v>18.011286476999999</v>
      </c>
      <c r="BC36" s="309">
        <v>45.591001908000003</v>
      </c>
      <c r="BD36" s="309">
        <v>105.09455589</v>
      </c>
      <c r="BE36" s="309">
        <v>228.47077659999999</v>
      </c>
      <c r="BF36" s="309">
        <v>222.32432474000001</v>
      </c>
      <c r="BG36" s="309">
        <v>137.45440689</v>
      </c>
      <c r="BH36" s="309">
        <v>39.534807811999997</v>
      </c>
      <c r="BI36" s="309">
        <v>11.977241527</v>
      </c>
      <c r="BJ36" s="309">
        <v>8.0804495677000006</v>
      </c>
      <c r="BK36" s="309">
        <v>8.2993448646000001</v>
      </c>
      <c r="BL36" s="309">
        <v>7.4144395101000002</v>
      </c>
      <c r="BM36" s="309">
        <v>10.993658279</v>
      </c>
      <c r="BN36" s="309">
        <v>17.958385633999999</v>
      </c>
      <c r="BO36" s="309">
        <v>45.511293899999998</v>
      </c>
      <c r="BP36" s="309">
        <v>104.97800223</v>
      </c>
      <c r="BQ36" s="309">
        <v>228.31412272</v>
      </c>
      <c r="BR36" s="309">
        <v>222.17177076999999</v>
      </c>
      <c r="BS36" s="309">
        <v>137.32205114999999</v>
      </c>
      <c r="BT36" s="309">
        <v>39.466926137999998</v>
      </c>
      <c r="BU36" s="309">
        <v>11.937712597000001</v>
      </c>
      <c r="BV36" s="309">
        <v>8.0473837949</v>
      </c>
    </row>
    <row r="37" spans="1:74" ht="11.1" customHeight="1" x14ac:dyDescent="0.2">
      <c r="A37" s="9" t="s">
        <v>572</v>
      </c>
      <c r="B37" s="206" t="s">
        <v>470</v>
      </c>
      <c r="C37" s="266">
        <v>16.663398043000001</v>
      </c>
      <c r="D37" s="266">
        <v>21.734421224999998</v>
      </c>
      <c r="E37" s="266">
        <v>31.936219227999999</v>
      </c>
      <c r="F37" s="266">
        <v>55.949732261000001</v>
      </c>
      <c r="G37" s="266">
        <v>105.74713985</v>
      </c>
      <c r="H37" s="266">
        <v>241.38490902000001</v>
      </c>
      <c r="I37" s="266">
        <v>363.07440480000002</v>
      </c>
      <c r="J37" s="266">
        <v>292.18316357999998</v>
      </c>
      <c r="K37" s="266">
        <v>184.32927323000001</v>
      </c>
      <c r="L37" s="266">
        <v>77.770407211000006</v>
      </c>
      <c r="M37" s="266">
        <v>27.419002407000001</v>
      </c>
      <c r="N37" s="266">
        <v>10.121351928999999</v>
      </c>
      <c r="O37" s="266">
        <v>7.5242143866999998</v>
      </c>
      <c r="P37" s="266">
        <v>22.926674317</v>
      </c>
      <c r="Q37" s="266">
        <v>21.139617416</v>
      </c>
      <c r="R37" s="266">
        <v>32.692069423</v>
      </c>
      <c r="S37" s="266">
        <v>174.31194328000001</v>
      </c>
      <c r="T37" s="266">
        <v>270.08549593999999</v>
      </c>
      <c r="U37" s="266">
        <v>376.09332688000001</v>
      </c>
      <c r="V37" s="266">
        <v>351.08323102000003</v>
      </c>
      <c r="W37" s="266">
        <v>231.15563184999999</v>
      </c>
      <c r="X37" s="266">
        <v>69.537980613000002</v>
      </c>
      <c r="Y37" s="266">
        <v>17.803894908</v>
      </c>
      <c r="Z37" s="266">
        <v>10.70696251</v>
      </c>
      <c r="AA37" s="266">
        <v>9.0132951237000007</v>
      </c>
      <c r="AB37" s="266">
        <v>18.097129357</v>
      </c>
      <c r="AC37" s="266">
        <v>18.401717163000001</v>
      </c>
      <c r="AD37" s="266">
        <v>41.991569257000002</v>
      </c>
      <c r="AE37" s="266">
        <v>129.50581568999999</v>
      </c>
      <c r="AF37" s="266">
        <v>227.21194686000001</v>
      </c>
      <c r="AG37" s="266">
        <v>373.24651857999999</v>
      </c>
      <c r="AH37" s="266">
        <v>336.40995509999999</v>
      </c>
      <c r="AI37" s="266">
        <v>243.06013453</v>
      </c>
      <c r="AJ37" s="266">
        <v>75.326695584000007</v>
      </c>
      <c r="AK37" s="266">
        <v>16.114570581999999</v>
      </c>
      <c r="AL37" s="266">
        <v>13.80530626</v>
      </c>
      <c r="AM37" s="266">
        <v>15.233409441999999</v>
      </c>
      <c r="AN37" s="266">
        <v>12.638894177999999</v>
      </c>
      <c r="AO37" s="266">
        <v>42.642891161000001</v>
      </c>
      <c r="AP37" s="266">
        <v>42.645058013000003</v>
      </c>
      <c r="AQ37" s="266">
        <v>105.80113614</v>
      </c>
      <c r="AR37" s="266">
        <v>247.54378697000001</v>
      </c>
      <c r="AS37" s="266">
        <v>397.64585516</v>
      </c>
      <c r="AT37" s="266">
        <v>357.00591980000002</v>
      </c>
      <c r="AU37" s="266">
        <v>181.58081268999999</v>
      </c>
      <c r="AV37" s="266">
        <v>83.199457004999999</v>
      </c>
      <c r="AW37" s="266">
        <v>32.066797858999998</v>
      </c>
      <c r="AX37" s="266">
        <v>7.0566216379000002</v>
      </c>
      <c r="AY37" s="266">
        <v>9.9847111490000007</v>
      </c>
      <c r="AZ37" s="266">
        <v>12.200610115</v>
      </c>
      <c r="BA37" s="309">
        <v>24.205351247999999</v>
      </c>
      <c r="BB37" s="309">
        <v>43.303593937999999</v>
      </c>
      <c r="BC37" s="309">
        <v>126.63959957</v>
      </c>
      <c r="BD37" s="309">
        <v>247.66023147000001</v>
      </c>
      <c r="BE37" s="309">
        <v>359.6463832</v>
      </c>
      <c r="BF37" s="309">
        <v>333.6286988</v>
      </c>
      <c r="BG37" s="309">
        <v>183.46653468</v>
      </c>
      <c r="BH37" s="309">
        <v>67.627548868999995</v>
      </c>
      <c r="BI37" s="309">
        <v>21.811750113999999</v>
      </c>
      <c r="BJ37" s="309">
        <v>10.568534210999999</v>
      </c>
      <c r="BK37" s="309">
        <v>10.606650237</v>
      </c>
      <c r="BL37" s="309">
        <v>11.718261568999999</v>
      </c>
      <c r="BM37" s="309">
        <v>23.318006992000001</v>
      </c>
      <c r="BN37" s="309">
        <v>40.675225713000003</v>
      </c>
      <c r="BO37" s="309">
        <v>121.28967305</v>
      </c>
      <c r="BP37" s="309">
        <v>248.08896222000001</v>
      </c>
      <c r="BQ37" s="309">
        <v>360.02850618000002</v>
      </c>
      <c r="BR37" s="309">
        <v>334.03725373999998</v>
      </c>
      <c r="BS37" s="309">
        <v>183.88331925</v>
      </c>
      <c r="BT37" s="309">
        <v>67.878187628999996</v>
      </c>
      <c r="BU37" s="309">
        <v>21.905955225</v>
      </c>
      <c r="BV37" s="309">
        <v>10.609468</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310"/>
      <c r="BB38" s="310"/>
      <c r="BC38" s="310"/>
      <c r="BD38" s="310"/>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12.29865833</v>
      </c>
      <c r="H39" s="249">
        <v>68.621298350999993</v>
      </c>
      <c r="I39" s="249">
        <v>222.13083956</v>
      </c>
      <c r="J39" s="249">
        <v>168.2893617</v>
      </c>
      <c r="K39" s="249">
        <v>42.560852789000002</v>
      </c>
      <c r="L39" s="249">
        <v>0.76353405636000005</v>
      </c>
      <c r="M39" s="249">
        <v>0</v>
      </c>
      <c r="N39" s="249">
        <v>0</v>
      </c>
      <c r="O39" s="249">
        <v>0</v>
      </c>
      <c r="P39" s="249">
        <v>0</v>
      </c>
      <c r="Q39" s="249">
        <v>0</v>
      </c>
      <c r="R39" s="249">
        <v>0</v>
      </c>
      <c r="S39" s="249">
        <v>11.512589569999999</v>
      </c>
      <c r="T39" s="249">
        <v>69.343475075000001</v>
      </c>
      <c r="U39" s="249">
        <v>222.38349346999999</v>
      </c>
      <c r="V39" s="249">
        <v>165.70028160000001</v>
      </c>
      <c r="W39" s="249">
        <v>45.126430325999998</v>
      </c>
      <c r="X39" s="249">
        <v>1.1636505224</v>
      </c>
      <c r="Y39" s="249">
        <v>0</v>
      </c>
      <c r="Z39" s="249">
        <v>0</v>
      </c>
      <c r="AA39" s="249">
        <v>0</v>
      </c>
      <c r="AB39" s="249">
        <v>0</v>
      </c>
      <c r="AC39" s="249">
        <v>0</v>
      </c>
      <c r="AD39" s="249">
        <v>0</v>
      </c>
      <c r="AE39" s="249">
        <v>14.032618510000001</v>
      </c>
      <c r="AF39" s="249">
        <v>65.179627358000005</v>
      </c>
      <c r="AG39" s="249">
        <v>224.73090024000001</v>
      </c>
      <c r="AH39" s="249">
        <v>182.00457039</v>
      </c>
      <c r="AI39" s="249">
        <v>48.626589478</v>
      </c>
      <c r="AJ39" s="249">
        <v>1.1636505224</v>
      </c>
      <c r="AK39" s="249">
        <v>0</v>
      </c>
      <c r="AL39" s="249">
        <v>0</v>
      </c>
      <c r="AM39" s="249">
        <v>0</v>
      </c>
      <c r="AN39" s="249">
        <v>0</v>
      </c>
      <c r="AO39" s="249">
        <v>0</v>
      </c>
      <c r="AP39" s="249">
        <v>0</v>
      </c>
      <c r="AQ39" s="249">
        <v>13.839283767</v>
      </c>
      <c r="AR39" s="249">
        <v>68.744533036000007</v>
      </c>
      <c r="AS39" s="249">
        <v>241.33962758000001</v>
      </c>
      <c r="AT39" s="249">
        <v>178.92627683000001</v>
      </c>
      <c r="AU39" s="249">
        <v>50.269471113999998</v>
      </c>
      <c r="AV39" s="249">
        <v>1.1636505224</v>
      </c>
      <c r="AW39" s="249">
        <v>0</v>
      </c>
      <c r="AX39" s="249">
        <v>0</v>
      </c>
      <c r="AY39" s="249">
        <v>0</v>
      </c>
      <c r="AZ39" s="249">
        <v>0</v>
      </c>
      <c r="BA39" s="312">
        <v>0</v>
      </c>
      <c r="BB39" s="312">
        <v>0</v>
      </c>
      <c r="BC39" s="312">
        <v>12.1289</v>
      </c>
      <c r="BD39" s="312">
        <v>68.314840000000004</v>
      </c>
      <c r="BE39" s="312">
        <v>242.27930000000001</v>
      </c>
      <c r="BF39" s="312">
        <v>183.3706</v>
      </c>
      <c r="BG39" s="312">
        <v>48.010330000000003</v>
      </c>
      <c r="BH39" s="312">
        <v>1.163651</v>
      </c>
      <c r="BI39" s="312">
        <v>0</v>
      </c>
      <c r="BJ39" s="312">
        <v>0</v>
      </c>
      <c r="BK39" s="312">
        <v>0</v>
      </c>
      <c r="BL39" s="312">
        <v>0</v>
      </c>
      <c r="BM39" s="312">
        <v>0</v>
      </c>
      <c r="BN39" s="312">
        <v>0</v>
      </c>
      <c r="BO39" s="312">
        <v>11.823079999999999</v>
      </c>
      <c r="BP39" s="312">
        <v>69.940089999999998</v>
      </c>
      <c r="BQ39" s="312">
        <v>238.91849999999999</v>
      </c>
      <c r="BR39" s="312">
        <v>184.2304</v>
      </c>
      <c r="BS39" s="312">
        <v>44.828090000000003</v>
      </c>
      <c r="BT39" s="312">
        <v>1.380539</v>
      </c>
      <c r="BU39" s="312">
        <v>0</v>
      </c>
      <c r="BV39" s="312">
        <v>0</v>
      </c>
    </row>
    <row r="40" spans="1:74" ht="11.1" customHeight="1" x14ac:dyDescent="0.2">
      <c r="A40" s="9" t="s">
        <v>148</v>
      </c>
      <c r="B40" s="206" t="s">
        <v>468</v>
      </c>
      <c r="C40" s="249">
        <v>0</v>
      </c>
      <c r="D40" s="249">
        <v>0</v>
      </c>
      <c r="E40" s="249">
        <v>0.19798986529000001</v>
      </c>
      <c r="F40" s="249">
        <v>4.3019460309000002E-2</v>
      </c>
      <c r="G40" s="249">
        <v>34.831662094000002</v>
      </c>
      <c r="H40" s="249">
        <v>133.84540351000001</v>
      </c>
      <c r="I40" s="249">
        <v>273.63153244</v>
      </c>
      <c r="J40" s="249">
        <v>213.86621059999999</v>
      </c>
      <c r="K40" s="249">
        <v>78.783361932999995</v>
      </c>
      <c r="L40" s="249">
        <v>5.6624621595000004</v>
      </c>
      <c r="M40" s="249">
        <v>0</v>
      </c>
      <c r="N40" s="249">
        <v>8.5916243719999993E-2</v>
      </c>
      <c r="O40" s="249">
        <v>0</v>
      </c>
      <c r="P40" s="249">
        <v>0</v>
      </c>
      <c r="Q40" s="249">
        <v>0.19798986529000001</v>
      </c>
      <c r="R40" s="249">
        <v>0.26257811411999998</v>
      </c>
      <c r="S40" s="249">
        <v>32.910361801999997</v>
      </c>
      <c r="T40" s="249">
        <v>132.69040194999999</v>
      </c>
      <c r="U40" s="249">
        <v>278.59564033999999</v>
      </c>
      <c r="V40" s="249">
        <v>208.57217378000001</v>
      </c>
      <c r="W40" s="249">
        <v>79.226191669000002</v>
      </c>
      <c r="X40" s="249">
        <v>5.1243413918999998</v>
      </c>
      <c r="Y40" s="249">
        <v>0</v>
      </c>
      <c r="Z40" s="249">
        <v>8.5916243719999993E-2</v>
      </c>
      <c r="AA40" s="249">
        <v>0</v>
      </c>
      <c r="AB40" s="249">
        <v>0</v>
      </c>
      <c r="AC40" s="249">
        <v>0.19798986529000001</v>
      </c>
      <c r="AD40" s="249">
        <v>0.26257811411999998</v>
      </c>
      <c r="AE40" s="249">
        <v>38.845860387000002</v>
      </c>
      <c r="AF40" s="249">
        <v>126.17737107000001</v>
      </c>
      <c r="AG40" s="249">
        <v>280.49755684000002</v>
      </c>
      <c r="AH40" s="249">
        <v>223.80457663999999</v>
      </c>
      <c r="AI40" s="249">
        <v>84.240161799000006</v>
      </c>
      <c r="AJ40" s="249">
        <v>5.4299015162000002</v>
      </c>
      <c r="AK40" s="249">
        <v>0</v>
      </c>
      <c r="AL40" s="249">
        <v>8.5916243719999993E-2</v>
      </c>
      <c r="AM40" s="249">
        <v>0</v>
      </c>
      <c r="AN40" s="249">
        <v>0</v>
      </c>
      <c r="AO40" s="249">
        <v>0.19798986529000001</v>
      </c>
      <c r="AP40" s="249">
        <v>0.30577925030999997</v>
      </c>
      <c r="AQ40" s="249">
        <v>39.880288526000001</v>
      </c>
      <c r="AR40" s="249">
        <v>130.08172367</v>
      </c>
      <c r="AS40" s="249">
        <v>297.62442234999997</v>
      </c>
      <c r="AT40" s="249">
        <v>221.88718114</v>
      </c>
      <c r="AU40" s="249">
        <v>89.265099250000006</v>
      </c>
      <c r="AV40" s="249">
        <v>6.1589373116999999</v>
      </c>
      <c r="AW40" s="249">
        <v>0</v>
      </c>
      <c r="AX40" s="249">
        <v>8.5916243719999993E-2</v>
      </c>
      <c r="AY40" s="249">
        <v>0</v>
      </c>
      <c r="AZ40" s="249">
        <v>0</v>
      </c>
      <c r="BA40" s="312">
        <v>0.1979899</v>
      </c>
      <c r="BB40" s="312">
        <v>0.26275979999999999</v>
      </c>
      <c r="BC40" s="312">
        <v>36.600430000000003</v>
      </c>
      <c r="BD40" s="312">
        <v>125.9229</v>
      </c>
      <c r="BE40" s="312">
        <v>299.82409999999999</v>
      </c>
      <c r="BF40" s="312">
        <v>223.6653</v>
      </c>
      <c r="BG40" s="312">
        <v>85.880939999999995</v>
      </c>
      <c r="BH40" s="312">
        <v>6.2815000000000003</v>
      </c>
      <c r="BI40" s="312">
        <v>0</v>
      </c>
      <c r="BJ40" s="312">
        <v>8.5916199999999998E-2</v>
      </c>
      <c r="BK40" s="312">
        <v>0</v>
      </c>
      <c r="BL40" s="312">
        <v>0</v>
      </c>
      <c r="BM40" s="312">
        <v>0.1979899</v>
      </c>
      <c r="BN40" s="312">
        <v>0.26275979999999999</v>
      </c>
      <c r="BO40" s="312">
        <v>35.15287</v>
      </c>
      <c r="BP40" s="312">
        <v>124.32850000000001</v>
      </c>
      <c r="BQ40" s="312">
        <v>292.56569999999999</v>
      </c>
      <c r="BR40" s="312">
        <v>225.10239999999999</v>
      </c>
      <c r="BS40" s="312">
        <v>82.839389999999995</v>
      </c>
      <c r="BT40" s="312">
        <v>6.5317990000000004</v>
      </c>
      <c r="BU40" s="312">
        <v>0</v>
      </c>
      <c r="BV40" s="312">
        <v>8.5916199999999998E-2</v>
      </c>
    </row>
    <row r="41" spans="1:74" ht="11.1" customHeight="1" x14ac:dyDescent="0.2">
      <c r="A41" s="9" t="s">
        <v>149</v>
      </c>
      <c r="B41" s="206" t="s">
        <v>436</v>
      </c>
      <c r="C41" s="249">
        <v>0</v>
      </c>
      <c r="D41" s="249">
        <v>0</v>
      </c>
      <c r="E41" s="249">
        <v>3.0560066212999999</v>
      </c>
      <c r="F41" s="249">
        <v>1.3649236470999999</v>
      </c>
      <c r="G41" s="249">
        <v>64.190327217999993</v>
      </c>
      <c r="H41" s="249">
        <v>168.73702711000001</v>
      </c>
      <c r="I41" s="249">
        <v>247.01272908999999</v>
      </c>
      <c r="J41" s="249">
        <v>216.99944853</v>
      </c>
      <c r="K41" s="249">
        <v>78.440539865999995</v>
      </c>
      <c r="L41" s="249">
        <v>7.8175338480000001</v>
      </c>
      <c r="M41" s="249">
        <v>0</v>
      </c>
      <c r="N41" s="249">
        <v>0.15513179753</v>
      </c>
      <c r="O41" s="249">
        <v>0</v>
      </c>
      <c r="P41" s="249">
        <v>0</v>
      </c>
      <c r="Q41" s="249">
        <v>2.8140841243999999</v>
      </c>
      <c r="R41" s="249">
        <v>2.0236730063000001</v>
      </c>
      <c r="S41" s="249">
        <v>58.713660756000003</v>
      </c>
      <c r="T41" s="249">
        <v>167.49596381999999</v>
      </c>
      <c r="U41" s="249">
        <v>251.66065072000001</v>
      </c>
      <c r="V41" s="249">
        <v>203.67517842999999</v>
      </c>
      <c r="W41" s="249">
        <v>77.373288651999999</v>
      </c>
      <c r="X41" s="249">
        <v>6.6280455831999996</v>
      </c>
      <c r="Y41" s="249">
        <v>0</v>
      </c>
      <c r="Z41" s="249">
        <v>0.15513179753</v>
      </c>
      <c r="AA41" s="249">
        <v>0</v>
      </c>
      <c r="AB41" s="249">
        <v>0</v>
      </c>
      <c r="AC41" s="249">
        <v>2.8140841243999999</v>
      </c>
      <c r="AD41" s="249">
        <v>2.0097942537</v>
      </c>
      <c r="AE41" s="249">
        <v>70.544969769000005</v>
      </c>
      <c r="AF41" s="249">
        <v>169.25071002999999</v>
      </c>
      <c r="AG41" s="249">
        <v>254.75172696999999</v>
      </c>
      <c r="AH41" s="249">
        <v>211.85594972999999</v>
      </c>
      <c r="AI41" s="249">
        <v>81.268188598999998</v>
      </c>
      <c r="AJ41" s="249">
        <v>6.8003141779999998</v>
      </c>
      <c r="AK41" s="249">
        <v>0</v>
      </c>
      <c r="AL41" s="249">
        <v>0.15513179753</v>
      </c>
      <c r="AM41" s="249">
        <v>0</v>
      </c>
      <c r="AN41" s="249">
        <v>0</v>
      </c>
      <c r="AO41" s="249">
        <v>2.7061683353000001</v>
      </c>
      <c r="AP41" s="249">
        <v>2.048903777</v>
      </c>
      <c r="AQ41" s="249">
        <v>70.489649727</v>
      </c>
      <c r="AR41" s="249">
        <v>167.84883483999999</v>
      </c>
      <c r="AS41" s="249">
        <v>274.76429167999999</v>
      </c>
      <c r="AT41" s="249">
        <v>215.15989682</v>
      </c>
      <c r="AU41" s="249">
        <v>88.584419690000004</v>
      </c>
      <c r="AV41" s="249">
        <v>7.4669027478999999</v>
      </c>
      <c r="AW41" s="249">
        <v>0</v>
      </c>
      <c r="AX41" s="249">
        <v>0.15513179753</v>
      </c>
      <c r="AY41" s="249">
        <v>0</v>
      </c>
      <c r="AZ41" s="249">
        <v>0</v>
      </c>
      <c r="BA41" s="312">
        <v>2.865297</v>
      </c>
      <c r="BB41" s="312">
        <v>1.218817</v>
      </c>
      <c r="BC41" s="312">
        <v>66.398979999999995</v>
      </c>
      <c r="BD41" s="312">
        <v>166.37790000000001</v>
      </c>
      <c r="BE41" s="312">
        <v>276.97550000000001</v>
      </c>
      <c r="BF41" s="312">
        <v>208.26779999999999</v>
      </c>
      <c r="BG41" s="312">
        <v>86.9392</v>
      </c>
      <c r="BH41" s="312">
        <v>6.7953039999999998</v>
      </c>
      <c r="BI41" s="312">
        <v>0</v>
      </c>
      <c r="BJ41" s="312">
        <v>0.15513179999999999</v>
      </c>
      <c r="BK41" s="312">
        <v>0</v>
      </c>
      <c r="BL41" s="312">
        <v>0</v>
      </c>
      <c r="BM41" s="312">
        <v>2.8648950000000002</v>
      </c>
      <c r="BN41" s="312">
        <v>1.3276330000000001</v>
      </c>
      <c r="BO41" s="312">
        <v>67.66422</v>
      </c>
      <c r="BP41" s="312">
        <v>166.51169999999999</v>
      </c>
      <c r="BQ41" s="312">
        <v>266.00290000000001</v>
      </c>
      <c r="BR41" s="312">
        <v>208.8623</v>
      </c>
      <c r="BS41" s="312">
        <v>89.807569999999998</v>
      </c>
      <c r="BT41" s="312">
        <v>7.0566690000000003</v>
      </c>
      <c r="BU41" s="312">
        <v>0</v>
      </c>
      <c r="BV41" s="312">
        <v>0.15513179999999999</v>
      </c>
    </row>
    <row r="42" spans="1:74" ht="11.1" customHeight="1" x14ac:dyDescent="0.2">
      <c r="A42" s="9" t="s">
        <v>150</v>
      </c>
      <c r="B42" s="206" t="s">
        <v>437</v>
      </c>
      <c r="C42" s="249">
        <v>0</v>
      </c>
      <c r="D42" s="249">
        <v>7.6416523174999999E-3</v>
      </c>
      <c r="E42" s="249">
        <v>7.2739646171999999</v>
      </c>
      <c r="F42" s="249">
        <v>6.3263650771000002</v>
      </c>
      <c r="G42" s="249">
        <v>64.662281309999997</v>
      </c>
      <c r="H42" s="249">
        <v>209.93621659999999</v>
      </c>
      <c r="I42" s="249">
        <v>307.97547484</v>
      </c>
      <c r="J42" s="249">
        <v>260.77910625999999</v>
      </c>
      <c r="K42" s="249">
        <v>103.71525837</v>
      </c>
      <c r="L42" s="249">
        <v>11.678109235000001</v>
      </c>
      <c r="M42" s="249">
        <v>0.27084054062000001</v>
      </c>
      <c r="N42" s="249">
        <v>0</v>
      </c>
      <c r="O42" s="249">
        <v>0</v>
      </c>
      <c r="P42" s="249">
        <v>0.30456728572000002</v>
      </c>
      <c r="Q42" s="249">
        <v>6.4417958659999996</v>
      </c>
      <c r="R42" s="249">
        <v>7.1714668761000002</v>
      </c>
      <c r="S42" s="249">
        <v>58.986053761999997</v>
      </c>
      <c r="T42" s="249">
        <v>210.44078451999999</v>
      </c>
      <c r="U42" s="249">
        <v>310.85922964999997</v>
      </c>
      <c r="V42" s="249">
        <v>243.30868053</v>
      </c>
      <c r="W42" s="249">
        <v>104.6010009</v>
      </c>
      <c r="X42" s="249">
        <v>11.074241132999999</v>
      </c>
      <c r="Y42" s="249">
        <v>0.27084054062000001</v>
      </c>
      <c r="Z42" s="249">
        <v>0</v>
      </c>
      <c r="AA42" s="249">
        <v>0</v>
      </c>
      <c r="AB42" s="249">
        <v>0.30456728572000002</v>
      </c>
      <c r="AC42" s="249">
        <v>6.5370898075000001</v>
      </c>
      <c r="AD42" s="249">
        <v>7.1437349190999999</v>
      </c>
      <c r="AE42" s="249">
        <v>71.769948786</v>
      </c>
      <c r="AF42" s="249">
        <v>219.48410934</v>
      </c>
      <c r="AG42" s="249">
        <v>312.50041341999997</v>
      </c>
      <c r="AH42" s="249">
        <v>246.99747871</v>
      </c>
      <c r="AI42" s="249">
        <v>109.04154579999999</v>
      </c>
      <c r="AJ42" s="249">
        <v>11.028813502</v>
      </c>
      <c r="AK42" s="249">
        <v>0.27084054062000001</v>
      </c>
      <c r="AL42" s="249">
        <v>0</v>
      </c>
      <c r="AM42" s="249">
        <v>0</v>
      </c>
      <c r="AN42" s="249">
        <v>0.30456728572000002</v>
      </c>
      <c r="AO42" s="249">
        <v>6.2198825934000004</v>
      </c>
      <c r="AP42" s="249">
        <v>7.5943496978000002</v>
      </c>
      <c r="AQ42" s="249">
        <v>70.468375197</v>
      </c>
      <c r="AR42" s="249">
        <v>218.10478974</v>
      </c>
      <c r="AS42" s="249">
        <v>325.97378751999997</v>
      </c>
      <c r="AT42" s="249">
        <v>251.34197940000001</v>
      </c>
      <c r="AU42" s="249">
        <v>119.00712194</v>
      </c>
      <c r="AV42" s="249">
        <v>11.270039641</v>
      </c>
      <c r="AW42" s="249">
        <v>0.19850563184</v>
      </c>
      <c r="AX42" s="249">
        <v>0</v>
      </c>
      <c r="AY42" s="249">
        <v>0</v>
      </c>
      <c r="AZ42" s="249">
        <v>0.30456728572000002</v>
      </c>
      <c r="BA42" s="312">
        <v>6.5832030000000001</v>
      </c>
      <c r="BB42" s="312">
        <v>5.7144519999999996</v>
      </c>
      <c r="BC42" s="312">
        <v>68.543310000000005</v>
      </c>
      <c r="BD42" s="312">
        <v>219.96860000000001</v>
      </c>
      <c r="BE42" s="312">
        <v>326.94479999999999</v>
      </c>
      <c r="BF42" s="312">
        <v>242.55940000000001</v>
      </c>
      <c r="BG42" s="312">
        <v>116.7129</v>
      </c>
      <c r="BH42" s="312">
        <v>10.07127</v>
      </c>
      <c r="BI42" s="312">
        <v>0.22713240000000001</v>
      </c>
      <c r="BJ42" s="312">
        <v>0</v>
      </c>
      <c r="BK42" s="312">
        <v>0</v>
      </c>
      <c r="BL42" s="312">
        <v>0.30456729999999999</v>
      </c>
      <c r="BM42" s="312">
        <v>6.695703</v>
      </c>
      <c r="BN42" s="312">
        <v>5.9788519999999998</v>
      </c>
      <c r="BO42" s="312">
        <v>71.347880000000004</v>
      </c>
      <c r="BP42" s="312">
        <v>219.3066</v>
      </c>
      <c r="BQ42" s="312">
        <v>315.43470000000002</v>
      </c>
      <c r="BR42" s="312">
        <v>240.50239999999999</v>
      </c>
      <c r="BS42" s="312">
        <v>120.5214</v>
      </c>
      <c r="BT42" s="312">
        <v>9.8417659999999998</v>
      </c>
      <c r="BU42" s="312">
        <v>0.25574059999999998</v>
      </c>
      <c r="BV42" s="312">
        <v>0</v>
      </c>
    </row>
    <row r="43" spans="1:74" ht="11.1" customHeight="1" x14ac:dyDescent="0.2">
      <c r="A43" s="9" t="s">
        <v>151</v>
      </c>
      <c r="B43" s="206" t="s">
        <v>469</v>
      </c>
      <c r="C43" s="249">
        <v>29.630283939000002</v>
      </c>
      <c r="D43" s="249">
        <v>29.689967179</v>
      </c>
      <c r="E43" s="249">
        <v>57.266632262999998</v>
      </c>
      <c r="F43" s="249">
        <v>87.737658173</v>
      </c>
      <c r="G43" s="249">
        <v>206.16683784</v>
      </c>
      <c r="H43" s="249">
        <v>371.66970657000002</v>
      </c>
      <c r="I43" s="249">
        <v>447.86755432000001</v>
      </c>
      <c r="J43" s="249">
        <v>429.46693793999998</v>
      </c>
      <c r="K43" s="249">
        <v>289.36342265000002</v>
      </c>
      <c r="L43" s="249">
        <v>130.83317044</v>
      </c>
      <c r="M43" s="249">
        <v>51.738308457999999</v>
      </c>
      <c r="N43" s="249">
        <v>47.123363140000002</v>
      </c>
      <c r="O43" s="249">
        <v>29.909682247999999</v>
      </c>
      <c r="P43" s="249">
        <v>32.931103038000003</v>
      </c>
      <c r="Q43" s="249">
        <v>56.436879808999997</v>
      </c>
      <c r="R43" s="249">
        <v>94.121782995999993</v>
      </c>
      <c r="S43" s="249">
        <v>209.40195692</v>
      </c>
      <c r="T43" s="249">
        <v>371.47900745999999</v>
      </c>
      <c r="U43" s="249">
        <v>453.89744421</v>
      </c>
      <c r="V43" s="249">
        <v>419.73558194999998</v>
      </c>
      <c r="W43" s="249">
        <v>286.78022442999998</v>
      </c>
      <c r="X43" s="249">
        <v>127.71916403</v>
      </c>
      <c r="Y43" s="249">
        <v>53.615475285000002</v>
      </c>
      <c r="Z43" s="249">
        <v>45.676222521</v>
      </c>
      <c r="AA43" s="249">
        <v>28.947913507999999</v>
      </c>
      <c r="AB43" s="249">
        <v>36.544280551999996</v>
      </c>
      <c r="AC43" s="249">
        <v>54.894852962999998</v>
      </c>
      <c r="AD43" s="249">
        <v>95.065362403999998</v>
      </c>
      <c r="AE43" s="249">
        <v>218.14867575</v>
      </c>
      <c r="AF43" s="249">
        <v>371.02783483000002</v>
      </c>
      <c r="AG43" s="249">
        <v>456.45409719000003</v>
      </c>
      <c r="AH43" s="249">
        <v>425.33348592999999</v>
      </c>
      <c r="AI43" s="249">
        <v>298.18090143000001</v>
      </c>
      <c r="AJ43" s="249">
        <v>135.52276882999999</v>
      </c>
      <c r="AK43" s="249">
        <v>57.584678320000002</v>
      </c>
      <c r="AL43" s="249">
        <v>45.969684803</v>
      </c>
      <c r="AM43" s="249">
        <v>29.639518047999999</v>
      </c>
      <c r="AN43" s="249">
        <v>41.434470091999998</v>
      </c>
      <c r="AO43" s="249">
        <v>55.810698815999999</v>
      </c>
      <c r="AP43" s="249">
        <v>97.916783382000006</v>
      </c>
      <c r="AQ43" s="249">
        <v>227.23658774</v>
      </c>
      <c r="AR43" s="249">
        <v>370.94439089000002</v>
      </c>
      <c r="AS43" s="249">
        <v>466.20351111999997</v>
      </c>
      <c r="AT43" s="249">
        <v>426.20782831000002</v>
      </c>
      <c r="AU43" s="249">
        <v>309.12556281000002</v>
      </c>
      <c r="AV43" s="249">
        <v>142.32744554999999</v>
      </c>
      <c r="AW43" s="249">
        <v>57.318029123000002</v>
      </c>
      <c r="AX43" s="249">
        <v>47.565041592</v>
      </c>
      <c r="AY43" s="249">
        <v>33.377563729999999</v>
      </c>
      <c r="AZ43" s="249">
        <v>45.281425319</v>
      </c>
      <c r="BA43" s="312">
        <v>64.405829999999995</v>
      </c>
      <c r="BB43" s="312">
        <v>100.7028</v>
      </c>
      <c r="BC43" s="312">
        <v>218.75569999999999</v>
      </c>
      <c r="BD43" s="312">
        <v>360.46879999999999</v>
      </c>
      <c r="BE43" s="312">
        <v>466.8963</v>
      </c>
      <c r="BF43" s="312">
        <v>424.70519999999999</v>
      </c>
      <c r="BG43" s="312">
        <v>304.14190000000002</v>
      </c>
      <c r="BH43" s="312">
        <v>149.13820000000001</v>
      </c>
      <c r="BI43" s="312">
        <v>62.251629999999999</v>
      </c>
      <c r="BJ43" s="312">
        <v>49.373899999999999</v>
      </c>
      <c r="BK43" s="312">
        <v>34.566870000000002</v>
      </c>
      <c r="BL43" s="312">
        <v>46.487760000000002</v>
      </c>
      <c r="BM43" s="312">
        <v>64.646780000000007</v>
      </c>
      <c r="BN43" s="312">
        <v>97.619699999999995</v>
      </c>
      <c r="BO43" s="312">
        <v>218.89230000000001</v>
      </c>
      <c r="BP43" s="312">
        <v>356.70909999999998</v>
      </c>
      <c r="BQ43" s="312">
        <v>463.31810000000002</v>
      </c>
      <c r="BR43" s="312">
        <v>422.84140000000002</v>
      </c>
      <c r="BS43" s="312">
        <v>305.44330000000002</v>
      </c>
      <c r="BT43" s="312">
        <v>154.61840000000001</v>
      </c>
      <c r="BU43" s="312">
        <v>62.957009999999997</v>
      </c>
      <c r="BV43" s="312">
        <v>48.665129999999998</v>
      </c>
    </row>
    <row r="44" spans="1:74" ht="11.1" customHeight="1" x14ac:dyDescent="0.2">
      <c r="A44" s="9" t="s">
        <v>152</v>
      </c>
      <c r="B44" s="206" t="s">
        <v>439</v>
      </c>
      <c r="C44" s="249">
        <v>4.1094414830000003</v>
      </c>
      <c r="D44" s="249">
        <v>2.3906021859000002</v>
      </c>
      <c r="E44" s="249">
        <v>26.321286488999998</v>
      </c>
      <c r="F44" s="249">
        <v>34.219630803000001</v>
      </c>
      <c r="G44" s="249">
        <v>156.57352950000001</v>
      </c>
      <c r="H44" s="249">
        <v>353.16832068000002</v>
      </c>
      <c r="I44" s="249">
        <v>411.98244762000002</v>
      </c>
      <c r="J44" s="249">
        <v>404.96857478999999</v>
      </c>
      <c r="K44" s="249">
        <v>238.7024984</v>
      </c>
      <c r="L44" s="249">
        <v>55.232376183</v>
      </c>
      <c r="M44" s="249">
        <v>5.0538707549000002</v>
      </c>
      <c r="N44" s="249">
        <v>5.1443231535000002</v>
      </c>
      <c r="O44" s="249">
        <v>5.5844723685000002</v>
      </c>
      <c r="P44" s="249">
        <v>4.0441581885</v>
      </c>
      <c r="Q44" s="249">
        <v>24.480256547</v>
      </c>
      <c r="R44" s="249">
        <v>40.369027539000001</v>
      </c>
      <c r="S44" s="249">
        <v>152.20918266000001</v>
      </c>
      <c r="T44" s="249">
        <v>346.13640070000002</v>
      </c>
      <c r="U44" s="249">
        <v>417.78003371</v>
      </c>
      <c r="V44" s="249">
        <v>383.61519643999998</v>
      </c>
      <c r="W44" s="249">
        <v>230.03257503</v>
      </c>
      <c r="X44" s="249">
        <v>52.900983351000001</v>
      </c>
      <c r="Y44" s="249">
        <v>5.3079347854999996</v>
      </c>
      <c r="Z44" s="249">
        <v>4.6874073698999998</v>
      </c>
      <c r="AA44" s="249">
        <v>5.4082636643999997</v>
      </c>
      <c r="AB44" s="249">
        <v>5.9091232025</v>
      </c>
      <c r="AC44" s="249">
        <v>24.542287086000002</v>
      </c>
      <c r="AD44" s="249">
        <v>38.578761470000003</v>
      </c>
      <c r="AE44" s="249">
        <v>166.88480960000001</v>
      </c>
      <c r="AF44" s="249">
        <v>349.03510648999998</v>
      </c>
      <c r="AG44" s="249">
        <v>420.78771724000001</v>
      </c>
      <c r="AH44" s="249">
        <v>387.81314111</v>
      </c>
      <c r="AI44" s="249">
        <v>240.32802208999999</v>
      </c>
      <c r="AJ44" s="249">
        <v>57.135411101000003</v>
      </c>
      <c r="AK44" s="249">
        <v>5.2471746042999996</v>
      </c>
      <c r="AL44" s="249">
        <v>4.6036254320000003</v>
      </c>
      <c r="AM44" s="249">
        <v>5.4745527973000003</v>
      </c>
      <c r="AN44" s="249">
        <v>7.0191016005</v>
      </c>
      <c r="AO44" s="249">
        <v>23.379582080999999</v>
      </c>
      <c r="AP44" s="249">
        <v>39.500981269</v>
      </c>
      <c r="AQ44" s="249">
        <v>173.9324057</v>
      </c>
      <c r="AR44" s="249">
        <v>343.50706330000003</v>
      </c>
      <c r="AS44" s="249">
        <v>431.79002166999999</v>
      </c>
      <c r="AT44" s="249">
        <v>394.67054696000002</v>
      </c>
      <c r="AU44" s="249">
        <v>255.67122254</v>
      </c>
      <c r="AV44" s="249">
        <v>61.861271180999999</v>
      </c>
      <c r="AW44" s="249">
        <v>5.0040343931000004</v>
      </c>
      <c r="AX44" s="249">
        <v>5.1098352970000001</v>
      </c>
      <c r="AY44" s="249">
        <v>6.6924043577000001</v>
      </c>
      <c r="AZ44" s="249">
        <v>7.4499001976999999</v>
      </c>
      <c r="BA44" s="312">
        <v>28.10209</v>
      </c>
      <c r="BB44" s="312">
        <v>37.015619999999998</v>
      </c>
      <c r="BC44" s="312">
        <v>164.19120000000001</v>
      </c>
      <c r="BD44" s="312">
        <v>330.69</v>
      </c>
      <c r="BE44" s="312">
        <v>429.69850000000002</v>
      </c>
      <c r="BF44" s="312">
        <v>384.31380000000001</v>
      </c>
      <c r="BG44" s="312">
        <v>250.6191</v>
      </c>
      <c r="BH44" s="312">
        <v>63.441009999999999</v>
      </c>
      <c r="BI44" s="312">
        <v>5.7768300000000004</v>
      </c>
      <c r="BJ44" s="312">
        <v>5.2223379999999997</v>
      </c>
      <c r="BK44" s="312">
        <v>7.096616</v>
      </c>
      <c r="BL44" s="312">
        <v>7.2529029999999999</v>
      </c>
      <c r="BM44" s="312">
        <v>27.782509999999998</v>
      </c>
      <c r="BN44" s="312">
        <v>35.343989999999998</v>
      </c>
      <c r="BO44" s="312">
        <v>167.74780000000001</v>
      </c>
      <c r="BP44" s="312">
        <v>324.52629999999999</v>
      </c>
      <c r="BQ44" s="312">
        <v>424.26679999999999</v>
      </c>
      <c r="BR44" s="312">
        <v>382.50830000000002</v>
      </c>
      <c r="BS44" s="312">
        <v>257.48439999999999</v>
      </c>
      <c r="BT44" s="312">
        <v>67.240369999999999</v>
      </c>
      <c r="BU44" s="312">
        <v>6.0494620000000001</v>
      </c>
      <c r="BV44" s="312">
        <v>5.2726170000000003</v>
      </c>
    </row>
    <row r="45" spans="1:74" ht="11.1" customHeight="1" x14ac:dyDescent="0.2">
      <c r="A45" s="9" t="s">
        <v>153</v>
      </c>
      <c r="B45" s="206" t="s">
        <v>440</v>
      </c>
      <c r="C45" s="249">
        <v>11.175393314000001</v>
      </c>
      <c r="D45" s="249">
        <v>16.251177234</v>
      </c>
      <c r="E45" s="249">
        <v>62.098673087999998</v>
      </c>
      <c r="F45" s="249">
        <v>113.60970994</v>
      </c>
      <c r="G45" s="249">
        <v>270.85263881999998</v>
      </c>
      <c r="H45" s="249">
        <v>491.80543891999997</v>
      </c>
      <c r="I45" s="249">
        <v>563.85974496999995</v>
      </c>
      <c r="J45" s="249">
        <v>579.67037971000002</v>
      </c>
      <c r="K45" s="249">
        <v>383.75924871000001</v>
      </c>
      <c r="L45" s="249">
        <v>154.26617526999999</v>
      </c>
      <c r="M45" s="249">
        <v>38.425973974000001</v>
      </c>
      <c r="N45" s="249">
        <v>11.848214743</v>
      </c>
      <c r="O45" s="249">
        <v>14.037901463000001</v>
      </c>
      <c r="P45" s="249">
        <v>22.069980619999999</v>
      </c>
      <c r="Q45" s="249">
        <v>63.638493166000003</v>
      </c>
      <c r="R45" s="249">
        <v>122.29310649999999</v>
      </c>
      <c r="S45" s="249">
        <v>269.41914895000002</v>
      </c>
      <c r="T45" s="249">
        <v>494.84408884999999</v>
      </c>
      <c r="U45" s="249">
        <v>576.25061554000001</v>
      </c>
      <c r="V45" s="249">
        <v>573.62193741999999</v>
      </c>
      <c r="W45" s="249">
        <v>381.75824764999999</v>
      </c>
      <c r="X45" s="249">
        <v>152.00291425</v>
      </c>
      <c r="Y45" s="249">
        <v>40.951904957000004</v>
      </c>
      <c r="Z45" s="249">
        <v>10.845657490000001</v>
      </c>
      <c r="AA45" s="249">
        <v>13.502618828999999</v>
      </c>
      <c r="AB45" s="249">
        <v>22.785216453</v>
      </c>
      <c r="AC45" s="249">
        <v>67.129667316999999</v>
      </c>
      <c r="AD45" s="249">
        <v>118.12201261</v>
      </c>
      <c r="AE45" s="249">
        <v>279.90490125999997</v>
      </c>
      <c r="AF45" s="249">
        <v>498.95987083</v>
      </c>
      <c r="AG45" s="249">
        <v>582.23775668999997</v>
      </c>
      <c r="AH45" s="249">
        <v>578.81541929000002</v>
      </c>
      <c r="AI45" s="249">
        <v>391.03783288</v>
      </c>
      <c r="AJ45" s="249">
        <v>155.27942286999999</v>
      </c>
      <c r="AK45" s="249">
        <v>38.732074005000001</v>
      </c>
      <c r="AL45" s="249">
        <v>10.895940251000001</v>
      </c>
      <c r="AM45" s="249">
        <v>13.157352468999999</v>
      </c>
      <c r="AN45" s="249">
        <v>21.882539308999998</v>
      </c>
      <c r="AO45" s="249">
        <v>64.820922323999994</v>
      </c>
      <c r="AP45" s="249">
        <v>118.150159</v>
      </c>
      <c r="AQ45" s="249">
        <v>281.50612025999999</v>
      </c>
      <c r="AR45" s="249">
        <v>492.21159117000002</v>
      </c>
      <c r="AS45" s="249">
        <v>578.69556249000004</v>
      </c>
      <c r="AT45" s="249">
        <v>585.60275695999997</v>
      </c>
      <c r="AU45" s="249">
        <v>411.43742070000002</v>
      </c>
      <c r="AV45" s="249">
        <v>157.96300722000001</v>
      </c>
      <c r="AW45" s="249">
        <v>36.963445237000002</v>
      </c>
      <c r="AX45" s="249">
        <v>12.083180772</v>
      </c>
      <c r="AY45" s="249">
        <v>15.423376849</v>
      </c>
      <c r="AZ45" s="249">
        <v>23.181607216</v>
      </c>
      <c r="BA45" s="312">
        <v>75.363860000000003</v>
      </c>
      <c r="BB45" s="312">
        <v>118.32080000000001</v>
      </c>
      <c r="BC45" s="312">
        <v>277.53120000000001</v>
      </c>
      <c r="BD45" s="312">
        <v>484.2876</v>
      </c>
      <c r="BE45" s="312">
        <v>583.46579999999994</v>
      </c>
      <c r="BF45" s="312">
        <v>579.74180000000001</v>
      </c>
      <c r="BG45" s="312">
        <v>403.64499999999998</v>
      </c>
      <c r="BH45" s="312">
        <v>157.43360000000001</v>
      </c>
      <c r="BI45" s="312">
        <v>40.461910000000003</v>
      </c>
      <c r="BJ45" s="312">
        <v>12.18216</v>
      </c>
      <c r="BK45" s="312">
        <v>16.149439999999998</v>
      </c>
      <c r="BL45" s="312">
        <v>23.081140000000001</v>
      </c>
      <c r="BM45" s="312">
        <v>73.411259999999999</v>
      </c>
      <c r="BN45" s="312">
        <v>113.006</v>
      </c>
      <c r="BO45" s="312">
        <v>281.34989999999999</v>
      </c>
      <c r="BP45" s="312">
        <v>473.79230000000001</v>
      </c>
      <c r="BQ45" s="312">
        <v>573.15340000000003</v>
      </c>
      <c r="BR45" s="312">
        <v>565.53250000000003</v>
      </c>
      <c r="BS45" s="312">
        <v>403.30779999999999</v>
      </c>
      <c r="BT45" s="312">
        <v>160.084</v>
      </c>
      <c r="BU45" s="312">
        <v>40.884500000000003</v>
      </c>
      <c r="BV45" s="312">
        <v>12.528829999999999</v>
      </c>
    </row>
    <row r="46" spans="1:74" ht="11.1" customHeight="1" x14ac:dyDescent="0.2">
      <c r="A46" s="9" t="s">
        <v>154</v>
      </c>
      <c r="B46" s="206" t="s">
        <v>441</v>
      </c>
      <c r="C46" s="249">
        <v>0.91429689238</v>
      </c>
      <c r="D46" s="249">
        <v>3.9870507276999998</v>
      </c>
      <c r="E46" s="249">
        <v>18.222110495999999</v>
      </c>
      <c r="F46" s="249">
        <v>41.358751150000003</v>
      </c>
      <c r="G46" s="249">
        <v>107.66235030999999</v>
      </c>
      <c r="H46" s="249">
        <v>275.10195297000001</v>
      </c>
      <c r="I46" s="249">
        <v>385.77702864999998</v>
      </c>
      <c r="J46" s="249">
        <v>338.93343664999998</v>
      </c>
      <c r="K46" s="249">
        <v>205.55505249000001</v>
      </c>
      <c r="L46" s="249">
        <v>70.373225069</v>
      </c>
      <c r="M46" s="249">
        <v>10.505642775</v>
      </c>
      <c r="N46" s="249">
        <v>0</v>
      </c>
      <c r="O46" s="249">
        <v>0.91429689238</v>
      </c>
      <c r="P46" s="249">
        <v>4.2032659203999998</v>
      </c>
      <c r="Q46" s="249">
        <v>19.052178881</v>
      </c>
      <c r="R46" s="249">
        <v>41.985853487999997</v>
      </c>
      <c r="S46" s="249">
        <v>105.17257929</v>
      </c>
      <c r="T46" s="249">
        <v>278.91063299000001</v>
      </c>
      <c r="U46" s="249">
        <v>384.36881875</v>
      </c>
      <c r="V46" s="249">
        <v>334.68647447000001</v>
      </c>
      <c r="W46" s="249">
        <v>203.36492937</v>
      </c>
      <c r="X46" s="249">
        <v>72.835270910000006</v>
      </c>
      <c r="Y46" s="249">
        <v>11.362013887</v>
      </c>
      <c r="Z46" s="249">
        <v>0.11670260463</v>
      </c>
      <c r="AA46" s="249">
        <v>1.3384558359000001</v>
      </c>
      <c r="AB46" s="249">
        <v>4.2911092866000002</v>
      </c>
      <c r="AC46" s="249">
        <v>19.159815629000001</v>
      </c>
      <c r="AD46" s="249">
        <v>45.135401404</v>
      </c>
      <c r="AE46" s="249">
        <v>110.65514714</v>
      </c>
      <c r="AF46" s="249">
        <v>282.21721251000002</v>
      </c>
      <c r="AG46" s="249">
        <v>388.10275911999997</v>
      </c>
      <c r="AH46" s="249">
        <v>336.39114075999998</v>
      </c>
      <c r="AI46" s="249">
        <v>207.60233775</v>
      </c>
      <c r="AJ46" s="249">
        <v>70.262219690999999</v>
      </c>
      <c r="AK46" s="249">
        <v>10.481525749999999</v>
      </c>
      <c r="AL46" s="249">
        <v>0.11670260463</v>
      </c>
      <c r="AM46" s="249">
        <v>1.1684159419</v>
      </c>
      <c r="AN46" s="249">
        <v>4.0296733251000001</v>
      </c>
      <c r="AO46" s="249">
        <v>18.711437776</v>
      </c>
      <c r="AP46" s="249">
        <v>46.986781422999996</v>
      </c>
      <c r="AQ46" s="249">
        <v>99.758413503</v>
      </c>
      <c r="AR46" s="249">
        <v>285.59130094</v>
      </c>
      <c r="AS46" s="249">
        <v>388.84155147000001</v>
      </c>
      <c r="AT46" s="249">
        <v>343.10843432000001</v>
      </c>
      <c r="AU46" s="249">
        <v>206.94275936</v>
      </c>
      <c r="AV46" s="249">
        <v>70.880302321000002</v>
      </c>
      <c r="AW46" s="249">
        <v>10.252060912999999</v>
      </c>
      <c r="AX46" s="249">
        <v>0.11670260463</v>
      </c>
      <c r="AY46" s="249">
        <v>1.0525247332000001</v>
      </c>
      <c r="AZ46" s="249">
        <v>4.0323625516000003</v>
      </c>
      <c r="BA46" s="312">
        <v>18.876200000000001</v>
      </c>
      <c r="BB46" s="312">
        <v>48.768500000000003</v>
      </c>
      <c r="BC46" s="312">
        <v>108.6686</v>
      </c>
      <c r="BD46" s="312">
        <v>287.09750000000003</v>
      </c>
      <c r="BE46" s="312">
        <v>391.91309999999999</v>
      </c>
      <c r="BF46" s="312">
        <v>354.70929999999998</v>
      </c>
      <c r="BG46" s="312">
        <v>207.39279999999999</v>
      </c>
      <c r="BH46" s="312">
        <v>74.367599999999996</v>
      </c>
      <c r="BI46" s="312">
        <v>11.4358</v>
      </c>
      <c r="BJ46" s="312">
        <v>0.1167026</v>
      </c>
      <c r="BK46" s="312">
        <v>1.0568040000000001</v>
      </c>
      <c r="BL46" s="312">
        <v>4.1376850000000003</v>
      </c>
      <c r="BM46" s="312">
        <v>18.773309999999999</v>
      </c>
      <c r="BN46" s="312">
        <v>48.819450000000003</v>
      </c>
      <c r="BO46" s="312">
        <v>114.27030000000001</v>
      </c>
      <c r="BP46" s="312">
        <v>290.65379999999999</v>
      </c>
      <c r="BQ46" s="312">
        <v>393.416</v>
      </c>
      <c r="BR46" s="312">
        <v>349.17939999999999</v>
      </c>
      <c r="BS46" s="312">
        <v>206.0326</v>
      </c>
      <c r="BT46" s="312">
        <v>74.044430000000006</v>
      </c>
      <c r="BU46" s="312">
        <v>11.890879999999999</v>
      </c>
      <c r="BV46" s="312">
        <v>0.1758198</v>
      </c>
    </row>
    <row r="47" spans="1:74" ht="11.1" customHeight="1" x14ac:dyDescent="0.2">
      <c r="A47" s="9" t="s">
        <v>155</v>
      </c>
      <c r="B47" s="206" t="s">
        <v>442</v>
      </c>
      <c r="C47" s="249">
        <v>8.9167123072999992</v>
      </c>
      <c r="D47" s="249">
        <v>8.3888605553000009</v>
      </c>
      <c r="E47" s="249">
        <v>12.915711592999999</v>
      </c>
      <c r="F47" s="249">
        <v>19.408838000999999</v>
      </c>
      <c r="G47" s="249">
        <v>44.739839439000001</v>
      </c>
      <c r="H47" s="249">
        <v>116.26472988</v>
      </c>
      <c r="I47" s="249">
        <v>224.27348198999999</v>
      </c>
      <c r="J47" s="249">
        <v>227.00108929000001</v>
      </c>
      <c r="K47" s="249">
        <v>156.07000153000001</v>
      </c>
      <c r="L47" s="249">
        <v>50.943335296999997</v>
      </c>
      <c r="M47" s="249">
        <v>14.332058028000001</v>
      </c>
      <c r="N47" s="249">
        <v>8.4706507536999993</v>
      </c>
      <c r="O47" s="249">
        <v>8.8067395476999994</v>
      </c>
      <c r="P47" s="249">
        <v>8.4285287295</v>
      </c>
      <c r="Q47" s="249">
        <v>13.059052651</v>
      </c>
      <c r="R47" s="249">
        <v>20.021363953000002</v>
      </c>
      <c r="S47" s="249">
        <v>44.523670871999997</v>
      </c>
      <c r="T47" s="249">
        <v>120.53401872000001</v>
      </c>
      <c r="U47" s="249">
        <v>228.85990874000001</v>
      </c>
      <c r="V47" s="249">
        <v>231.45834819000001</v>
      </c>
      <c r="W47" s="249">
        <v>160.57458370000001</v>
      </c>
      <c r="X47" s="249">
        <v>54.469735213</v>
      </c>
      <c r="Y47" s="249">
        <v>14.92442406</v>
      </c>
      <c r="Z47" s="249">
        <v>8.5774025072000004</v>
      </c>
      <c r="AA47" s="249">
        <v>9.6475592577999993</v>
      </c>
      <c r="AB47" s="249">
        <v>8.4779514912000007</v>
      </c>
      <c r="AC47" s="249">
        <v>12.705005729</v>
      </c>
      <c r="AD47" s="249">
        <v>20.706673038999998</v>
      </c>
      <c r="AE47" s="249">
        <v>45.035740529999998</v>
      </c>
      <c r="AF47" s="249">
        <v>119.23276695</v>
      </c>
      <c r="AG47" s="249">
        <v>238.35264180999999</v>
      </c>
      <c r="AH47" s="249">
        <v>233.34330471000001</v>
      </c>
      <c r="AI47" s="249">
        <v>158.88116740999999</v>
      </c>
      <c r="AJ47" s="249">
        <v>53.010383087999998</v>
      </c>
      <c r="AK47" s="249">
        <v>14.655646903999999</v>
      </c>
      <c r="AL47" s="249">
        <v>8.6858375673000001</v>
      </c>
      <c r="AM47" s="249">
        <v>9.4850415862999995</v>
      </c>
      <c r="AN47" s="249">
        <v>8.4396868820000002</v>
      </c>
      <c r="AO47" s="249">
        <v>12.791000352999999</v>
      </c>
      <c r="AP47" s="249">
        <v>21.978104518999999</v>
      </c>
      <c r="AQ47" s="249">
        <v>39.812310269999998</v>
      </c>
      <c r="AR47" s="249">
        <v>123.13524171</v>
      </c>
      <c r="AS47" s="249">
        <v>233.75338687000001</v>
      </c>
      <c r="AT47" s="249">
        <v>236.81881935999999</v>
      </c>
      <c r="AU47" s="249">
        <v>153.09700946000001</v>
      </c>
      <c r="AV47" s="249">
        <v>54.232051935999998</v>
      </c>
      <c r="AW47" s="249">
        <v>14.82644683</v>
      </c>
      <c r="AX47" s="249">
        <v>8.9444089520999999</v>
      </c>
      <c r="AY47" s="249">
        <v>9.5724657916999991</v>
      </c>
      <c r="AZ47" s="249">
        <v>8.5881328078999992</v>
      </c>
      <c r="BA47" s="312">
        <v>12.79271</v>
      </c>
      <c r="BB47" s="312">
        <v>22.99391</v>
      </c>
      <c r="BC47" s="312">
        <v>44.293799999999997</v>
      </c>
      <c r="BD47" s="312">
        <v>125.6844</v>
      </c>
      <c r="BE47" s="312">
        <v>236.63149999999999</v>
      </c>
      <c r="BF47" s="312">
        <v>249.28039999999999</v>
      </c>
      <c r="BG47" s="312">
        <v>161.44460000000001</v>
      </c>
      <c r="BH47" s="312">
        <v>61.011560000000003</v>
      </c>
      <c r="BI47" s="312">
        <v>15.29054</v>
      </c>
      <c r="BJ47" s="312">
        <v>9.1143029999999996</v>
      </c>
      <c r="BK47" s="312">
        <v>9.7962140000000009</v>
      </c>
      <c r="BL47" s="312">
        <v>8.5950769999999999</v>
      </c>
      <c r="BM47" s="312">
        <v>12.883990000000001</v>
      </c>
      <c r="BN47" s="312">
        <v>23.163599999999999</v>
      </c>
      <c r="BO47" s="312">
        <v>46.55115</v>
      </c>
      <c r="BP47" s="312">
        <v>129.61060000000001</v>
      </c>
      <c r="BQ47" s="312">
        <v>241.4015</v>
      </c>
      <c r="BR47" s="312">
        <v>251.15219999999999</v>
      </c>
      <c r="BS47" s="312">
        <v>159.6386</v>
      </c>
      <c r="BT47" s="312">
        <v>60.510980000000004</v>
      </c>
      <c r="BU47" s="312">
        <v>15.425549999999999</v>
      </c>
      <c r="BV47" s="312">
        <v>9.0155480000000008</v>
      </c>
    </row>
    <row r="48" spans="1:74" ht="11.1" customHeight="1" x14ac:dyDescent="0.2">
      <c r="A48" s="9" t="s">
        <v>156</v>
      </c>
      <c r="B48" s="207" t="s">
        <v>470</v>
      </c>
      <c r="C48" s="247">
        <v>8.8439411773999996</v>
      </c>
      <c r="D48" s="247">
        <v>9.4981707349000004</v>
      </c>
      <c r="E48" s="247">
        <v>24.460949239000001</v>
      </c>
      <c r="F48" s="247">
        <v>39.420366934999997</v>
      </c>
      <c r="G48" s="247">
        <v>115.60211416</v>
      </c>
      <c r="H48" s="247">
        <v>250.36155212</v>
      </c>
      <c r="I48" s="247">
        <v>346.35010978000003</v>
      </c>
      <c r="J48" s="247">
        <v>323.34413382000002</v>
      </c>
      <c r="K48" s="247">
        <v>187.27582513999999</v>
      </c>
      <c r="L48" s="247">
        <v>63.313870664</v>
      </c>
      <c r="M48" s="247">
        <v>18.100441728</v>
      </c>
      <c r="N48" s="247">
        <v>12.353555695000001</v>
      </c>
      <c r="O48" s="247">
        <v>9.3561304931000002</v>
      </c>
      <c r="P48" s="247">
        <v>11.018114925000001</v>
      </c>
      <c r="Q48" s="247">
        <v>24.490861201000001</v>
      </c>
      <c r="R48" s="247">
        <v>42.541858799000003</v>
      </c>
      <c r="S48" s="247">
        <v>114.38227990999999</v>
      </c>
      <c r="T48" s="247">
        <v>251.33494962</v>
      </c>
      <c r="U48" s="247">
        <v>351.96103904</v>
      </c>
      <c r="V48" s="247">
        <v>316.38636797999999</v>
      </c>
      <c r="W48" s="247">
        <v>187.04092824</v>
      </c>
      <c r="X48" s="247">
        <v>63.002701623</v>
      </c>
      <c r="Y48" s="247">
        <v>19.034459706</v>
      </c>
      <c r="Z48" s="247">
        <v>11.988990465000001</v>
      </c>
      <c r="AA48" s="247">
        <v>9.2856462765999996</v>
      </c>
      <c r="AB48" s="247">
        <v>12.001453636000001</v>
      </c>
      <c r="AC48" s="247">
        <v>24.650106169000001</v>
      </c>
      <c r="AD48" s="247">
        <v>42.590724348999998</v>
      </c>
      <c r="AE48" s="247">
        <v>122.49359352</v>
      </c>
      <c r="AF48" s="247">
        <v>252.18787576</v>
      </c>
      <c r="AG48" s="247">
        <v>356.46801721000003</v>
      </c>
      <c r="AH48" s="247">
        <v>323.36005911000001</v>
      </c>
      <c r="AI48" s="247">
        <v>193.09388963999999</v>
      </c>
      <c r="AJ48" s="247">
        <v>65.022718342999994</v>
      </c>
      <c r="AK48" s="247">
        <v>19.492860152999999</v>
      </c>
      <c r="AL48" s="247">
        <v>12.099487980999999</v>
      </c>
      <c r="AM48" s="247">
        <v>9.3744624366</v>
      </c>
      <c r="AN48" s="247">
        <v>12.945983026</v>
      </c>
      <c r="AO48" s="247">
        <v>24.501631681999999</v>
      </c>
      <c r="AP48" s="247">
        <v>43.734113630000003</v>
      </c>
      <c r="AQ48" s="247">
        <v>123.6145298</v>
      </c>
      <c r="AR48" s="247">
        <v>252.72367847000001</v>
      </c>
      <c r="AS48" s="247">
        <v>365.15687360999999</v>
      </c>
      <c r="AT48" s="247">
        <v>326.68494604</v>
      </c>
      <c r="AU48" s="247">
        <v>200.5375363</v>
      </c>
      <c r="AV48" s="247">
        <v>67.642883765999997</v>
      </c>
      <c r="AW48" s="247">
        <v>19.282712431</v>
      </c>
      <c r="AX48" s="247">
        <v>12.667525262</v>
      </c>
      <c r="AY48" s="247">
        <v>10.497375613000001</v>
      </c>
      <c r="AZ48" s="247">
        <v>13.939236979</v>
      </c>
      <c r="BA48" s="313">
        <v>27.909949999999998</v>
      </c>
      <c r="BB48" s="313">
        <v>44.354570000000002</v>
      </c>
      <c r="BC48" s="313">
        <v>121.3707</v>
      </c>
      <c r="BD48" s="313">
        <v>249.20660000000001</v>
      </c>
      <c r="BE48" s="313">
        <v>367.45280000000002</v>
      </c>
      <c r="BF48" s="313">
        <v>327.23590000000002</v>
      </c>
      <c r="BG48" s="313">
        <v>199.2055</v>
      </c>
      <c r="BH48" s="313">
        <v>70.454070000000002</v>
      </c>
      <c r="BI48" s="313">
        <v>20.988019999999999</v>
      </c>
      <c r="BJ48" s="313">
        <v>13.08699</v>
      </c>
      <c r="BK48" s="313">
        <v>10.908709999999999</v>
      </c>
      <c r="BL48" s="313">
        <v>14.202970000000001</v>
      </c>
      <c r="BM48" s="313">
        <v>27.81467</v>
      </c>
      <c r="BN48" s="313">
        <v>43.262549999999997</v>
      </c>
      <c r="BO48" s="313">
        <v>123.3462</v>
      </c>
      <c r="BP48" s="313">
        <v>248.03550000000001</v>
      </c>
      <c r="BQ48" s="313">
        <v>362.98939999999999</v>
      </c>
      <c r="BR48" s="313">
        <v>325.6078</v>
      </c>
      <c r="BS48" s="313">
        <v>200.00800000000001</v>
      </c>
      <c r="BT48" s="313">
        <v>72.262479999999996</v>
      </c>
      <c r="BU48" s="313">
        <v>21.33193</v>
      </c>
      <c r="BV48" s="313">
        <v>13.018409999999999</v>
      </c>
    </row>
    <row r="49" spans="1:74" s="192" customFormat="1" ht="12" customHeight="1" x14ac:dyDescent="0.2">
      <c r="A49" s="148"/>
      <c r="B49" s="788" t="s">
        <v>815</v>
      </c>
      <c r="C49" s="745"/>
      <c r="D49" s="745"/>
      <c r="E49" s="745"/>
      <c r="F49" s="745"/>
      <c r="G49" s="745"/>
      <c r="H49" s="745"/>
      <c r="I49" s="745"/>
      <c r="J49" s="745"/>
      <c r="K49" s="745"/>
      <c r="L49" s="745"/>
      <c r="M49" s="745"/>
      <c r="N49" s="745"/>
      <c r="O49" s="745"/>
      <c r="P49" s="745"/>
      <c r="Q49" s="745"/>
      <c r="AY49" s="457"/>
      <c r="AZ49" s="457"/>
      <c r="BA49" s="457"/>
      <c r="BB49" s="457"/>
      <c r="BC49" s="688"/>
      <c r="BD49" s="688"/>
      <c r="BE49" s="688"/>
      <c r="BF49" s="688"/>
      <c r="BG49" s="457"/>
      <c r="BH49" s="457"/>
      <c r="BI49" s="457"/>
      <c r="BJ49" s="457"/>
    </row>
    <row r="50" spans="1:74" s="429" customFormat="1" ht="12" customHeight="1" x14ac:dyDescent="0.2">
      <c r="A50" s="426"/>
      <c r="B50" s="781" t="str">
        <f>"Notes: "&amp;"EIA completed modeling and analysis for this report on " &amp;Dates!D2&amp;"."</f>
        <v>Notes: EIA completed modeling and analysis for this report on Thursday March 4, 2021.</v>
      </c>
      <c r="C50" s="781"/>
      <c r="D50" s="781"/>
      <c r="E50" s="781"/>
      <c r="F50" s="781"/>
      <c r="G50" s="781"/>
      <c r="H50" s="781"/>
      <c r="I50" s="781"/>
      <c r="J50" s="781"/>
      <c r="K50" s="781"/>
      <c r="L50" s="781"/>
      <c r="M50" s="781"/>
      <c r="N50" s="781"/>
      <c r="O50" s="781"/>
      <c r="P50" s="781"/>
      <c r="Q50" s="781"/>
      <c r="AY50" s="458"/>
      <c r="AZ50" s="458"/>
      <c r="BA50" s="458"/>
      <c r="BB50" s="458"/>
      <c r="BC50" s="647"/>
      <c r="BD50" s="647"/>
      <c r="BE50" s="647"/>
      <c r="BF50" s="647"/>
      <c r="BG50" s="458"/>
      <c r="BH50" s="458"/>
      <c r="BI50" s="458"/>
      <c r="BJ50" s="458"/>
    </row>
    <row r="51" spans="1:74" s="429" customFormat="1" ht="12" customHeight="1" x14ac:dyDescent="0.2">
      <c r="A51" s="426"/>
      <c r="B51" s="771" t="s">
        <v>353</v>
      </c>
      <c r="C51" s="770"/>
      <c r="D51" s="770"/>
      <c r="E51" s="770"/>
      <c r="F51" s="770"/>
      <c r="G51" s="770"/>
      <c r="H51" s="770"/>
      <c r="I51" s="770"/>
      <c r="J51" s="770"/>
      <c r="K51" s="770"/>
      <c r="L51" s="770"/>
      <c r="M51" s="770"/>
      <c r="N51" s="770"/>
      <c r="O51" s="770"/>
      <c r="P51" s="770"/>
      <c r="Q51" s="770"/>
      <c r="AY51" s="458"/>
      <c r="AZ51" s="458"/>
      <c r="BA51" s="458"/>
      <c r="BB51" s="458"/>
      <c r="BC51" s="647"/>
      <c r="BD51" s="647"/>
      <c r="BE51" s="647"/>
      <c r="BF51" s="647"/>
      <c r="BG51" s="458"/>
      <c r="BH51" s="458"/>
      <c r="BI51" s="458"/>
      <c r="BJ51" s="458"/>
    </row>
    <row r="52" spans="1:74" s="429" customFormat="1" ht="12" customHeight="1" x14ac:dyDescent="0.2">
      <c r="A52" s="430"/>
      <c r="B52" s="781" t="s">
        <v>1379</v>
      </c>
      <c r="C52" s="763"/>
      <c r="D52" s="763"/>
      <c r="E52" s="763"/>
      <c r="F52" s="763"/>
      <c r="G52" s="763"/>
      <c r="H52" s="763"/>
      <c r="I52" s="763"/>
      <c r="J52" s="763"/>
      <c r="K52" s="763"/>
      <c r="L52" s="763"/>
      <c r="M52" s="763"/>
      <c r="N52" s="763"/>
      <c r="O52" s="763"/>
      <c r="P52" s="763"/>
      <c r="Q52" s="760"/>
      <c r="AY52" s="458"/>
      <c r="AZ52" s="458"/>
      <c r="BA52" s="458"/>
      <c r="BB52" s="458"/>
      <c r="BC52" s="458"/>
      <c r="BD52" s="647"/>
      <c r="BE52" s="647"/>
      <c r="BF52" s="647"/>
      <c r="BG52" s="458"/>
      <c r="BH52" s="458"/>
      <c r="BI52" s="458"/>
      <c r="BJ52" s="458"/>
    </row>
    <row r="53" spans="1:74" s="429" customFormat="1" ht="12" customHeight="1" x14ac:dyDescent="0.2">
      <c r="A53" s="430"/>
      <c r="B53" s="781" t="s">
        <v>161</v>
      </c>
      <c r="C53" s="763"/>
      <c r="D53" s="763"/>
      <c r="E53" s="763"/>
      <c r="F53" s="763"/>
      <c r="G53" s="763"/>
      <c r="H53" s="763"/>
      <c r="I53" s="763"/>
      <c r="J53" s="763"/>
      <c r="K53" s="763"/>
      <c r="L53" s="763"/>
      <c r="M53" s="763"/>
      <c r="N53" s="763"/>
      <c r="O53" s="763"/>
      <c r="P53" s="763"/>
      <c r="Q53" s="760"/>
      <c r="AY53" s="458"/>
      <c r="AZ53" s="458"/>
      <c r="BA53" s="458"/>
      <c r="BB53" s="458"/>
      <c r="BC53" s="458"/>
      <c r="BD53" s="647"/>
      <c r="BE53" s="647"/>
      <c r="BF53" s="647"/>
      <c r="BG53" s="458"/>
      <c r="BH53" s="458"/>
      <c r="BI53" s="458"/>
      <c r="BJ53" s="458"/>
    </row>
    <row r="54" spans="1:74" s="429" customFormat="1" ht="12" customHeight="1" x14ac:dyDescent="0.2">
      <c r="A54" s="430"/>
      <c r="B54" s="781" t="s">
        <v>353</v>
      </c>
      <c r="C54" s="763"/>
      <c r="D54" s="763"/>
      <c r="E54" s="763"/>
      <c r="F54" s="763"/>
      <c r="G54" s="763"/>
      <c r="H54" s="763"/>
      <c r="I54" s="763"/>
      <c r="J54" s="763"/>
      <c r="K54" s="763"/>
      <c r="L54" s="763"/>
      <c r="M54" s="763"/>
      <c r="N54" s="763"/>
      <c r="O54" s="763"/>
      <c r="P54" s="763"/>
      <c r="Q54" s="760"/>
      <c r="AY54" s="458"/>
      <c r="AZ54" s="458"/>
      <c r="BA54" s="458"/>
      <c r="BB54" s="458"/>
      <c r="BC54" s="458"/>
      <c r="BD54" s="647"/>
      <c r="BE54" s="647"/>
      <c r="BF54" s="647"/>
      <c r="BG54" s="458"/>
      <c r="BH54" s="458"/>
      <c r="BI54" s="458"/>
      <c r="BJ54" s="458"/>
    </row>
    <row r="55" spans="1:74" s="431" customFormat="1" ht="12" customHeight="1" x14ac:dyDescent="0.2">
      <c r="A55" s="430"/>
      <c r="B55" s="781" t="s">
        <v>162</v>
      </c>
      <c r="C55" s="763"/>
      <c r="D55" s="763"/>
      <c r="E55" s="763"/>
      <c r="F55" s="763"/>
      <c r="G55" s="763"/>
      <c r="H55" s="763"/>
      <c r="I55" s="763"/>
      <c r="J55" s="763"/>
      <c r="K55" s="763"/>
      <c r="L55" s="763"/>
      <c r="M55" s="763"/>
      <c r="N55" s="763"/>
      <c r="O55" s="763"/>
      <c r="P55" s="763"/>
      <c r="Q55" s="760"/>
      <c r="AY55" s="459"/>
      <c r="AZ55" s="459"/>
      <c r="BA55" s="459"/>
      <c r="BB55" s="459"/>
      <c r="BC55" s="459"/>
      <c r="BD55" s="648"/>
      <c r="BE55" s="648"/>
      <c r="BF55" s="648"/>
      <c r="BG55" s="459"/>
      <c r="BH55" s="459"/>
      <c r="BI55" s="459"/>
      <c r="BJ55" s="459"/>
    </row>
    <row r="56" spans="1:74" s="431" customFormat="1" ht="12" customHeight="1" x14ac:dyDescent="0.2">
      <c r="A56" s="430"/>
      <c r="B56" s="764" t="s">
        <v>163</v>
      </c>
      <c r="C56" s="763"/>
      <c r="D56" s="763"/>
      <c r="E56" s="763"/>
      <c r="F56" s="763"/>
      <c r="G56" s="763"/>
      <c r="H56" s="763"/>
      <c r="I56" s="763"/>
      <c r="J56" s="763"/>
      <c r="K56" s="763"/>
      <c r="L56" s="763"/>
      <c r="M56" s="763"/>
      <c r="N56" s="763"/>
      <c r="O56" s="763"/>
      <c r="P56" s="763"/>
      <c r="Q56" s="760"/>
      <c r="AY56" s="459"/>
      <c r="AZ56" s="459"/>
      <c r="BA56" s="459"/>
      <c r="BB56" s="459"/>
      <c r="BC56" s="459"/>
      <c r="BD56" s="648"/>
      <c r="BE56" s="648"/>
      <c r="BF56" s="648"/>
      <c r="BG56" s="459"/>
      <c r="BH56" s="459"/>
      <c r="BI56" s="459"/>
      <c r="BJ56" s="459"/>
    </row>
    <row r="57" spans="1:74" s="431" customFormat="1" ht="12" customHeight="1" x14ac:dyDescent="0.2">
      <c r="A57" s="393"/>
      <c r="B57" s="772" t="s">
        <v>1388</v>
      </c>
      <c r="C57" s="760"/>
      <c r="D57" s="760"/>
      <c r="E57" s="760"/>
      <c r="F57" s="760"/>
      <c r="G57" s="760"/>
      <c r="H57" s="760"/>
      <c r="I57" s="760"/>
      <c r="J57" s="760"/>
      <c r="K57" s="760"/>
      <c r="L57" s="760"/>
      <c r="M57" s="760"/>
      <c r="N57" s="760"/>
      <c r="O57" s="760"/>
      <c r="P57" s="760"/>
      <c r="Q57" s="760"/>
      <c r="AY57" s="459"/>
      <c r="AZ57" s="459"/>
      <c r="BA57" s="459"/>
      <c r="BB57" s="459"/>
      <c r="BC57" s="459"/>
      <c r="BD57" s="648"/>
      <c r="BE57" s="648"/>
      <c r="BF57" s="648"/>
      <c r="BG57" s="459"/>
      <c r="BH57" s="459"/>
      <c r="BI57" s="459"/>
      <c r="BJ57" s="459"/>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pageSetUpPr fitToPage="1"/>
  </sheetPr>
  <dimension ref="A1:BV144"/>
  <sheetViews>
    <sheetView showGridLines="0" zoomScaleNormal="100" workbookViewId="0">
      <pane xSplit="2" ySplit="4" topLeftCell="AX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0.5703125" style="12" bestFit="1" customWidth="1"/>
    <col min="2" max="2" width="36.28515625" style="12" customWidth="1"/>
    <col min="3" max="12" width="6.5703125" style="12" customWidth="1"/>
    <col min="13" max="13" width="7.42578125" style="12" customWidth="1"/>
    <col min="14" max="50" width="6.5703125" style="12" customWidth="1"/>
    <col min="51" max="55" width="6.5703125" style="308" customWidth="1"/>
    <col min="56" max="58" width="6.5703125" style="681" customWidth="1"/>
    <col min="59" max="62" width="6.5703125" style="308" customWidth="1"/>
    <col min="63" max="74" width="6.5703125" style="12" customWidth="1"/>
    <col min="75" max="16384" width="9.5703125" style="12"/>
  </cols>
  <sheetData>
    <row r="1" spans="1:74" s="11" customFormat="1" ht="12.75" x14ac:dyDescent="0.2">
      <c r="A1" s="742" t="s">
        <v>798</v>
      </c>
      <c r="B1" s="744" t="s">
        <v>235</v>
      </c>
      <c r="C1" s="745"/>
      <c r="D1" s="745"/>
      <c r="E1" s="745"/>
      <c r="F1" s="745"/>
      <c r="G1" s="745"/>
      <c r="H1" s="745"/>
      <c r="I1" s="745"/>
      <c r="J1" s="745"/>
      <c r="K1" s="745"/>
      <c r="L1" s="745"/>
      <c r="M1" s="745"/>
      <c r="N1" s="745"/>
      <c r="O1" s="745"/>
      <c r="P1" s="745"/>
      <c r="Q1" s="745"/>
      <c r="R1" s="745"/>
      <c r="S1" s="745"/>
      <c r="T1" s="745"/>
      <c r="U1" s="745"/>
      <c r="V1" s="745"/>
      <c r="W1" s="745"/>
      <c r="X1" s="745"/>
      <c r="Y1" s="745"/>
      <c r="Z1" s="745"/>
      <c r="AA1" s="745"/>
      <c r="AB1" s="745"/>
      <c r="AC1" s="745"/>
      <c r="AD1" s="745"/>
      <c r="AE1" s="745"/>
      <c r="AF1" s="745"/>
      <c r="AG1" s="745"/>
      <c r="AH1" s="745"/>
      <c r="AI1" s="745"/>
      <c r="AJ1" s="745"/>
      <c r="AK1" s="745"/>
      <c r="AL1" s="745"/>
      <c r="AY1" s="450"/>
      <c r="AZ1" s="450"/>
      <c r="BA1" s="450"/>
      <c r="BB1" s="450"/>
      <c r="BC1" s="450"/>
      <c r="BD1" s="679"/>
      <c r="BE1" s="679"/>
      <c r="BF1" s="679"/>
      <c r="BG1" s="450"/>
      <c r="BH1" s="450"/>
      <c r="BI1" s="450"/>
      <c r="BJ1" s="450"/>
    </row>
    <row r="2" spans="1:74" s="13" customFormat="1"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54"/>
      <c r="AY2" s="373"/>
      <c r="AZ2" s="373"/>
      <c r="BA2" s="373"/>
      <c r="BB2" s="373"/>
      <c r="BC2" s="373"/>
      <c r="BD2" s="582"/>
      <c r="BE2" s="582"/>
      <c r="BF2" s="582"/>
      <c r="BG2" s="373"/>
      <c r="BH2" s="373"/>
      <c r="BI2" s="373"/>
      <c r="BJ2" s="373"/>
    </row>
    <row r="3" spans="1:74"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1000</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9"/>
      <c r="BA7" s="387"/>
      <c r="BB7" s="387"/>
      <c r="BC7" s="387"/>
      <c r="BD7" s="21"/>
      <c r="BE7" s="21"/>
      <c r="BF7" s="21"/>
      <c r="BG7" s="21"/>
      <c r="BH7" s="387"/>
      <c r="BI7" s="387"/>
      <c r="BJ7" s="387"/>
      <c r="BK7" s="387"/>
      <c r="BL7" s="387"/>
      <c r="BM7" s="387"/>
      <c r="BN7" s="387"/>
      <c r="BO7" s="387"/>
      <c r="BP7" s="387"/>
      <c r="BQ7" s="387"/>
      <c r="BR7" s="387"/>
      <c r="BS7" s="649"/>
      <c r="BT7" s="387"/>
      <c r="BU7" s="387"/>
      <c r="BV7" s="387"/>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11.865012999999999</v>
      </c>
      <c r="AB8" s="210">
        <v>11.678834</v>
      </c>
      <c r="AC8" s="210">
        <v>11.937306</v>
      </c>
      <c r="AD8" s="210">
        <v>12.134698</v>
      </c>
      <c r="AE8" s="210">
        <v>12.163192</v>
      </c>
      <c r="AF8" s="210">
        <v>12.087543999999999</v>
      </c>
      <c r="AG8" s="210">
        <v>11.819095000000001</v>
      </c>
      <c r="AH8" s="210">
        <v>12.424769</v>
      </c>
      <c r="AI8" s="210">
        <v>12.495187</v>
      </c>
      <c r="AJ8" s="210">
        <v>12.672552</v>
      </c>
      <c r="AK8" s="210">
        <v>12.859780000000001</v>
      </c>
      <c r="AL8" s="210">
        <v>12.802096000000001</v>
      </c>
      <c r="AM8" s="210">
        <v>12.754821</v>
      </c>
      <c r="AN8" s="210">
        <v>12.745602</v>
      </c>
      <c r="AO8" s="210">
        <v>12.737068000000001</v>
      </c>
      <c r="AP8" s="210">
        <v>12.009976999999999</v>
      </c>
      <c r="AQ8" s="210">
        <v>10.018784999999999</v>
      </c>
      <c r="AR8" s="210">
        <v>10.442129</v>
      </c>
      <c r="AS8" s="210">
        <v>10.972654</v>
      </c>
      <c r="AT8" s="210">
        <v>10.583830000000001</v>
      </c>
      <c r="AU8" s="210">
        <v>10.870478</v>
      </c>
      <c r="AV8" s="210">
        <v>10.438732999999999</v>
      </c>
      <c r="AW8" s="210">
        <v>11.121026000000001</v>
      </c>
      <c r="AX8" s="210">
        <v>11.063093</v>
      </c>
      <c r="AY8" s="210">
        <v>10.942197552</v>
      </c>
      <c r="AZ8" s="210">
        <v>10.39379235</v>
      </c>
      <c r="BA8" s="299">
        <v>10.99132</v>
      </c>
      <c r="BB8" s="299">
        <v>11.03889</v>
      </c>
      <c r="BC8" s="299">
        <v>11.0433</v>
      </c>
      <c r="BD8" s="299">
        <v>11.089740000000001</v>
      </c>
      <c r="BE8" s="299">
        <v>11.185779999999999</v>
      </c>
      <c r="BF8" s="299">
        <v>11.27533</v>
      </c>
      <c r="BG8" s="299">
        <v>11.339790000000001</v>
      </c>
      <c r="BH8" s="299">
        <v>11.32995</v>
      </c>
      <c r="BI8" s="299">
        <v>11.515980000000001</v>
      </c>
      <c r="BJ8" s="299">
        <v>11.535970000000001</v>
      </c>
      <c r="BK8" s="299">
        <v>11.58647</v>
      </c>
      <c r="BL8" s="299">
        <v>11.657500000000001</v>
      </c>
      <c r="BM8" s="299">
        <v>11.757709999999999</v>
      </c>
      <c r="BN8" s="299">
        <v>11.84343</v>
      </c>
      <c r="BO8" s="299">
        <v>11.81298</v>
      </c>
      <c r="BP8" s="299">
        <v>11.8636</v>
      </c>
      <c r="BQ8" s="299">
        <v>11.983779999999999</v>
      </c>
      <c r="BR8" s="299">
        <v>12.198219999999999</v>
      </c>
      <c r="BS8" s="299">
        <v>12.30795</v>
      </c>
      <c r="BT8" s="299">
        <v>12.258599999999999</v>
      </c>
      <c r="BU8" s="299">
        <v>12.46921</v>
      </c>
      <c r="BV8" s="299">
        <v>12.49531</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99"/>
      <c r="BB9" s="299"/>
      <c r="BC9" s="299"/>
      <c r="BD9" s="299"/>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300"/>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87.795354838999998</v>
      </c>
      <c r="AR11" s="210">
        <v>88.349566667000005</v>
      </c>
      <c r="AS11" s="210">
        <v>89.763806451999997</v>
      </c>
      <c r="AT11" s="210">
        <v>90.232709677000003</v>
      </c>
      <c r="AU11" s="210">
        <v>89.462366666999998</v>
      </c>
      <c r="AV11" s="210">
        <v>88.950419354999994</v>
      </c>
      <c r="AW11" s="210">
        <v>91.901433333</v>
      </c>
      <c r="AX11" s="210">
        <v>92.420967742000002</v>
      </c>
      <c r="AY11" s="210">
        <v>92.145020000000002</v>
      </c>
      <c r="AZ11" s="210">
        <v>87.763670000000005</v>
      </c>
      <c r="BA11" s="299">
        <v>91.33784</v>
      </c>
      <c r="BB11" s="299">
        <v>91.005459999999999</v>
      </c>
      <c r="BC11" s="299">
        <v>90.96481</v>
      </c>
      <c r="BD11" s="299">
        <v>91.149460000000005</v>
      </c>
      <c r="BE11" s="299">
        <v>91.352580000000003</v>
      </c>
      <c r="BF11" s="299">
        <v>91.750050000000002</v>
      </c>
      <c r="BG11" s="299">
        <v>92.03492</v>
      </c>
      <c r="BH11" s="299">
        <v>92.083950000000002</v>
      </c>
      <c r="BI11" s="299">
        <v>92.254279999999994</v>
      </c>
      <c r="BJ11" s="299">
        <v>92.049139999999994</v>
      </c>
      <c r="BK11" s="299">
        <v>91.885729999999995</v>
      </c>
      <c r="BL11" s="299">
        <v>91.81559</v>
      </c>
      <c r="BM11" s="299">
        <v>91.890169999999998</v>
      </c>
      <c r="BN11" s="299">
        <v>92.037019999999998</v>
      </c>
      <c r="BO11" s="299">
        <v>92.221729999999994</v>
      </c>
      <c r="BP11" s="299">
        <v>92.505279999999999</v>
      </c>
      <c r="BQ11" s="299">
        <v>92.885450000000006</v>
      </c>
      <c r="BR11" s="299">
        <v>93.261449999999996</v>
      </c>
      <c r="BS11" s="299">
        <v>93.708060000000003</v>
      </c>
      <c r="BT11" s="299">
        <v>93.824169999999995</v>
      </c>
      <c r="BU11" s="299">
        <v>94.028790000000001</v>
      </c>
      <c r="BV11" s="299">
        <v>93.852779999999996</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99"/>
      <c r="BB12" s="299"/>
      <c r="BC12" s="299"/>
      <c r="BD12" s="299"/>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300"/>
      <c r="BB13" s="300"/>
      <c r="BC13" s="300"/>
      <c r="BD13" s="300"/>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61.936683000000002</v>
      </c>
      <c r="P14" s="68">
        <v>60.235142000000003</v>
      </c>
      <c r="Q14" s="68">
        <v>65.467141999999996</v>
      </c>
      <c r="R14" s="68">
        <v>58.032114</v>
      </c>
      <c r="S14" s="68">
        <v>61.195974999999997</v>
      </c>
      <c r="T14" s="68">
        <v>61.557372000000001</v>
      </c>
      <c r="U14" s="68">
        <v>62.945245999999997</v>
      </c>
      <c r="V14" s="68">
        <v>69.301237999999998</v>
      </c>
      <c r="W14" s="68">
        <v>62.416694</v>
      </c>
      <c r="X14" s="68">
        <v>66.384384999999995</v>
      </c>
      <c r="Y14" s="68">
        <v>62.717784999999999</v>
      </c>
      <c r="Z14" s="68">
        <v>63.332763999999997</v>
      </c>
      <c r="AA14" s="68">
        <v>65.732791000000006</v>
      </c>
      <c r="AB14" s="68">
        <v>58.223570000000002</v>
      </c>
      <c r="AC14" s="68">
        <v>55.580039999999997</v>
      </c>
      <c r="AD14" s="68">
        <v>61.007258999999998</v>
      </c>
      <c r="AE14" s="68">
        <v>61.653404000000002</v>
      </c>
      <c r="AF14" s="68">
        <v>56.515031</v>
      </c>
      <c r="AG14" s="68">
        <v>59.034596000000001</v>
      </c>
      <c r="AH14" s="68">
        <v>63.757680000000001</v>
      </c>
      <c r="AI14" s="68">
        <v>58.563501000000002</v>
      </c>
      <c r="AJ14" s="68">
        <v>57.142977999999999</v>
      </c>
      <c r="AK14" s="68">
        <v>54.361009000000003</v>
      </c>
      <c r="AL14" s="68">
        <v>53.699269000000001</v>
      </c>
      <c r="AM14" s="68">
        <v>55.612462000000001</v>
      </c>
      <c r="AN14" s="68">
        <v>47.378791999999997</v>
      </c>
      <c r="AO14" s="68">
        <v>46.060924999999997</v>
      </c>
      <c r="AP14" s="68">
        <v>38.999501000000002</v>
      </c>
      <c r="AQ14" s="68">
        <v>36.934071000000003</v>
      </c>
      <c r="AR14" s="68">
        <v>39.258833000000003</v>
      </c>
      <c r="AS14" s="68">
        <v>43.195796999999999</v>
      </c>
      <c r="AT14" s="68">
        <v>47.499327000000001</v>
      </c>
      <c r="AU14" s="68">
        <v>45.118958999999997</v>
      </c>
      <c r="AV14" s="68">
        <v>46.599246999999998</v>
      </c>
      <c r="AW14" s="68">
        <v>45.959758000000001</v>
      </c>
      <c r="AX14" s="68">
        <v>46.435659000000001</v>
      </c>
      <c r="AY14" s="68">
        <v>48.564743999999997</v>
      </c>
      <c r="AZ14" s="68">
        <v>39.227421200000002</v>
      </c>
      <c r="BA14" s="301">
        <v>47.233730000000001</v>
      </c>
      <c r="BB14" s="301">
        <v>43.160130000000002</v>
      </c>
      <c r="BC14" s="301">
        <v>44.4604</v>
      </c>
      <c r="BD14" s="301">
        <v>45.346220000000002</v>
      </c>
      <c r="BE14" s="301">
        <v>49.41478</v>
      </c>
      <c r="BF14" s="301">
        <v>55.777430000000003</v>
      </c>
      <c r="BG14" s="301">
        <v>51.648470000000003</v>
      </c>
      <c r="BH14" s="301">
        <v>53.37717</v>
      </c>
      <c r="BI14" s="301">
        <v>51.19218</v>
      </c>
      <c r="BJ14" s="301">
        <v>51.756590000000003</v>
      </c>
      <c r="BK14" s="301">
        <v>50.148269999999997</v>
      </c>
      <c r="BL14" s="301">
        <v>46.403649999999999</v>
      </c>
      <c r="BM14" s="301">
        <v>51.83972</v>
      </c>
      <c r="BN14" s="301">
        <v>47.89085</v>
      </c>
      <c r="BO14" s="301">
        <v>48.666559999999997</v>
      </c>
      <c r="BP14" s="301">
        <v>48.725839999999998</v>
      </c>
      <c r="BQ14" s="301">
        <v>51.620489999999997</v>
      </c>
      <c r="BR14" s="301">
        <v>56.731059999999999</v>
      </c>
      <c r="BS14" s="301">
        <v>52.363590000000002</v>
      </c>
      <c r="BT14" s="301">
        <v>53.508400000000002</v>
      </c>
      <c r="BU14" s="301">
        <v>51.171610000000001</v>
      </c>
      <c r="BV14" s="301">
        <v>51.257800000000003</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300"/>
      <c r="BB15" s="300"/>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300"/>
      <c r="BB16" s="300"/>
      <c r="BC16" s="300"/>
      <c r="BD16" s="300"/>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300"/>
      <c r="BB17" s="300"/>
      <c r="BC17" s="300"/>
      <c r="BD17" s="300"/>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302"/>
      <c r="BB18" s="302"/>
      <c r="BC18" s="302"/>
      <c r="BD18" s="30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18.307296999999998</v>
      </c>
      <c r="AV19" s="210">
        <v>18.623835</v>
      </c>
      <c r="AW19" s="210">
        <v>18.702424000000001</v>
      </c>
      <c r="AX19" s="210">
        <v>18.795701999999999</v>
      </c>
      <c r="AY19" s="210">
        <v>18.662298917000001</v>
      </c>
      <c r="AZ19" s="210">
        <v>18.513461853999999</v>
      </c>
      <c r="BA19" s="299">
        <v>18.961569999999998</v>
      </c>
      <c r="BB19" s="299">
        <v>19.070460000000001</v>
      </c>
      <c r="BC19" s="299">
        <v>19.34104</v>
      </c>
      <c r="BD19" s="299">
        <v>19.694009999999999</v>
      </c>
      <c r="BE19" s="299">
        <v>19.78735</v>
      </c>
      <c r="BF19" s="299">
        <v>20.237839999999998</v>
      </c>
      <c r="BG19" s="299">
        <v>19.909120000000001</v>
      </c>
      <c r="BH19" s="299">
        <v>20.042210000000001</v>
      </c>
      <c r="BI19" s="299">
        <v>20.11139</v>
      </c>
      <c r="BJ19" s="299">
        <v>19.914770000000001</v>
      </c>
      <c r="BK19" s="299">
        <v>19.921589999999998</v>
      </c>
      <c r="BL19" s="299">
        <v>19.916160000000001</v>
      </c>
      <c r="BM19" s="299">
        <v>20.368279999999999</v>
      </c>
      <c r="BN19" s="299">
        <v>20.33353</v>
      </c>
      <c r="BO19" s="299">
        <v>20.613659999999999</v>
      </c>
      <c r="BP19" s="299">
        <v>20.733059999999998</v>
      </c>
      <c r="BQ19" s="299">
        <v>20.7166</v>
      </c>
      <c r="BR19" s="299">
        <v>21.110060000000001</v>
      </c>
      <c r="BS19" s="299">
        <v>20.58361</v>
      </c>
      <c r="BT19" s="299">
        <v>20.693529999999999</v>
      </c>
      <c r="BU19" s="299">
        <v>20.711770000000001</v>
      </c>
      <c r="BV19" s="299">
        <v>20.652149999999999</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99"/>
      <c r="BB20" s="299"/>
      <c r="BC20" s="299"/>
      <c r="BD20" s="299"/>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110.23224591</v>
      </c>
      <c r="AB22" s="210">
        <v>107.61261557</v>
      </c>
      <c r="AC22" s="210">
        <v>94.265529258000001</v>
      </c>
      <c r="AD22" s="210">
        <v>73.630576970000007</v>
      </c>
      <c r="AE22" s="210">
        <v>68.739434488000001</v>
      </c>
      <c r="AF22" s="210">
        <v>70.554730097000004</v>
      </c>
      <c r="AG22" s="210">
        <v>77.123005355999993</v>
      </c>
      <c r="AH22" s="210">
        <v>78.392581581000002</v>
      </c>
      <c r="AI22" s="210">
        <v>73.437921063000005</v>
      </c>
      <c r="AJ22" s="210">
        <v>74.344429224999999</v>
      </c>
      <c r="AK22" s="210">
        <v>92.595998363000007</v>
      </c>
      <c r="AL22" s="210">
        <v>102.02933271000001</v>
      </c>
      <c r="AM22" s="210">
        <v>106.32483213</v>
      </c>
      <c r="AN22" s="210">
        <v>104.57800003</v>
      </c>
      <c r="AO22" s="210">
        <v>87.369564968000006</v>
      </c>
      <c r="AP22" s="210">
        <v>74.7662002</v>
      </c>
      <c r="AQ22" s="210">
        <v>66.751193838999995</v>
      </c>
      <c r="AR22" s="210">
        <v>71.126718233000005</v>
      </c>
      <c r="AS22" s="210">
        <v>80.393108452000007</v>
      </c>
      <c r="AT22" s="210">
        <v>77.528068742000002</v>
      </c>
      <c r="AU22" s="210">
        <v>72.455333733000003</v>
      </c>
      <c r="AV22" s="210">
        <v>74.906890903000004</v>
      </c>
      <c r="AW22" s="210">
        <v>81.333062200000001</v>
      </c>
      <c r="AX22" s="210">
        <v>101.77104116</v>
      </c>
      <c r="AY22" s="210">
        <v>106.901402</v>
      </c>
      <c r="AZ22" s="210">
        <v>111.772442</v>
      </c>
      <c r="BA22" s="299">
        <v>90.016080000000002</v>
      </c>
      <c r="BB22" s="299">
        <v>74.139430000000004</v>
      </c>
      <c r="BC22" s="299">
        <v>67.568709999999996</v>
      </c>
      <c r="BD22" s="299">
        <v>69.144310000000004</v>
      </c>
      <c r="BE22" s="299">
        <v>73.442620000000005</v>
      </c>
      <c r="BF22" s="299">
        <v>72.291510000000002</v>
      </c>
      <c r="BG22" s="299">
        <v>70.092410000000001</v>
      </c>
      <c r="BH22" s="299">
        <v>72.428790000000006</v>
      </c>
      <c r="BI22" s="299">
        <v>84.937399999999997</v>
      </c>
      <c r="BJ22" s="299">
        <v>99.323269999999994</v>
      </c>
      <c r="BK22" s="299">
        <v>108.4192</v>
      </c>
      <c r="BL22" s="299">
        <v>103.2183</v>
      </c>
      <c r="BM22" s="299">
        <v>86.624200000000002</v>
      </c>
      <c r="BN22" s="299">
        <v>73.018979999999999</v>
      </c>
      <c r="BO22" s="299">
        <v>66.180359999999993</v>
      </c>
      <c r="BP22" s="299">
        <v>68.650369999999995</v>
      </c>
      <c r="BQ22" s="299">
        <v>74.419700000000006</v>
      </c>
      <c r="BR22" s="299">
        <v>73.359790000000004</v>
      </c>
      <c r="BS22" s="299">
        <v>70.141050000000007</v>
      </c>
      <c r="BT22" s="299">
        <v>72.56026</v>
      </c>
      <c r="BU22" s="299">
        <v>84.255700000000004</v>
      </c>
      <c r="BV22" s="299">
        <v>99.523309999999995</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99"/>
      <c r="BB23" s="299"/>
      <c r="BC23" s="299"/>
      <c r="BD23" s="299"/>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99"/>
      <c r="BB24" s="299"/>
      <c r="BC24" s="299"/>
      <c r="BD24" s="299"/>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48.345743937000002</v>
      </c>
      <c r="AD25" s="68">
        <v>37.282224120000002</v>
      </c>
      <c r="AE25" s="68">
        <v>44.060165955999999</v>
      </c>
      <c r="AF25" s="68">
        <v>48.267030300000002</v>
      </c>
      <c r="AG25" s="68">
        <v>59.801968033000001</v>
      </c>
      <c r="AH25" s="68">
        <v>56.310342274</v>
      </c>
      <c r="AI25" s="68">
        <v>51.11288631</v>
      </c>
      <c r="AJ25" s="68">
        <v>41.517246155000002</v>
      </c>
      <c r="AK25" s="68">
        <v>45.868741290000003</v>
      </c>
      <c r="AL25" s="68">
        <v>44.574381772999999</v>
      </c>
      <c r="AM25" s="68">
        <v>40.721553555</v>
      </c>
      <c r="AN25" s="68">
        <v>35.981863918000002</v>
      </c>
      <c r="AO25" s="68">
        <v>32.799698141999997</v>
      </c>
      <c r="AP25" s="68">
        <v>26.704085081999999</v>
      </c>
      <c r="AQ25" s="68">
        <v>29.821081965000001</v>
      </c>
      <c r="AR25" s="68">
        <v>39.909196989999998</v>
      </c>
      <c r="AS25" s="68">
        <v>52.950167020000002</v>
      </c>
      <c r="AT25" s="68">
        <v>53.712464007000001</v>
      </c>
      <c r="AU25" s="68">
        <v>41.888086352000002</v>
      </c>
      <c r="AV25" s="68">
        <v>37.62908221</v>
      </c>
      <c r="AW25" s="68">
        <v>37.682393908000002</v>
      </c>
      <c r="AX25" s="68">
        <v>47.531912851999998</v>
      </c>
      <c r="AY25" s="68">
        <v>51.246671329999998</v>
      </c>
      <c r="AZ25" s="68">
        <v>47.817971040000003</v>
      </c>
      <c r="BA25" s="301">
        <v>36.944969999999998</v>
      </c>
      <c r="BB25" s="301">
        <v>32.107190000000003</v>
      </c>
      <c r="BC25" s="301">
        <v>36.267560000000003</v>
      </c>
      <c r="BD25" s="301">
        <v>47.678150000000002</v>
      </c>
      <c r="BE25" s="301">
        <v>61.758789999999998</v>
      </c>
      <c r="BF25" s="301">
        <v>58.595979999999997</v>
      </c>
      <c r="BG25" s="301">
        <v>45.590899999999998</v>
      </c>
      <c r="BH25" s="301">
        <v>39.788910000000001</v>
      </c>
      <c r="BI25" s="301">
        <v>35.277320000000003</v>
      </c>
      <c r="BJ25" s="301">
        <v>53.534149999999997</v>
      </c>
      <c r="BK25" s="301">
        <v>54.145310000000002</v>
      </c>
      <c r="BL25" s="301">
        <v>44.636519999999997</v>
      </c>
      <c r="BM25" s="301">
        <v>42.4617</v>
      </c>
      <c r="BN25" s="301">
        <v>36.609879999999997</v>
      </c>
      <c r="BO25" s="301">
        <v>39.429299999999998</v>
      </c>
      <c r="BP25" s="301">
        <v>48.766330000000004</v>
      </c>
      <c r="BQ25" s="301">
        <v>61.634999999999998</v>
      </c>
      <c r="BR25" s="301">
        <v>58.288620000000002</v>
      </c>
      <c r="BS25" s="301">
        <v>45.453009999999999</v>
      </c>
      <c r="BT25" s="301">
        <v>40.108249999999998</v>
      </c>
      <c r="BU25" s="301">
        <v>34.849029999999999</v>
      </c>
      <c r="BV25" s="301">
        <v>52.416649999999997</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303"/>
      <c r="BB26" s="303"/>
      <c r="BC26" s="303"/>
      <c r="BD26" s="303"/>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11.00495729</v>
      </c>
      <c r="AB28" s="210">
        <v>10.95556485</v>
      </c>
      <c r="AC28" s="210">
        <v>10.11578512</v>
      </c>
      <c r="AD28" s="210">
        <v>9.4941548779999998</v>
      </c>
      <c r="AE28" s="210">
        <v>9.9429637460000002</v>
      </c>
      <c r="AF28" s="210">
        <v>11.106825840000001</v>
      </c>
      <c r="AG28" s="210">
        <v>12.54545869</v>
      </c>
      <c r="AH28" s="210">
        <v>12.43287392</v>
      </c>
      <c r="AI28" s="210">
        <v>11.75035424</v>
      </c>
      <c r="AJ28" s="210">
        <v>10.32418155</v>
      </c>
      <c r="AK28" s="210">
        <v>9.9185174140000001</v>
      </c>
      <c r="AL28" s="210">
        <v>10.40015275</v>
      </c>
      <c r="AM28" s="210">
        <v>10.45477649</v>
      </c>
      <c r="AN28" s="210">
        <v>10.409178689999999</v>
      </c>
      <c r="AO28" s="210">
        <v>9.5813804672000007</v>
      </c>
      <c r="AP28" s="210">
        <v>8.9607047304999998</v>
      </c>
      <c r="AQ28" s="210">
        <v>9.0761542395999992</v>
      </c>
      <c r="AR28" s="210">
        <v>10.897451995000001</v>
      </c>
      <c r="AS28" s="210">
        <v>12.473454396999999</v>
      </c>
      <c r="AT28" s="210">
        <v>12.13362042</v>
      </c>
      <c r="AU28" s="210">
        <v>10.968981864</v>
      </c>
      <c r="AV28" s="210">
        <v>9.7716282504999992</v>
      </c>
      <c r="AW28" s="210">
        <v>9.4687127120000003</v>
      </c>
      <c r="AX28" s="210">
        <v>10.470182409</v>
      </c>
      <c r="AY28" s="210">
        <v>10.90122</v>
      </c>
      <c r="AZ28" s="210">
        <v>10.986660000000001</v>
      </c>
      <c r="BA28" s="299">
        <v>9.8508940000000003</v>
      </c>
      <c r="BB28" s="299">
        <v>9.2897200000000009</v>
      </c>
      <c r="BC28" s="299">
        <v>9.521865</v>
      </c>
      <c r="BD28" s="299">
        <v>11.326980000000001</v>
      </c>
      <c r="BE28" s="299">
        <v>12.436820000000001</v>
      </c>
      <c r="BF28" s="299">
        <v>12.090339999999999</v>
      </c>
      <c r="BG28" s="299">
        <v>11.129020000000001</v>
      </c>
      <c r="BH28" s="299">
        <v>9.8524159999999998</v>
      </c>
      <c r="BI28" s="299">
        <v>9.6198779999999999</v>
      </c>
      <c r="BJ28" s="299">
        <v>10.66187</v>
      </c>
      <c r="BK28" s="299">
        <v>11.141780000000001</v>
      </c>
      <c r="BL28" s="299">
        <v>10.956759999999999</v>
      </c>
      <c r="BM28" s="299">
        <v>9.8867849999999997</v>
      </c>
      <c r="BN28" s="299">
        <v>9.4582289999999993</v>
      </c>
      <c r="BO28" s="299">
        <v>9.6727530000000002</v>
      </c>
      <c r="BP28" s="299">
        <v>11.520530000000001</v>
      </c>
      <c r="BQ28" s="299">
        <v>12.64471</v>
      </c>
      <c r="BR28" s="299">
        <v>12.28858</v>
      </c>
      <c r="BS28" s="299">
        <v>11.295809999999999</v>
      </c>
      <c r="BT28" s="299">
        <v>9.9877160000000007</v>
      </c>
      <c r="BU28" s="299">
        <v>9.7422489999999993</v>
      </c>
      <c r="BV28" s="299">
        <v>10.783659999999999</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0.90248361000999999</v>
      </c>
      <c r="D31" s="210">
        <v>0.85580963231999996</v>
      </c>
      <c r="E31" s="210">
        <v>1.0114615306000001</v>
      </c>
      <c r="F31" s="210">
        <v>0.99034898206999999</v>
      </c>
      <c r="G31" s="210">
        <v>1.0303892100000001</v>
      </c>
      <c r="H31" s="210">
        <v>0.98739567298999997</v>
      </c>
      <c r="I31" s="210">
        <v>0.91625052005999996</v>
      </c>
      <c r="J31" s="210">
        <v>0.86127822961</v>
      </c>
      <c r="K31" s="210">
        <v>0.83224779177999997</v>
      </c>
      <c r="L31" s="210">
        <v>0.88624412993000001</v>
      </c>
      <c r="M31" s="210">
        <v>0.87216517145000005</v>
      </c>
      <c r="N31" s="210">
        <v>0.90140091102999997</v>
      </c>
      <c r="O31" s="210">
        <v>0.95189421898000004</v>
      </c>
      <c r="P31" s="210">
        <v>0.89040365720000003</v>
      </c>
      <c r="Q31" s="210">
        <v>0.99054103737999999</v>
      </c>
      <c r="R31" s="210">
        <v>0.99729400066999996</v>
      </c>
      <c r="S31" s="210">
        <v>1.0401997133000001</v>
      </c>
      <c r="T31" s="210">
        <v>1.0121938921</v>
      </c>
      <c r="U31" s="210">
        <v>0.92640921370999996</v>
      </c>
      <c r="V31" s="210">
        <v>0.93219358036</v>
      </c>
      <c r="W31" s="210">
        <v>0.84347254893000001</v>
      </c>
      <c r="X31" s="210">
        <v>0.88062345499000005</v>
      </c>
      <c r="Y31" s="210">
        <v>0.88435212453000001</v>
      </c>
      <c r="Z31" s="210">
        <v>0.92097019182999995</v>
      </c>
      <c r="AA31" s="210">
        <v>0.92412594462999997</v>
      </c>
      <c r="AB31" s="210">
        <v>0.86451623605000005</v>
      </c>
      <c r="AC31" s="210">
        <v>0.98432005384999999</v>
      </c>
      <c r="AD31" s="210">
        <v>1.019660402</v>
      </c>
      <c r="AE31" s="210">
        <v>1.0598683866</v>
      </c>
      <c r="AF31" s="210">
        <v>0.99223926086000003</v>
      </c>
      <c r="AG31" s="210">
        <v>0.97863982659000004</v>
      </c>
      <c r="AH31" s="210">
        <v>0.93500372945999999</v>
      </c>
      <c r="AI31" s="210">
        <v>0.89602833247000002</v>
      </c>
      <c r="AJ31" s="210">
        <v>0.92723258943999998</v>
      </c>
      <c r="AK31" s="210">
        <v>0.89433166155999999</v>
      </c>
      <c r="AL31" s="210">
        <v>0.92760585113000005</v>
      </c>
      <c r="AM31" s="210">
        <v>0.97565529301999998</v>
      </c>
      <c r="AN31" s="210">
        <v>0.98031665289000003</v>
      </c>
      <c r="AO31" s="210">
        <v>0.96817192836999999</v>
      </c>
      <c r="AP31" s="210">
        <v>0.91230725107999999</v>
      </c>
      <c r="AQ31" s="210">
        <v>1.0396830800000001</v>
      </c>
      <c r="AR31" s="210">
        <v>1.0450511211</v>
      </c>
      <c r="AS31" s="210">
        <v>0.99600082510999999</v>
      </c>
      <c r="AT31" s="210">
        <v>0.95193835888</v>
      </c>
      <c r="AU31" s="210">
        <v>0.88286603576</v>
      </c>
      <c r="AV31" s="210">
        <v>0.92547640561</v>
      </c>
      <c r="AW31" s="210">
        <v>0.99006481168000005</v>
      </c>
      <c r="AX31" s="210">
        <v>1.008273</v>
      </c>
      <c r="AY31" s="210">
        <v>1.040376</v>
      </c>
      <c r="AZ31" s="210">
        <v>0.94127649999999996</v>
      </c>
      <c r="BA31" s="299">
        <v>1.094346</v>
      </c>
      <c r="BB31" s="299">
        <v>1.0847579999999999</v>
      </c>
      <c r="BC31" s="299">
        <v>1.1287480000000001</v>
      </c>
      <c r="BD31" s="299">
        <v>1.1237010000000001</v>
      </c>
      <c r="BE31" s="299">
        <v>1.063642</v>
      </c>
      <c r="BF31" s="299">
        <v>1.0381800000000001</v>
      </c>
      <c r="BG31" s="299">
        <v>0.96726040000000002</v>
      </c>
      <c r="BH31" s="299">
        <v>1.005531</v>
      </c>
      <c r="BI31" s="299">
        <v>1.0609310000000001</v>
      </c>
      <c r="BJ31" s="299">
        <v>1.085798</v>
      </c>
      <c r="BK31" s="299">
        <v>1.100716</v>
      </c>
      <c r="BL31" s="299">
        <v>1.0072669999999999</v>
      </c>
      <c r="BM31" s="299">
        <v>1.1733610000000001</v>
      </c>
      <c r="BN31" s="299">
        <v>1.1739170000000001</v>
      </c>
      <c r="BO31" s="299">
        <v>1.1990860000000001</v>
      </c>
      <c r="BP31" s="299">
        <v>1.209228</v>
      </c>
      <c r="BQ31" s="299">
        <v>1.141281</v>
      </c>
      <c r="BR31" s="299">
        <v>1.09901</v>
      </c>
      <c r="BS31" s="299">
        <v>1.024977</v>
      </c>
      <c r="BT31" s="299">
        <v>1.0568420000000001</v>
      </c>
      <c r="BU31" s="299">
        <v>1.1144970000000001</v>
      </c>
      <c r="BV31" s="299">
        <v>1.1237680000000001</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303"/>
      <c r="BB33" s="303"/>
      <c r="BC33" s="303"/>
      <c r="BD33" s="303"/>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8.9708099059999995</v>
      </c>
      <c r="D34" s="210">
        <v>7.6176338149999996</v>
      </c>
      <c r="E34" s="210">
        <v>8.4260730289999994</v>
      </c>
      <c r="F34" s="210">
        <v>7.4483634189999997</v>
      </c>
      <c r="G34" s="210">
        <v>7.7883591929999998</v>
      </c>
      <c r="H34" s="210">
        <v>7.9548915310000003</v>
      </c>
      <c r="I34" s="210">
        <v>8.4170753729999994</v>
      </c>
      <c r="J34" s="210">
        <v>8.2869679119999997</v>
      </c>
      <c r="K34" s="210">
        <v>7.6129867070000001</v>
      </c>
      <c r="L34" s="210">
        <v>7.8025121669999997</v>
      </c>
      <c r="M34" s="210">
        <v>8.0918955570000008</v>
      </c>
      <c r="N34" s="210">
        <v>9.1811906790000002</v>
      </c>
      <c r="O34" s="210">
        <v>9.6602666290000005</v>
      </c>
      <c r="P34" s="210">
        <v>8.0580307399999995</v>
      </c>
      <c r="Q34" s="210">
        <v>8.7018394499999996</v>
      </c>
      <c r="R34" s="210">
        <v>7.8812292470000003</v>
      </c>
      <c r="S34" s="210">
        <v>7.9772577440000001</v>
      </c>
      <c r="T34" s="210">
        <v>8.1380185380000007</v>
      </c>
      <c r="U34" s="210">
        <v>8.6044499380000001</v>
      </c>
      <c r="V34" s="210">
        <v>8.6832785169999998</v>
      </c>
      <c r="W34" s="210">
        <v>7.8550045700000002</v>
      </c>
      <c r="X34" s="210">
        <v>8.0790083300000006</v>
      </c>
      <c r="Y34" s="210">
        <v>8.5085565519999999</v>
      </c>
      <c r="Z34" s="210">
        <v>9.0219315120000001</v>
      </c>
      <c r="AA34" s="210">
        <v>9.5318767500000003</v>
      </c>
      <c r="AB34" s="210">
        <v>8.3765618859999993</v>
      </c>
      <c r="AC34" s="210">
        <v>8.6919085500000008</v>
      </c>
      <c r="AD34" s="210">
        <v>7.6623169830000002</v>
      </c>
      <c r="AE34" s="210">
        <v>7.9367443619999998</v>
      </c>
      <c r="AF34" s="210">
        <v>7.9058768380000002</v>
      </c>
      <c r="AG34" s="210">
        <v>8.5482079710000001</v>
      </c>
      <c r="AH34" s="210">
        <v>8.5519941500000005</v>
      </c>
      <c r="AI34" s="210">
        <v>7.8534178170000004</v>
      </c>
      <c r="AJ34" s="210">
        <v>7.9280496559999998</v>
      </c>
      <c r="AK34" s="210">
        <v>8.3773589430000008</v>
      </c>
      <c r="AL34" s="210">
        <v>8.9250803689999998</v>
      </c>
      <c r="AM34" s="210">
        <v>8.9593220210000002</v>
      </c>
      <c r="AN34" s="210">
        <v>8.3077923150000004</v>
      </c>
      <c r="AO34" s="210">
        <v>7.8390345379999999</v>
      </c>
      <c r="AP34" s="210">
        <v>6.5132572179999997</v>
      </c>
      <c r="AQ34" s="210">
        <v>6.8543984040000003</v>
      </c>
      <c r="AR34" s="210">
        <v>7.2781104650000001</v>
      </c>
      <c r="AS34" s="210">
        <v>8.1010985909999995</v>
      </c>
      <c r="AT34" s="210">
        <v>8.0185755640000007</v>
      </c>
      <c r="AU34" s="210">
        <v>7.320179381</v>
      </c>
      <c r="AV34" s="210">
        <v>7.504153423</v>
      </c>
      <c r="AW34" s="210">
        <v>7.6030932189999998</v>
      </c>
      <c r="AX34" s="210">
        <v>8.6068259999999999</v>
      </c>
      <c r="AY34" s="210">
        <v>8.8598359999999996</v>
      </c>
      <c r="AZ34" s="210">
        <v>8.1655599999999993</v>
      </c>
      <c r="BA34" s="299">
        <v>8.0895799999999998</v>
      </c>
      <c r="BB34" s="299">
        <v>7.2768949999999997</v>
      </c>
      <c r="BC34" s="299">
        <v>7.4715740000000004</v>
      </c>
      <c r="BD34" s="299">
        <v>7.6621889999999997</v>
      </c>
      <c r="BE34" s="299">
        <v>8.212116</v>
      </c>
      <c r="BF34" s="299">
        <v>8.169295</v>
      </c>
      <c r="BG34" s="299">
        <v>7.5070649999999999</v>
      </c>
      <c r="BH34" s="299">
        <v>7.6316170000000003</v>
      </c>
      <c r="BI34" s="299">
        <v>7.8473920000000001</v>
      </c>
      <c r="BJ34" s="299">
        <v>8.8607890000000005</v>
      </c>
      <c r="BK34" s="299">
        <v>9.1826899999999991</v>
      </c>
      <c r="BL34" s="299">
        <v>8.0469360000000005</v>
      </c>
      <c r="BM34" s="299">
        <v>8.357151</v>
      </c>
      <c r="BN34" s="299">
        <v>7.5727140000000004</v>
      </c>
      <c r="BO34" s="299">
        <v>7.753139</v>
      </c>
      <c r="BP34" s="299">
        <v>7.8807460000000003</v>
      </c>
      <c r="BQ34" s="299">
        <v>8.4202980000000007</v>
      </c>
      <c r="BR34" s="299">
        <v>8.3472399999999993</v>
      </c>
      <c r="BS34" s="299">
        <v>7.6201059999999998</v>
      </c>
      <c r="BT34" s="299">
        <v>7.7440879999999996</v>
      </c>
      <c r="BU34" s="299">
        <v>7.9322499999999998</v>
      </c>
      <c r="BV34" s="299">
        <v>8.9925580000000007</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304"/>
      <c r="BB35" s="304"/>
      <c r="BC35" s="304"/>
      <c r="BD35" s="304"/>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304"/>
      <c r="BB36" s="304"/>
      <c r="BC36" s="304"/>
      <c r="BD36" s="304"/>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300"/>
      <c r="BB37" s="300"/>
      <c r="BC37" s="300"/>
      <c r="BD37" s="300"/>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50"/>
      <c r="B38" s="22" t="s">
        <v>1003</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300"/>
      <c r="BB38" s="300"/>
      <c r="BC38" s="300"/>
      <c r="BD38" s="300"/>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50"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99">
        <v>63.5</v>
      </c>
      <c r="BB39" s="299">
        <v>63.5</v>
      </c>
      <c r="BC39" s="299">
        <v>61</v>
      </c>
      <c r="BD39" s="299">
        <v>58.5</v>
      </c>
      <c r="BE39" s="299">
        <v>56.5</v>
      </c>
      <c r="BF39" s="299">
        <v>54.5</v>
      </c>
      <c r="BG39" s="299">
        <v>54.5</v>
      </c>
      <c r="BH39" s="299">
        <v>54.5</v>
      </c>
      <c r="BI39" s="299">
        <v>54.5</v>
      </c>
      <c r="BJ39" s="299">
        <v>54.5</v>
      </c>
      <c r="BK39" s="299">
        <v>54.5</v>
      </c>
      <c r="BL39" s="299">
        <v>54.5</v>
      </c>
      <c r="BM39" s="299">
        <v>54.5</v>
      </c>
      <c r="BN39" s="299">
        <v>54.5</v>
      </c>
      <c r="BO39" s="299">
        <v>54.5</v>
      </c>
      <c r="BP39" s="299">
        <v>54.5</v>
      </c>
      <c r="BQ39" s="299">
        <v>55</v>
      </c>
      <c r="BR39" s="299">
        <v>55</v>
      </c>
      <c r="BS39" s="299">
        <v>55</v>
      </c>
      <c r="BT39" s="299">
        <v>55</v>
      </c>
      <c r="BU39" s="299">
        <v>55</v>
      </c>
      <c r="BV39" s="299">
        <v>55</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300"/>
      <c r="BB40" s="300"/>
      <c r="BC40" s="300"/>
      <c r="BD40" s="300"/>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4"/>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304"/>
      <c r="BB41" s="304"/>
      <c r="BC41" s="304"/>
      <c r="BD41" s="304"/>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5"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99">
        <v>2.87</v>
      </c>
      <c r="BB42" s="299">
        <v>2.85</v>
      </c>
      <c r="BC42" s="299">
        <v>2.85</v>
      </c>
      <c r="BD42" s="299">
        <v>2.93</v>
      </c>
      <c r="BE42" s="299">
        <v>2.99</v>
      </c>
      <c r="BF42" s="299">
        <v>3</v>
      </c>
      <c r="BG42" s="299">
        <v>2.99</v>
      </c>
      <c r="BH42" s="299">
        <v>3.03</v>
      </c>
      <c r="BI42" s="299">
        <v>3.05</v>
      </c>
      <c r="BJ42" s="299">
        <v>3.1</v>
      </c>
      <c r="BK42" s="299">
        <v>3.22</v>
      </c>
      <c r="BL42" s="299">
        <v>3.18</v>
      </c>
      <c r="BM42" s="299">
        <v>3.13</v>
      </c>
      <c r="BN42" s="299">
        <v>3.1</v>
      </c>
      <c r="BO42" s="299">
        <v>3.09</v>
      </c>
      <c r="BP42" s="299">
        <v>3.13</v>
      </c>
      <c r="BQ42" s="299">
        <v>3.14</v>
      </c>
      <c r="BR42" s="299">
        <v>3.14</v>
      </c>
      <c r="BS42" s="299">
        <v>3.12</v>
      </c>
      <c r="BT42" s="299">
        <v>3.17</v>
      </c>
      <c r="BU42" s="299">
        <v>3.22</v>
      </c>
      <c r="BV42" s="299">
        <v>3.26</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303"/>
      <c r="BB43" s="303"/>
      <c r="BC43" s="303"/>
      <c r="BD43" s="303"/>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303"/>
      <c r="BB44" s="303"/>
      <c r="BC44" s="303"/>
      <c r="BD44" s="303"/>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1.9314816499</v>
      </c>
      <c r="AN45" s="210">
        <v>1.9009708907</v>
      </c>
      <c r="AO45" s="210">
        <v>1.9223106634</v>
      </c>
      <c r="AP45" s="210">
        <v>1.9186062614999999</v>
      </c>
      <c r="AQ45" s="210">
        <v>1.8865349658999999</v>
      </c>
      <c r="AR45" s="210">
        <v>1.9005932907</v>
      </c>
      <c r="AS45" s="210">
        <v>1.9049276796000001</v>
      </c>
      <c r="AT45" s="210">
        <v>1.9365055913</v>
      </c>
      <c r="AU45" s="210">
        <v>1.9385900906</v>
      </c>
      <c r="AV45" s="210">
        <v>1.9052989360000001</v>
      </c>
      <c r="AW45" s="210">
        <v>1.9037512692</v>
      </c>
      <c r="AX45" s="210">
        <v>1.9095382221999999</v>
      </c>
      <c r="AY45" s="210">
        <v>1.915454</v>
      </c>
      <c r="AZ45" s="210">
        <v>1.9648289999999999</v>
      </c>
      <c r="BA45" s="299">
        <v>1.9915050000000001</v>
      </c>
      <c r="BB45" s="299">
        <v>2.0158260000000001</v>
      </c>
      <c r="BC45" s="299">
        <v>1.993846</v>
      </c>
      <c r="BD45" s="299">
        <v>1.9601409999999999</v>
      </c>
      <c r="BE45" s="299">
        <v>1.973258</v>
      </c>
      <c r="BF45" s="299">
        <v>1.9725600000000001</v>
      </c>
      <c r="BG45" s="299">
        <v>1.988842</v>
      </c>
      <c r="BH45" s="299">
        <v>1.942318</v>
      </c>
      <c r="BI45" s="299">
        <v>1.952701</v>
      </c>
      <c r="BJ45" s="299">
        <v>1.9478880000000001</v>
      </c>
      <c r="BK45" s="299">
        <v>1.944307</v>
      </c>
      <c r="BL45" s="299">
        <v>1.9666319999999999</v>
      </c>
      <c r="BM45" s="299">
        <v>1.9794929999999999</v>
      </c>
      <c r="BN45" s="299">
        <v>2.0047730000000001</v>
      </c>
      <c r="BO45" s="299">
        <v>1.9828349999999999</v>
      </c>
      <c r="BP45" s="299">
        <v>1.948582</v>
      </c>
      <c r="BQ45" s="299">
        <v>1.960089</v>
      </c>
      <c r="BR45" s="299">
        <v>1.9558580000000001</v>
      </c>
      <c r="BS45" s="299">
        <v>1.9724390000000001</v>
      </c>
      <c r="BT45" s="299">
        <v>1.9265129999999999</v>
      </c>
      <c r="BU45" s="299">
        <v>1.938952</v>
      </c>
      <c r="BV45" s="299">
        <v>1.9331970000000001</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300"/>
      <c r="BB46" s="300"/>
      <c r="BC46" s="300"/>
      <c r="BD46" s="300"/>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300"/>
      <c r="BB47" s="300"/>
      <c r="BC47" s="300"/>
      <c r="BD47" s="300"/>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300"/>
      <c r="BB48" s="300"/>
      <c r="BC48" s="300"/>
      <c r="BD48" s="300"/>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300"/>
      <c r="BB49" s="300"/>
      <c r="BC49" s="300"/>
      <c r="BD49" s="300"/>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1118</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17427.164519000002</v>
      </c>
      <c r="AQ50" s="232">
        <v>17191.312963</v>
      </c>
      <c r="AR50" s="232">
        <v>17289.055519000001</v>
      </c>
      <c r="AS50" s="232">
        <v>18329.659296000002</v>
      </c>
      <c r="AT50" s="232">
        <v>18637.639740999999</v>
      </c>
      <c r="AU50" s="232">
        <v>18822.263963000001</v>
      </c>
      <c r="AV50" s="232">
        <v>18883.531963000001</v>
      </c>
      <c r="AW50" s="232">
        <v>18821.443740999999</v>
      </c>
      <c r="AX50" s="232">
        <v>18635.999296000002</v>
      </c>
      <c r="AY50" s="232">
        <v>18901.896481</v>
      </c>
      <c r="AZ50" s="232">
        <v>18978.305369999998</v>
      </c>
      <c r="BA50" s="305">
        <v>19064.09</v>
      </c>
      <c r="BB50" s="305">
        <v>19159.82</v>
      </c>
      <c r="BC50" s="305">
        <v>19263.919999999998</v>
      </c>
      <c r="BD50" s="305">
        <v>19376.97</v>
      </c>
      <c r="BE50" s="305">
        <v>19526.330000000002</v>
      </c>
      <c r="BF50" s="305">
        <v>19636.740000000002</v>
      </c>
      <c r="BG50" s="305">
        <v>19735.580000000002</v>
      </c>
      <c r="BH50" s="305">
        <v>19818.689999999999</v>
      </c>
      <c r="BI50" s="305">
        <v>19897.47</v>
      </c>
      <c r="BJ50" s="305">
        <v>19967.79</v>
      </c>
      <c r="BK50" s="305">
        <v>20024.84</v>
      </c>
      <c r="BL50" s="305">
        <v>20081.810000000001</v>
      </c>
      <c r="BM50" s="305">
        <v>20133.919999999998</v>
      </c>
      <c r="BN50" s="305">
        <v>20179.54</v>
      </c>
      <c r="BO50" s="305">
        <v>20223.11</v>
      </c>
      <c r="BP50" s="305">
        <v>20263.02</v>
      </c>
      <c r="BQ50" s="305">
        <v>20294.560000000001</v>
      </c>
      <c r="BR50" s="305">
        <v>20330.669999999998</v>
      </c>
      <c r="BS50" s="305">
        <v>20366.66</v>
      </c>
      <c r="BT50" s="305">
        <v>20401.490000000002</v>
      </c>
      <c r="BU50" s="305">
        <v>20437.990000000002</v>
      </c>
      <c r="BV50" s="305">
        <v>20475.13</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-8.2280511001000001</v>
      </c>
      <c r="AQ51" s="68">
        <v>-9.6084367429000004</v>
      </c>
      <c r="AR51" s="68">
        <v>-9.2601932000999998</v>
      </c>
      <c r="AS51" s="68">
        <v>-4.0466876148999997</v>
      </c>
      <c r="AT51" s="68">
        <v>-2.6352159147999998</v>
      </c>
      <c r="AU51" s="68">
        <v>-1.8675661406999999</v>
      </c>
      <c r="AV51" s="68">
        <v>-2.0014480529999998</v>
      </c>
      <c r="AW51" s="68">
        <v>-2.3131402071</v>
      </c>
      <c r="AX51" s="68">
        <v>-3.0665608907999999</v>
      </c>
      <c r="AY51" s="68">
        <v>-2.1081359716999999</v>
      </c>
      <c r="AZ51" s="68">
        <v>-0.45533560323</v>
      </c>
      <c r="BA51" s="301">
        <v>2.1738930000000001</v>
      </c>
      <c r="BB51" s="301">
        <v>9.9422449999999998</v>
      </c>
      <c r="BC51" s="301">
        <v>12.05612</v>
      </c>
      <c r="BD51" s="301">
        <v>12.07649</v>
      </c>
      <c r="BE51" s="301">
        <v>6.5285770000000003</v>
      </c>
      <c r="BF51" s="301">
        <v>5.3606569999999998</v>
      </c>
      <c r="BG51" s="301">
        <v>4.8522920000000003</v>
      </c>
      <c r="BH51" s="301">
        <v>4.952223</v>
      </c>
      <c r="BI51" s="301">
        <v>5.717041</v>
      </c>
      <c r="BJ51" s="301">
        <v>7.1463340000000004</v>
      </c>
      <c r="BK51" s="301">
        <v>5.9408940000000001</v>
      </c>
      <c r="BL51" s="301">
        <v>5.814578</v>
      </c>
      <c r="BM51" s="301">
        <v>5.6117549999999996</v>
      </c>
      <c r="BN51" s="301">
        <v>5.3221999999999996</v>
      </c>
      <c r="BO51" s="301">
        <v>4.9792189999999996</v>
      </c>
      <c r="BP51" s="301">
        <v>4.5727159999999998</v>
      </c>
      <c r="BQ51" s="301">
        <v>3.9343370000000002</v>
      </c>
      <c r="BR51" s="301">
        <v>3.5338539999999998</v>
      </c>
      <c r="BS51" s="301">
        <v>3.197702</v>
      </c>
      <c r="BT51" s="301">
        <v>2.940661</v>
      </c>
      <c r="BU51" s="301">
        <v>2.7164890000000002</v>
      </c>
      <c r="BV51" s="301">
        <v>2.5407769999999998</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300"/>
      <c r="BB52" s="300"/>
      <c r="BC52" s="300"/>
      <c r="BD52" s="300"/>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304"/>
      <c r="BB53" s="304"/>
      <c r="BC53" s="304"/>
      <c r="BD53" s="304"/>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1102</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112.81140741</v>
      </c>
      <c r="AQ54" s="68">
        <v>112.80451852</v>
      </c>
      <c r="AR54" s="68">
        <v>112.96407407</v>
      </c>
      <c r="AS54" s="68">
        <v>113.57140741000001</v>
      </c>
      <c r="AT54" s="68">
        <v>113.85285184999999</v>
      </c>
      <c r="AU54" s="68">
        <v>114.08974074</v>
      </c>
      <c r="AV54" s="68">
        <v>114.28207406999999</v>
      </c>
      <c r="AW54" s="68">
        <v>114.42985185000001</v>
      </c>
      <c r="AX54" s="68">
        <v>114.53307407</v>
      </c>
      <c r="AY54" s="68">
        <v>114.83379259</v>
      </c>
      <c r="AZ54" s="68">
        <v>115.00528147999999</v>
      </c>
      <c r="BA54" s="301">
        <v>115.154</v>
      </c>
      <c r="BB54" s="301">
        <v>115.2351</v>
      </c>
      <c r="BC54" s="301">
        <v>115.3721</v>
      </c>
      <c r="BD54" s="301">
        <v>115.51990000000001</v>
      </c>
      <c r="BE54" s="301">
        <v>115.6897</v>
      </c>
      <c r="BF54" s="301">
        <v>115.85129999999999</v>
      </c>
      <c r="BG54" s="301">
        <v>116.01560000000001</v>
      </c>
      <c r="BH54" s="301">
        <v>116.1932</v>
      </c>
      <c r="BI54" s="301">
        <v>116.3549</v>
      </c>
      <c r="BJ54" s="301">
        <v>116.5115</v>
      </c>
      <c r="BK54" s="301">
        <v>116.6215</v>
      </c>
      <c r="BL54" s="301">
        <v>116.79859999999999</v>
      </c>
      <c r="BM54" s="301">
        <v>117.00149999999999</v>
      </c>
      <c r="BN54" s="301">
        <v>117.2698</v>
      </c>
      <c r="BO54" s="301">
        <v>117.4945</v>
      </c>
      <c r="BP54" s="301">
        <v>117.7153</v>
      </c>
      <c r="BQ54" s="301">
        <v>117.9325</v>
      </c>
      <c r="BR54" s="301">
        <v>118.14490000000001</v>
      </c>
      <c r="BS54" s="301">
        <v>118.35299999999999</v>
      </c>
      <c r="BT54" s="301">
        <v>118.5598</v>
      </c>
      <c r="BU54" s="301">
        <v>118.7569</v>
      </c>
      <c r="BV54" s="301">
        <v>118.9474</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0.7316993316</v>
      </c>
      <c r="AQ55" s="68">
        <v>0.54708416553000005</v>
      </c>
      <c r="AR55" s="68">
        <v>0.53735865574999997</v>
      </c>
      <c r="AS55" s="68">
        <v>0.98224956126999996</v>
      </c>
      <c r="AT55" s="68">
        <v>1.1097303940000001</v>
      </c>
      <c r="AU55" s="68">
        <v>1.2007728311999999</v>
      </c>
      <c r="AV55" s="68">
        <v>1.2605654233000001</v>
      </c>
      <c r="AW55" s="68">
        <v>1.2753470598000001</v>
      </c>
      <c r="AX55" s="68">
        <v>1.2503085908</v>
      </c>
      <c r="AY55" s="68">
        <v>1.2780947186</v>
      </c>
      <c r="AZ55" s="68">
        <v>1.4033050408000001</v>
      </c>
      <c r="BA55" s="301">
        <v>1.599056</v>
      </c>
      <c r="BB55" s="301">
        <v>2.1484529999999999</v>
      </c>
      <c r="BC55" s="301">
        <v>2.2760910000000001</v>
      </c>
      <c r="BD55" s="301">
        <v>2.2625479999999998</v>
      </c>
      <c r="BE55" s="301">
        <v>1.8651960000000001</v>
      </c>
      <c r="BF55" s="301">
        <v>1.7552840000000001</v>
      </c>
      <c r="BG55" s="301">
        <v>1.6879949999999999</v>
      </c>
      <c r="BH55" s="301">
        <v>1.672256</v>
      </c>
      <c r="BI55" s="301">
        <v>1.682331</v>
      </c>
      <c r="BJ55" s="301">
        <v>1.7273810000000001</v>
      </c>
      <c r="BK55" s="301">
        <v>1.556775</v>
      </c>
      <c r="BL55" s="301">
        <v>1.559342</v>
      </c>
      <c r="BM55" s="301">
        <v>1.604347</v>
      </c>
      <c r="BN55" s="301">
        <v>1.7657069999999999</v>
      </c>
      <c r="BO55" s="301">
        <v>1.8396749999999999</v>
      </c>
      <c r="BP55" s="301">
        <v>1.900377</v>
      </c>
      <c r="BQ55" s="301">
        <v>1.9386239999999999</v>
      </c>
      <c r="BR55" s="301">
        <v>1.979827</v>
      </c>
      <c r="BS55" s="301">
        <v>2.014777</v>
      </c>
      <c r="BT55" s="301">
        <v>2.036797</v>
      </c>
      <c r="BU55" s="301">
        <v>2.0643410000000002</v>
      </c>
      <c r="BV55" s="301">
        <v>2.0907110000000002</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306"/>
      <c r="BB56" s="306"/>
      <c r="BC56" s="306"/>
      <c r="BD56" s="306"/>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304"/>
      <c r="BB57" s="304"/>
      <c r="BC57" s="304"/>
      <c r="BD57" s="304"/>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1118</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16236.5</v>
      </c>
      <c r="AT58" s="232">
        <v>15693.3</v>
      </c>
      <c r="AU58" s="232">
        <v>15785.9</v>
      </c>
      <c r="AV58" s="232">
        <v>15653.4</v>
      </c>
      <c r="AW58" s="232">
        <v>15423.8</v>
      </c>
      <c r="AX58" s="232">
        <v>15458.1</v>
      </c>
      <c r="AY58" s="232">
        <v>16039.157185</v>
      </c>
      <c r="AZ58" s="232">
        <v>16287.374296</v>
      </c>
      <c r="BA58" s="305">
        <v>16526.3</v>
      </c>
      <c r="BB58" s="305">
        <v>17023.810000000001</v>
      </c>
      <c r="BC58" s="305">
        <v>17043.27</v>
      </c>
      <c r="BD58" s="305">
        <v>16852.55</v>
      </c>
      <c r="BE58" s="305">
        <v>16028.46</v>
      </c>
      <c r="BF58" s="305">
        <v>15734.77</v>
      </c>
      <c r="BG58" s="305">
        <v>15548.29</v>
      </c>
      <c r="BH58" s="305">
        <v>15561.73</v>
      </c>
      <c r="BI58" s="305">
        <v>15520.13</v>
      </c>
      <c r="BJ58" s="305">
        <v>15516.2</v>
      </c>
      <c r="BK58" s="305">
        <v>15606.75</v>
      </c>
      <c r="BL58" s="305">
        <v>15635.56</v>
      </c>
      <c r="BM58" s="305">
        <v>15659.45</v>
      </c>
      <c r="BN58" s="305">
        <v>15669</v>
      </c>
      <c r="BO58" s="305">
        <v>15690.09</v>
      </c>
      <c r="BP58" s="305">
        <v>15713.31</v>
      </c>
      <c r="BQ58" s="305">
        <v>15739.51</v>
      </c>
      <c r="BR58" s="305">
        <v>15766.36</v>
      </c>
      <c r="BS58" s="305">
        <v>15794.7</v>
      </c>
      <c r="BT58" s="305">
        <v>15819.61</v>
      </c>
      <c r="BU58" s="305">
        <v>15854.65</v>
      </c>
      <c r="BV58" s="305">
        <v>15894.88</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9.4081656031000005</v>
      </c>
      <c r="AT59" s="68">
        <v>5.2365816368000004</v>
      </c>
      <c r="AU59" s="68">
        <v>5.7072641559999999</v>
      </c>
      <c r="AV59" s="68">
        <v>4.8017568056000002</v>
      </c>
      <c r="AW59" s="68">
        <v>2.8445309791</v>
      </c>
      <c r="AX59" s="68">
        <v>3.3281640619999999</v>
      </c>
      <c r="AY59" s="68">
        <v>6.4296239278999998</v>
      </c>
      <c r="AZ59" s="68">
        <v>7.4180832857999999</v>
      </c>
      <c r="BA59" s="301">
        <v>10.549020000000001</v>
      </c>
      <c r="BB59" s="301">
        <v>-1.5230619999999999</v>
      </c>
      <c r="BC59" s="301">
        <v>3.5844589999999998</v>
      </c>
      <c r="BD59" s="301">
        <v>4.3514480000000004</v>
      </c>
      <c r="BE59" s="301">
        <v>-1.2812889999999999</v>
      </c>
      <c r="BF59" s="301">
        <v>0.264268</v>
      </c>
      <c r="BG59" s="301">
        <v>-1.5052030000000001</v>
      </c>
      <c r="BH59" s="301">
        <v>-0.58560840000000003</v>
      </c>
      <c r="BI59" s="301">
        <v>0.62456239999999996</v>
      </c>
      <c r="BJ59" s="301">
        <v>0.37587009999999998</v>
      </c>
      <c r="BK59" s="301">
        <v>-2.6959740000000001</v>
      </c>
      <c r="BL59" s="301">
        <v>-4.0019530000000003</v>
      </c>
      <c r="BM59" s="301">
        <v>-5.2453070000000004</v>
      </c>
      <c r="BN59" s="301">
        <v>-7.9583240000000002</v>
      </c>
      <c r="BO59" s="301">
        <v>-7.9396779999999998</v>
      </c>
      <c r="BP59" s="301">
        <v>-6.7600429999999996</v>
      </c>
      <c r="BQ59" s="301">
        <v>-1.8027439999999999</v>
      </c>
      <c r="BR59" s="301">
        <v>0.2007514</v>
      </c>
      <c r="BS59" s="301">
        <v>1.5848329999999999</v>
      </c>
      <c r="BT59" s="301">
        <v>1.657135</v>
      </c>
      <c r="BU59" s="301">
        <v>2.1553659999999999</v>
      </c>
      <c r="BV59" s="301">
        <v>2.4405169999999998</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300"/>
      <c r="BB60" s="300"/>
      <c r="BC60" s="300"/>
      <c r="BD60" s="300"/>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300"/>
      <c r="BB61" s="300"/>
      <c r="BC61" s="300"/>
      <c r="BD61" s="300"/>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1102</v>
      </c>
      <c r="C62" s="68">
        <v>102.4892</v>
      </c>
      <c r="D62" s="68">
        <v>102.4152</v>
      </c>
      <c r="E62" s="68">
        <v>102.1635</v>
      </c>
      <c r="F62" s="68">
        <v>103.3416</v>
      </c>
      <c r="G62" s="68">
        <v>103.1555</v>
      </c>
      <c r="H62" s="68">
        <v>103.27930000000001</v>
      </c>
      <c r="I62" s="68">
        <v>103.1101</v>
      </c>
      <c r="J62" s="68">
        <v>102.8276</v>
      </c>
      <c r="K62" s="68">
        <v>102.7012</v>
      </c>
      <c r="L62" s="68">
        <v>104.09310000000001</v>
      </c>
      <c r="M62" s="68">
        <v>104.4259</v>
      </c>
      <c r="N62" s="68">
        <v>104.4342</v>
      </c>
      <c r="O62" s="68">
        <v>104.0461</v>
      </c>
      <c r="P62" s="68">
        <v>105.16670000000001</v>
      </c>
      <c r="Q62" s="68">
        <v>105.22620000000001</v>
      </c>
      <c r="R62" s="68">
        <v>105.7471</v>
      </c>
      <c r="S62" s="68">
        <v>104.965</v>
      </c>
      <c r="T62" s="68">
        <v>105.79130000000001</v>
      </c>
      <c r="U62" s="68">
        <v>106.24120000000001</v>
      </c>
      <c r="V62" s="68">
        <v>106.7033</v>
      </c>
      <c r="W62" s="68">
        <v>106.71</v>
      </c>
      <c r="X62" s="68">
        <v>106.6054</v>
      </c>
      <c r="Y62" s="68">
        <v>106.81010000000001</v>
      </c>
      <c r="Z62" s="68">
        <v>107.49630000000001</v>
      </c>
      <c r="AA62" s="68">
        <v>106.879</v>
      </c>
      <c r="AB62" s="68">
        <v>106.32040000000001</v>
      </c>
      <c r="AC62" s="68">
        <v>106.3014</v>
      </c>
      <c r="AD62" s="68">
        <v>105.3737</v>
      </c>
      <c r="AE62" s="68">
        <v>105.5026</v>
      </c>
      <c r="AF62" s="68">
        <v>106.0976</v>
      </c>
      <c r="AG62" s="68">
        <v>105.6872</v>
      </c>
      <c r="AH62" s="68">
        <v>106.35039999999999</v>
      </c>
      <c r="AI62" s="68">
        <v>105.65560000000001</v>
      </c>
      <c r="AJ62" s="68">
        <v>105.059</v>
      </c>
      <c r="AK62" s="68">
        <v>106.1088</v>
      </c>
      <c r="AL62" s="68">
        <v>106.35939999999999</v>
      </c>
      <c r="AM62" s="68">
        <v>106.17529999999999</v>
      </c>
      <c r="AN62" s="68">
        <v>106.1033</v>
      </c>
      <c r="AO62" s="68">
        <v>100.8026</v>
      </c>
      <c r="AP62" s="68">
        <v>84.849400000000003</v>
      </c>
      <c r="AQ62" s="68">
        <v>88.093500000000006</v>
      </c>
      <c r="AR62" s="68">
        <v>94.999399999999994</v>
      </c>
      <c r="AS62" s="68">
        <v>99.040999999999997</v>
      </c>
      <c r="AT62" s="68">
        <v>100.657</v>
      </c>
      <c r="AU62" s="68">
        <v>100.6221</v>
      </c>
      <c r="AV62" s="68">
        <v>102.1366</v>
      </c>
      <c r="AW62" s="68">
        <v>103.2551</v>
      </c>
      <c r="AX62" s="68">
        <v>104.22199999999999</v>
      </c>
      <c r="AY62" s="68">
        <v>105.30249999999999</v>
      </c>
      <c r="AZ62" s="68">
        <v>105.13793704</v>
      </c>
      <c r="BA62" s="301">
        <v>105.4222</v>
      </c>
      <c r="BB62" s="301">
        <v>105.1194</v>
      </c>
      <c r="BC62" s="301">
        <v>105.37479999999999</v>
      </c>
      <c r="BD62" s="301">
        <v>105.77200000000001</v>
      </c>
      <c r="BE62" s="301">
        <v>106.52719999999999</v>
      </c>
      <c r="BF62" s="301">
        <v>107.04559999999999</v>
      </c>
      <c r="BG62" s="301">
        <v>107.54349999999999</v>
      </c>
      <c r="BH62" s="301">
        <v>107.9816</v>
      </c>
      <c r="BI62" s="301">
        <v>108.4678</v>
      </c>
      <c r="BJ62" s="301">
        <v>108.96299999999999</v>
      </c>
      <c r="BK62" s="301">
        <v>109.52549999999999</v>
      </c>
      <c r="BL62" s="301">
        <v>109.99460000000001</v>
      </c>
      <c r="BM62" s="301">
        <v>110.4288</v>
      </c>
      <c r="BN62" s="301">
        <v>110.86969999999999</v>
      </c>
      <c r="BO62" s="301">
        <v>111.20269999999999</v>
      </c>
      <c r="BP62" s="301">
        <v>111.4696</v>
      </c>
      <c r="BQ62" s="301">
        <v>111.60599999999999</v>
      </c>
      <c r="BR62" s="301">
        <v>111.78870000000001</v>
      </c>
      <c r="BS62" s="301">
        <v>111.9534</v>
      </c>
      <c r="BT62" s="301">
        <v>112.0715</v>
      </c>
      <c r="BU62" s="301">
        <v>112.2217</v>
      </c>
      <c r="BV62" s="301">
        <v>112.3754</v>
      </c>
    </row>
    <row r="63" spans="1:74" ht="11.1" customHeight="1" x14ac:dyDescent="0.2">
      <c r="A63" s="37" t="s">
        <v>28</v>
      </c>
      <c r="B63" s="39" t="s">
        <v>9</v>
      </c>
      <c r="C63" s="68">
        <v>0.77006272983000001</v>
      </c>
      <c r="D63" s="68">
        <v>1.2902702585000001</v>
      </c>
      <c r="E63" s="68">
        <v>1.1925574116</v>
      </c>
      <c r="F63" s="68">
        <v>2.7678471095999999</v>
      </c>
      <c r="G63" s="68">
        <v>2.5585069312000002</v>
      </c>
      <c r="H63" s="68">
        <v>2.3924787416000002</v>
      </c>
      <c r="I63" s="68">
        <v>1.9832866656000001</v>
      </c>
      <c r="J63" s="68">
        <v>2.0784462826999999</v>
      </c>
      <c r="K63" s="68">
        <v>1.5567569064</v>
      </c>
      <c r="L63" s="68">
        <v>2.6207993910999998</v>
      </c>
      <c r="M63" s="68">
        <v>2.8646207857000001</v>
      </c>
      <c r="N63" s="68">
        <v>2.5062622202</v>
      </c>
      <c r="O63" s="68">
        <v>1.5190868892</v>
      </c>
      <c r="P63" s="68">
        <v>2.6866129245999999</v>
      </c>
      <c r="Q63" s="68">
        <v>2.9978416949</v>
      </c>
      <c r="R63" s="68">
        <v>2.3277170084000001</v>
      </c>
      <c r="S63" s="68">
        <v>1.7541478640999999</v>
      </c>
      <c r="T63" s="68">
        <v>2.4322395679</v>
      </c>
      <c r="U63" s="68">
        <v>3.0366569327000001</v>
      </c>
      <c r="V63" s="68">
        <v>3.7691242428999998</v>
      </c>
      <c r="W63" s="68">
        <v>3.9033623755</v>
      </c>
      <c r="X63" s="68">
        <v>2.4135125191000002</v>
      </c>
      <c r="Y63" s="68">
        <v>2.2831500614000002</v>
      </c>
      <c r="Z63" s="68">
        <v>2.9320854663000002</v>
      </c>
      <c r="AA63" s="68">
        <v>2.7227354029000002</v>
      </c>
      <c r="AB63" s="68">
        <v>1.0970202545000001</v>
      </c>
      <c r="AC63" s="68">
        <v>1.0217987534999999</v>
      </c>
      <c r="AD63" s="68">
        <v>-0.35310661001999999</v>
      </c>
      <c r="AE63" s="68">
        <v>0.51217072357000004</v>
      </c>
      <c r="AF63" s="68">
        <v>0.28953231503999999</v>
      </c>
      <c r="AG63" s="68">
        <v>-0.52145495345000004</v>
      </c>
      <c r="AH63" s="68">
        <v>-0.33073016486000001</v>
      </c>
      <c r="AI63" s="68">
        <v>-0.98809858495000003</v>
      </c>
      <c r="AJ63" s="68">
        <v>-1.4505831787000001</v>
      </c>
      <c r="AK63" s="68">
        <v>-0.65658584722000002</v>
      </c>
      <c r="AL63" s="68">
        <v>-1.0576177971</v>
      </c>
      <c r="AM63" s="68">
        <v>-0.65840810636000002</v>
      </c>
      <c r="AN63" s="68">
        <v>-0.20419411514999999</v>
      </c>
      <c r="AO63" s="68">
        <v>-5.1728387397000004</v>
      </c>
      <c r="AP63" s="68">
        <v>-19.477630565999998</v>
      </c>
      <c r="AQ63" s="68">
        <v>-16.501109925000002</v>
      </c>
      <c r="AR63" s="68">
        <v>-10.460368566</v>
      </c>
      <c r="AS63" s="68">
        <v>-6.2885571763000003</v>
      </c>
      <c r="AT63" s="68">
        <v>-5.3534354360999998</v>
      </c>
      <c r="AU63" s="68">
        <v>-4.7640636179999998</v>
      </c>
      <c r="AV63" s="68">
        <v>-2.7816750587999999</v>
      </c>
      <c r="AW63" s="68">
        <v>-2.6894093610000001</v>
      </c>
      <c r="AX63" s="68">
        <v>-2.0096014081</v>
      </c>
      <c r="AY63" s="68">
        <v>-0.82203676373000001</v>
      </c>
      <c r="AZ63" s="68">
        <v>-0.90983311826000002</v>
      </c>
      <c r="BA63" s="301">
        <v>4.5828329999999999</v>
      </c>
      <c r="BB63" s="301">
        <v>23.889389999999999</v>
      </c>
      <c r="BC63" s="301">
        <v>19.61702</v>
      </c>
      <c r="BD63" s="301">
        <v>11.33962</v>
      </c>
      <c r="BE63" s="301">
        <v>7.5587179999999998</v>
      </c>
      <c r="BF63" s="301">
        <v>6.346908</v>
      </c>
      <c r="BG63" s="301">
        <v>6.878571</v>
      </c>
      <c r="BH63" s="301">
        <v>5.7226809999999997</v>
      </c>
      <c r="BI63" s="301">
        <v>5.0483669999999998</v>
      </c>
      <c r="BJ63" s="301">
        <v>4.5488970000000002</v>
      </c>
      <c r="BK63" s="301">
        <v>4.0103439999999999</v>
      </c>
      <c r="BL63" s="301">
        <v>4.6193390000000001</v>
      </c>
      <c r="BM63" s="301">
        <v>4.7490730000000001</v>
      </c>
      <c r="BN63" s="301">
        <v>5.4702339999999996</v>
      </c>
      <c r="BO63" s="301">
        <v>5.5306490000000004</v>
      </c>
      <c r="BP63" s="301">
        <v>5.3866930000000002</v>
      </c>
      <c r="BQ63" s="301">
        <v>4.7675520000000002</v>
      </c>
      <c r="BR63" s="301">
        <v>4.4308699999999996</v>
      </c>
      <c r="BS63" s="301">
        <v>4.1005820000000002</v>
      </c>
      <c r="BT63" s="301">
        <v>3.7876050000000001</v>
      </c>
      <c r="BU63" s="301">
        <v>3.4608460000000001</v>
      </c>
      <c r="BV63" s="301">
        <v>3.1317810000000001</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300"/>
      <c r="BB64" s="300"/>
      <c r="BC64" s="300"/>
      <c r="BD64" s="300"/>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300"/>
      <c r="BB65" s="300"/>
      <c r="BC65" s="300"/>
      <c r="BD65" s="300"/>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300"/>
      <c r="BB66" s="300"/>
      <c r="BC66" s="300"/>
      <c r="BD66" s="300"/>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766.34405830000003</v>
      </c>
      <c r="D67" s="232">
        <v>547.14649234000001</v>
      </c>
      <c r="E67" s="232">
        <v>542.59974849000002</v>
      </c>
      <c r="F67" s="232">
        <v>247.85471077</v>
      </c>
      <c r="G67" s="232">
        <v>153.72918944</v>
      </c>
      <c r="H67" s="232">
        <v>24.735026408</v>
      </c>
      <c r="I67" s="232">
        <v>5.2177031768999997</v>
      </c>
      <c r="J67" s="232">
        <v>15.170801924999999</v>
      </c>
      <c r="K67" s="232">
        <v>44.520418438999997</v>
      </c>
      <c r="L67" s="232">
        <v>192.92291026000001</v>
      </c>
      <c r="M67" s="232">
        <v>490.10286117999999</v>
      </c>
      <c r="N67" s="232">
        <v>797.85775702000001</v>
      </c>
      <c r="O67" s="232">
        <v>896.21677407000004</v>
      </c>
      <c r="P67" s="232">
        <v>624.98241752000001</v>
      </c>
      <c r="Q67" s="232">
        <v>608.70571652000001</v>
      </c>
      <c r="R67" s="232">
        <v>410.25245597999998</v>
      </c>
      <c r="S67" s="232">
        <v>85.355780237999994</v>
      </c>
      <c r="T67" s="232">
        <v>26.391641336999999</v>
      </c>
      <c r="U67" s="232">
        <v>3.5467618997999999</v>
      </c>
      <c r="V67" s="232">
        <v>6.9678345652000004</v>
      </c>
      <c r="W67" s="232">
        <v>37.67465756</v>
      </c>
      <c r="X67" s="232">
        <v>253.56903839</v>
      </c>
      <c r="Y67" s="232">
        <v>593.61506187999998</v>
      </c>
      <c r="Z67" s="232">
        <v>731.61383309999997</v>
      </c>
      <c r="AA67" s="232">
        <v>858.81894880000004</v>
      </c>
      <c r="AB67" s="232">
        <v>719.19350697000004</v>
      </c>
      <c r="AC67" s="232">
        <v>631.6336599</v>
      </c>
      <c r="AD67" s="232">
        <v>287.66813610000003</v>
      </c>
      <c r="AE67" s="232">
        <v>158.40616925</v>
      </c>
      <c r="AF67" s="232">
        <v>34.210834841999997</v>
      </c>
      <c r="AG67" s="232">
        <v>5.2795240984999996</v>
      </c>
      <c r="AH67" s="232">
        <v>10.237092676</v>
      </c>
      <c r="AI67" s="232">
        <v>41.166515789000002</v>
      </c>
      <c r="AJ67" s="232">
        <v>253.93828515000001</v>
      </c>
      <c r="AK67" s="232">
        <v>589.07677403000002</v>
      </c>
      <c r="AL67" s="232">
        <v>715.20099197000002</v>
      </c>
      <c r="AM67" s="232">
        <v>739.69094393</v>
      </c>
      <c r="AN67" s="232">
        <v>651.85843046000002</v>
      </c>
      <c r="AO67" s="232">
        <v>483.88762666000002</v>
      </c>
      <c r="AP67" s="232">
        <v>358.2377692</v>
      </c>
      <c r="AQ67" s="232">
        <v>156.14729186</v>
      </c>
      <c r="AR67" s="232">
        <v>25.567616558000001</v>
      </c>
      <c r="AS67" s="232">
        <v>4.7338285245999998</v>
      </c>
      <c r="AT67" s="232">
        <v>7.2987141727999996</v>
      </c>
      <c r="AU67" s="232">
        <v>58.208992330999997</v>
      </c>
      <c r="AV67" s="232">
        <v>247.22342967</v>
      </c>
      <c r="AW67" s="232">
        <v>421.79918487999998</v>
      </c>
      <c r="AX67" s="232">
        <v>748.69805429999997</v>
      </c>
      <c r="AY67" s="232">
        <v>799.95078839999996</v>
      </c>
      <c r="AZ67" s="232">
        <v>783.30061007999996</v>
      </c>
      <c r="BA67" s="305">
        <v>550.44438590000004</v>
      </c>
      <c r="BB67" s="305">
        <v>306.21792514999999</v>
      </c>
      <c r="BC67" s="305">
        <v>133.40429105999999</v>
      </c>
      <c r="BD67" s="305">
        <v>27.313606124</v>
      </c>
      <c r="BE67" s="305">
        <v>6.2930516027000003</v>
      </c>
      <c r="BF67" s="305">
        <v>9.3823679594999998</v>
      </c>
      <c r="BG67" s="305">
        <v>53.382549867999998</v>
      </c>
      <c r="BH67" s="305">
        <v>238.90646520999999</v>
      </c>
      <c r="BI67" s="305">
        <v>485.47237854000002</v>
      </c>
      <c r="BJ67" s="305">
        <v>769.75196507999999</v>
      </c>
      <c r="BK67" s="305">
        <v>848.19222004000005</v>
      </c>
      <c r="BL67" s="305">
        <v>684.32449636000001</v>
      </c>
      <c r="BM67" s="305">
        <v>556.52571267999997</v>
      </c>
      <c r="BN67" s="305">
        <v>312.97016936</v>
      </c>
      <c r="BO67" s="305">
        <v>141.66355315000001</v>
      </c>
      <c r="BP67" s="305">
        <v>27.318232196</v>
      </c>
      <c r="BQ67" s="305">
        <v>6.2963529857999996</v>
      </c>
      <c r="BR67" s="305">
        <v>9.3775900140000008</v>
      </c>
      <c r="BS67" s="305">
        <v>53.319712406999997</v>
      </c>
      <c r="BT67" s="305">
        <v>238.56377408</v>
      </c>
      <c r="BU67" s="305">
        <v>484.94269381999999</v>
      </c>
      <c r="BV67" s="305">
        <v>769.01751970999999</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300"/>
      <c r="BB68" s="300"/>
      <c r="BC68" s="300"/>
      <c r="BD68" s="300"/>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16.663398043000001</v>
      </c>
      <c r="D69" s="261">
        <v>21.734421224999998</v>
      </c>
      <c r="E69" s="261">
        <v>31.936219227999999</v>
      </c>
      <c r="F69" s="261">
        <v>55.949732261000001</v>
      </c>
      <c r="G69" s="261">
        <v>105.74713985</v>
      </c>
      <c r="H69" s="261">
        <v>241.38490902000001</v>
      </c>
      <c r="I69" s="261">
        <v>363.07440480000002</v>
      </c>
      <c r="J69" s="261">
        <v>292.18316357999998</v>
      </c>
      <c r="K69" s="261">
        <v>184.32927323000001</v>
      </c>
      <c r="L69" s="261">
        <v>77.770407211000006</v>
      </c>
      <c r="M69" s="261">
        <v>27.419002407000001</v>
      </c>
      <c r="N69" s="261">
        <v>10.121351928999999</v>
      </c>
      <c r="O69" s="261">
        <v>7.5242143866999998</v>
      </c>
      <c r="P69" s="261">
        <v>22.926674317</v>
      </c>
      <c r="Q69" s="261">
        <v>21.139617416</v>
      </c>
      <c r="R69" s="261">
        <v>32.692069423</v>
      </c>
      <c r="S69" s="261">
        <v>174.31194328000001</v>
      </c>
      <c r="T69" s="261">
        <v>270.08549593999999</v>
      </c>
      <c r="U69" s="261">
        <v>376.09332688000001</v>
      </c>
      <c r="V69" s="261">
        <v>351.08323102000003</v>
      </c>
      <c r="W69" s="261">
        <v>231.15563184999999</v>
      </c>
      <c r="X69" s="261">
        <v>69.537980613000002</v>
      </c>
      <c r="Y69" s="261">
        <v>17.803894908</v>
      </c>
      <c r="Z69" s="261">
        <v>10.70696251</v>
      </c>
      <c r="AA69" s="261">
        <v>9.0132951237000007</v>
      </c>
      <c r="AB69" s="261">
        <v>18.097129357</v>
      </c>
      <c r="AC69" s="261">
        <v>18.401717163000001</v>
      </c>
      <c r="AD69" s="261">
        <v>41.991569257000002</v>
      </c>
      <c r="AE69" s="261">
        <v>129.50581568999999</v>
      </c>
      <c r="AF69" s="261">
        <v>227.21194686000001</v>
      </c>
      <c r="AG69" s="261">
        <v>373.24651857999999</v>
      </c>
      <c r="AH69" s="261">
        <v>336.40995509999999</v>
      </c>
      <c r="AI69" s="261">
        <v>243.06013453</v>
      </c>
      <c r="AJ69" s="261">
        <v>75.326695584000007</v>
      </c>
      <c r="AK69" s="261">
        <v>16.114570581999999</v>
      </c>
      <c r="AL69" s="261">
        <v>13.80530626</v>
      </c>
      <c r="AM69" s="261">
        <v>15.233409441999999</v>
      </c>
      <c r="AN69" s="261">
        <v>12.638894177999999</v>
      </c>
      <c r="AO69" s="261">
        <v>42.642891161000001</v>
      </c>
      <c r="AP69" s="261">
        <v>42.645058013000003</v>
      </c>
      <c r="AQ69" s="261">
        <v>105.80113614</v>
      </c>
      <c r="AR69" s="261">
        <v>247.54378697000001</v>
      </c>
      <c r="AS69" s="261">
        <v>397.64585516</v>
      </c>
      <c r="AT69" s="261">
        <v>357.00591980000002</v>
      </c>
      <c r="AU69" s="261">
        <v>181.58081268999999</v>
      </c>
      <c r="AV69" s="261">
        <v>83.199457004999999</v>
      </c>
      <c r="AW69" s="261">
        <v>32.066797858999998</v>
      </c>
      <c r="AX69" s="261">
        <v>7.0566216379000002</v>
      </c>
      <c r="AY69" s="261">
        <v>9.9847111490000007</v>
      </c>
      <c r="AZ69" s="261">
        <v>12.200610115</v>
      </c>
      <c r="BA69" s="307">
        <v>24.205351247999999</v>
      </c>
      <c r="BB69" s="307">
        <v>43.303593937999999</v>
      </c>
      <c r="BC69" s="307">
        <v>126.63959957</v>
      </c>
      <c r="BD69" s="307">
        <v>247.66023147000001</v>
      </c>
      <c r="BE69" s="307">
        <v>359.6463832</v>
      </c>
      <c r="BF69" s="307">
        <v>333.6286988</v>
      </c>
      <c r="BG69" s="307">
        <v>183.46653468</v>
      </c>
      <c r="BH69" s="307">
        <v>67.627548868999995</v>
      </c>
      <c r="BI69" s="307">
        <v>21.811750113999999</v>
      </c>
      <c r="BJ69" s="307">
        <v>10.568534210999999</v>
      </c>
      <c r="BK69" s="307">
        <v>10.606650237</v>
      </c>
      <c r="BL69" s="307">
        <v>11.718261568999999</v>
      </c>
      <c r="BM69" s="307">
        <v>23.318006992000001</v>
      </c>
      <c r="BN69" s="307">
        <v>40.675225713000003</v>
      </c>
      <c r="BO69" s="307">
        <v>121.28967305</v>
      </c>
      <c r="BP69" s="307">
        <v>248.08896222000001</v>
      </c>
      <c r="BQ69" s="307">
        <v>360.02850618000002</v>
      </c>
      <c r="BR69" s="307">
        <v>334.03725373999998</v>
      </c>
      <c r="BS69" s="307">
        <v>183.88331925</v>
      </c>
      <c r="BT69" s="307">
        <v>67.878187628999996</v>
      </c>
      <c r="BU69" s="307">
        <v>21.905955225</v>
      </c>
      <c r="BV69" s="307">
        <v>10.609468</v>
      </c>
    </row>
    <row r="70" spans="1:74" s="389" customFormat="1" ht="12" customHeight="1" x14ac:dyDescent="0.2">
      <c r="A70" s="388"/>
      <c r="B70" s="755" t="s">
        <v>816</v>
      </c>
      <c r="C70" s="756"/>
      <c r="D70" s="756"/>
      <c r="E70" s="756"/>
      <c r="F70" s="756"/>
      <c r="G70" s="756"/>
      <c r="H70" s="756"/>
      <c r="I70" s="756"/>
      <c r="J70" s="756"/>
      <c r="K70" s="756"/>
      <c r="L70" s="756"/>
      <c r="M70" s="756"/>
      <c r="N70" s="756"/>
      <c r="O70" s="756"/>
      <c r="P70" s="756"/>
      <c r="Q70" s="757"/>
      <c r="AY70" s="451"/>
      <c r="AZ70" s="451"/>
      <c r="BA70" s="451"/>
      <c r="BB70" s="451"/>
      <c r="BC70" s="451"/>
      <c r="BD70" s="545"/>
      <c r="BE70" s="545"/>
      <c r="BF70" s="545"/>
      <c r="BG70" s="451"/>
      <c r="BH70" s="451"/>
      <c r="BI70" s="451"/>
      <c r="BJ70" s="451"/>
    </row>
    <row r="71" spans="1:74" s="389" customFormat="1" ht="12" customHeight="1" x14ac:dyDescent="0.2">
      <c r="A71" s="388"/>
      <c r="B71" s="755" t="s">
        <v>817</v>
      </c>
      <c r="C71" s="758"/>
      <c r="D71" s="758"/>
      <c r="E71" s="758"/>
      <c r="F71" s="758"/>
      <c r="G71" s="758"/>
      <c r="H71" s="758"/>
      <c r="I71" s="758"/>
      <c r="J71" s="758"/>
      <c r="K71" s="758"/>
      <c r="L71" s="758"/>
      <c r="M71" s="758"/>
      <c r="N71" s="758"/>
      <c r="O71" s="758"/>
      <c r="P71" s="758"/>
      <c r="Q71" s="757"/>
      <c r="AY71" s="451"/>
      <c r="AZ71" s="451"/>
      <c r="BA71" s="451"/>
      <c r="BB71" s="451"/>
      <c r="BC71" s="451"/>
      <c r="BD71" s="545"/>
      <c r="BE71" s="545"/>
      <c r="BF71" s="545"/>
      <c r="BG71" s="451"/>
      <c r="BH71" s="451"/>
      <c r="BI71" s="451"/>
      <c r="BJ71" s="451"/>
    </row>
    <row r="72" spans="1:74" s="389" customFormat="1" ht="12" customHeight="1" x14ac:dyDescent="0.2">
      <c r="A72" s="388"/>
      <c r="B72" s="755" t="s">
        <v>818</v>
      </c>
      <c r="C72" s="758"/>
      <c r="D72" s="758"/>
      <c r="E72" s="758"/>
      <c r="F72" s="758"/>
      <c r="G72" s="758"/>
      <c r="H72" s="758"/>
      <c r="I72" s="758"/>
      <c r="J72" s="758"/>
      <c r="K72" s="758"/>
      <c r="L72" s="758"/>
      <c r="M72" s="758"/>
      <c r="N72" s="758"/>
      <c r="O72" s="758"/>
      <c r="P72" s="758"/>
      <c r="Q72" s="757"/>
      <c r="AY72" s="451"/>
      <c r="AZ72" s="451"/>
      <c r="BA72" s="451"/>
      <c r="BB72" s="451"/>
      <c r="BC72" s="451"/>
      <c r="BD72" s="545"/>
      <c r="BE72" s="545"/>
      <c r="BF72" s="545"/>
      <c r="BG72" s="451"/>
      <c r="BH72" s="451"/>
      <c r="BI72" s="451"/>
      <c r="BJ72" s="451"/>
    </row>
    <row r="73" spans="1:74" s="389" customFormat="1" ht="12" customHeight="1" x14ac:dyDescent="0.2">
      <c r="A73" s="388"/>
      <c r="B73" s="755" t="s">
        <v>829</v>
      </c>
      <c r="C73" s="757"/>
      <c r="D73" s="757"/>
      <c r="E73" s="757"/>
      <c r="F73" s="757"/>
      <c r="G73" s="757"/>
      <c r="H73" s="757"/>
      <c r="I73" s="757"/>
      <c r="J73" s="757"/>
      <c r="K73" s="757"/>
      <c r="L73" s="757"/>
      <c r="M73" s="757"/>
      <c r="N73" s="757"/>
      <c r="O73" s="757"/>
      <c r="P73" s="757"/>
      <c r="Q73" s="757"/>
      <c r="AY73" s="451"/>
      <c r="AZ73" s="451"/>
      <c r="BA73" s="451"/>
      <c r="BB73" s="451"/>
      <c r="BC73" s="451"/>
      <c r="BD73" s="545"/>
      <c r="BE73" s="545"/>
      <c r="BF73" s="545"/>
      <c r="BG73" s="451"/>
      <c r="BH73" s="451"/>
      <c r="BI73" s="451"/>
      <c r="BJ73" s="451"/>
    </row>
    <row r="74" spans="1:74" s="389" customFormat="1" ht="12" customHeight="1" x14ac:dyDescent="0.2">
      <c r="A74" s="388"/>
      <c r="B74" s="755" t="s">
        <v>832</v>
      </c>
      <c r="C74" s="758"/>
      <c r="D74" s="758"/>
      <c r="E74" s="758"/>
      <c r="F74" s="758"/>
      <c r="G74" s="758"/>
      <c r="H74" s="758"/>
      <c r="I74" s="758"/>
      <c r="J74" s="758"/>
      <c r="K74" s="758"/>
      <c r="L74" s="758"/>
      <c r="M74" s="758"/>
      <c r="N74" s="758"/>
      <c r="O74" s="758"/>
      <c r="P74" s="758"/>
      <c r="Q74" s="757"/>
      <c r="AY74" s="451"/>
      <c r="AZ74" s="451"/>
      <c r="BA74" s="451"/>
      <c r="BB74" s="451"/>
      <c r="BC74" s="451"/>
      <c r="BD74" s="545"/>
      <c r="BE74" s="545"/>
      <c r="BF74" s="545"/>
      <c r="BG74" s="451"/>
      <c r="BH74" s="451"/>
      <c r="BI74" s="451"/>
      <c r="BJ74" s="451"/>
    </row>
    <row r="75" spans="1:74" s="389" customFormat="1" ht="12" customHeight="1" x14ac:dyDescent="0.2">
      <c r="A75" s="388"/>
      <c r="B75" s="761" t="s">
        <v>833</v>
      </c>
      <c r="C75" s="757"/>
      <c r="D75" s="757"/>
      <c r="E75" s="757"/>
      <c r="F75" s="757"/>
      <c r="G75" s="757"/>
      <c r="H75" s="757"/>
      <c r="I75" s="757"/>
      <c r="J75" s="757"/>
      <c r="K75" s="757"/>
      <c r="L75" s="757"/>
      <c r="M75" s="757"/>
      <c r="N75" s="757"/>
      <c r="O75" s="757"/>
      <c r="P75" s="757"/>
      <c r="Q75" s="757"/>
      <c r="AY75" s="451"/>
      <c r="AZ75" s="451"/>
      <c r="BA75" s="451"/>
      <c r="BB75" s="451"/>
      <c r="BC75" s="451"/>
      <c r="BD75" s="545"/>
      <c r="BE75" s="545"/>
      <c r="BF75" s="545"/>
      <c r="BG75" s="451"/>
      <c r="BH75" s="451"/>
      <c r="BI75" s="451"/>
      <c r="BJ75" s="451"/>
    </row>
    <row r="76" spans="1:74" s="389" customFormat="1" ht="12" customHeight="1" x14ac:dyDescent="0.2">
      <c r="A76" s="388"/>
      <c r="B76" s="762" t="s">
        <v>834</v>
      </c>
      <c r="C76" s="763"/>
      <c r="D76" s="763"/>
      <c r="E76" s="763"/>
      <c r="F76" s="763"/>
      <c r="G76" s="763"/>
      <c r="H76" s="763"/>
      <c r="I76" s="763"/>
      <c r="J76" s="763"/>
      <c r="K76" s="763"/>
      <c r="L76" s="763"/>
      <c r="M76" s="763"/>
      <c r="N76" s="763"/>
      <c r="O76" s="763"/>
      <c r="P76" s="763"/>
      <c r="Q76" s="760"/>
      <c r="AY76" s="451"/>
      <c r="AZ76" s="451"/>
      <c r="BA76" s="451"/>
      <c r="BB76" s="451"/>
      <c r="BC76" s="451"/>
      <c r="BD76" s="545"/>
      <c r="BE76" s="545"/>
      <c r="BF76" s="545"/>
      <c r="BG76" s="451"/>
      <c r="BH76" s="451"/>
      <c r="BI76" s="451"/>
      <c r="BJ76" s="451"/>
    </row>
    <row r="77" spans="1:74" s="389" customFormat="1" ht="12" customHeight="1" x14ac:dyDescent="0.2">
      <c r="A77" s="388"/>
      <c r="B77" s="753" t="s">
        <v>815</v>
      </c>
      <c r="C77" s="745"/>
      <c r="D77" s="745"/>
      <c r="E77" s="745"/>
      <c r="F77" s="745"/>
      <c r="G77" s="745"/>
      <c r="H77" s="745"/>
      <c r="I77" s="745"/>
      <c r="J77" s="745"/>
      <c r="K77" s="745"/>
      <c r="L77" s="745"/>
      <c r="M77" s="745"/>
      <c r="N77" s="745"/>
      <c r="O77" s="745"/>
      <c r="P77" s="745"/>
      <c r="Q77" s="745"/>
      <c r="AY77" s="451"/>
      <c r="AZ77" s="451"/>
      <c r="BA77" s="451"/>
      <c r="BB77" s="451"/>
      <c r="BC77" s="451"/>
      <c r="BD77" s="545"/>
      <c r="BE77" s="545"/>
      <c r="BF77" s="545"/>
      <c r="BG77" s="451"/>
      <c r="BH77" s="451"/>
      <c r="BI77" s="451"/>
      <c r="BJ77" s="451"/>
    </row>
    <row r="78" spans="1:74" s="389" customFormat="1" ht="12" customHeight="1" x14ac:dyDescent="0.2">
      <c r="A78" s="388"/>
      <c r="B78" s="769" t="str">
        <f>"Notes: "&amp;"EIA completed modeling and analysis for this report on " &amp;Dates!D2&amp;"."</f>
        <v>Notes: EIA completed modeling and analysis for this report on Thursday March 4, 2021.</v>
      </c>
      <c r="C78" s="770"/>
      <c r="D78" s="770"/>
      <c r="E78" s="770"/>
      <c r="F78" s="770"/>
      <c r="G78" s="770"/>
      <c r="H78" s="770"/>
      <c r="I78" s="770"/>
      <c r="J78" s="770"/>
      <c r="K78" s="770"/>
      <c r="L78" s="770"/>
      <c r="M78" s="770"/>
      <c r="N78" s="770"/>
      <c r="O78" s="770"/>
      <c r="P78" s="770"/>
      <c r="Q78" s="770"/>
      <c r="AY78" s="451"/>
      <c r="AZ78" s="451"/>
      <c r="BA78" s="451"/>
      <c r="BB78" s="451"/>
      <c r="BC78" s="451"/>
      <c r="BD78" s="545"/>
      <c r="BE78" s="545"/>
      <c r="BF78" s="545"/>
      <c r="BG78" s="451"/>
      <c r="BH78" s="451"/>
      <c r="BI78" s="451"/>
      <c r="BJ78" s="451"/>
    </row>
    <row r="79" spans="1:74" s="389" customFormat="1" ht="12" customHeight="1" x14ac:dyDescent="0.2">
      <c r="A79" s="388"/>
      <c r="B79" s="771" t="s">
        <v>353</v>
      </c>
      <c r="C79" s="770"/>
      <c r="D79" s="770"/>
      <c r="E79" s="770"/>
      <c r="F79" s="770"/>
      <c r="G79" s="770"/>
      <c r="H79" s="770"/>
      <c r="I79" s="770"/>
      <c r="J79" s="770"/>
      <c r="K79" s="770"/>
      <c r="L79" s="770"/>
      <c r="M79" s="770"/>
      <c r="N79" s="770"/>
      <c r="O79" s="770"/>
      <c r="P79" s="770"/>
      <c r="Q79" s="770"/>
      <c r="AY79" s="451"/>
      <c r="AZ79" s="451"/>
      <c r="BA79" s="451"/>
      <c r="BB79" s="451"/>
      <c r="BC79" s="451"/>
      <c r="BD79" s="545"/>
      <c r="BE79" s="545"/>
      <c r="BF79" s="545"/>
      <c r="BG79" s="451"/>
      <c r="BH79" s="451"/>
      <c r="BI79" s="451"/>
      <c r="BJ79" s="451"/>
    </row>
    <row r="80" spans="1:74" s="389" customFormat="1" ht="12" customHeight="1" x14ac:dyDescent="0.2">
      <c r="A80" s="388"/>
      <c r="B80" s="754" t="s">
        <v>129</v>
      </c>
      <c r="C80" s="745"/>
      <c r="D80" s="745"/>
      <c r="E80" s="745"/>
      <c r="F80" s="745"/>
      <c r="G80" s="745"/>
      <c r="H80" s="745"/>
      <c r="I80" s="745"/>
      <c r="J80" s="745"/>
      <c r="K80" s="745"/>
      <c r="L80" s="745"/>
      <c r="M80" s="745"/>
      <c r="N80" s="745"/>
      <c r="O80" s="745"/>
      <c r="P80" s="745"/>
      <c r="Q80" s="745"/>
      <c r="AY80" s="451"/>
      <c r="AZ80" s="451"/>
      <c r="BA80" s="451"/>
      <c r="BB80" s="451"/>
      <c r="BC80" s="451"/>
      <c r="BD80" s="545"/>
      <c r="BE80" s="545"/>
      <c r="BF80" s="545"/>
      <c r="BG80" s="451"/>
      <c r="BH80" s="451"/>
      <c r="BI80" s="451"/>
      <c r="BJ80" s="451"/>
    </row>
    <row r="81" spans="1:74" s="389" customFormat="1" ht="12" customHeight="1" x14ac:dyDescent="0.2">
      <c r="A81" s="388"/>
      <c r="B81" s="764" t="s">
        <v>835</v>
      </c>
      <c r="C81" s="763"/>
      <c r="D81" s="763"/>
      <c r="E81" s="763"/>
      <c r="F81" s="763"/>
      <c r="G81" s="763"/>
      <c r="H81" s="763"/>
      <c r="I81" s="763"/>
      <c r="J81" s="763"/>
      <c r="K81" s="763"/>
      <c r="L81" s="763"/>
      <c r="M81" s="763"/>
      <c r="N81" s="763"/>
      <c r="O81" s="763"/>
      <c r="P81" s="763"/>
      <c r="Q81" s="760"/>
      <c r="AY81" s="451"/>
      <c r="AZ81" s="451"/>
      <c r="BA81" s="451"/>
      <c r="BB81" s="451"/>
      <c r="BC81" s="451"/>
      <c r="BD81" s="545"/>
      <c r="BE81" s="545"/>
      <c r="BF81" s="545"/>
      <c r="BG81" s="451"/>
      <c r="BH81" s="451"/>
      <c r="BI81" s="451"/>
      <c r="BJ81" s="451"/>
    </row>
    <row r="82" spans="1:74" s="389" customFormat="1" ht="12" customHeight="1" x14ac:dyDescent="0.2">
      <c r="A82" s="388"/>
      <c r="B82" s="765" t="s">
        <v>836</v>
      </c>
      <c r="C82" s="760"/>
      <c r="D82" s="760"/>
      <c r="E82" s="760"/>
      <c r="F82" s="760"/>
      <c r="G82" s="760"/>
      <c r="H82" s="760"/>
      <c r="I82" s="760"/>
      <c r="J82" s="760"/>
      <c r="K82" s="760"/>
      <c r="L82" s="760"/>
      <c r="M82" s="760"/>
      <c r="N82" s="760"/>
      <c r="O82" s="760"/>
      <c r="P82" s="760"/>
      <c r="Q82" s="760"/>
      <c r="AY82" s="451"/>
      <c r="AZ82" s="451"/>
      <c r="BA82" s="451"/>
      <c r="BB82" s="451"/>
      <c r="BC82" s="451"/>
      <c r="BD82" s="545"/>
      <c r="BE82" s="545"/>
      <c r="BF82" s="545"/>
      <c r="BG82" s="451"/>
      <c r="BH82" s="451"/>
      <c r="BI82" s="451"/>
      <c r="BJ82" s="451"/>
    </row>
    <row r="83" spans="1:74" s="389" customFormat="1" ht="12" customHeight="1" x14ac:dyDescent="0.2">
      <c r="A83" s="388"/>
      <c r="B83" s="765" t="s">
        <v>837</v>
      </c>
      <c r="C83" s="760"/>
      <c r="D83" s="760"/>
      <c r="E83" s="760"/>
      <c r="F83" s="760"/>
      <c r="G83" s="760"/>
      <c r="H83" s="760"/>
      <c r="I83" s="760"/>
      <c r="J83" s="760"/>
      <c r="K83" s="760"/>
      <c r="L83" s="760"/>
      <c r="M83" s="760"/>
      <c r="N83" s="760"/>
      <c r="O83" s="760"/>
      <c r="P83" s="760"/>
      <c r="Q83" s="760"/>
      <c r="AY83" s="451"/>
      <c r="AZ83" s="451"/>
      <c r="BA83" s="451"/>
      <c r="BB83" s="451"/>
      <c r="BC83" s="451"/>
      <c r="BD83" s="545"/>
      <c r="BE83" s="545"/>
      <c r="BF83" s="545"/>
      <c r="BG83" s="451"/>
      <c r="BH83" s="451"/>
      <c r="BI83" s="451"/>
      <c r="BJ83" s="451"/>
    </row>
    <row r="84" spans="1:74" s="389" customFormat="1" ht="12" customHeight="1" x14ac:dyDescent="0.2">
      <c r="A84" s="388"/>
      <c r="B84" s="766" t="s">
        <v>838</v>
      </c>
      <c r="C84" s="767"/>
      <c r="D84" s="767"/>
      <c r="E84" s="767"/>
      <c r="F84" s="767"/>
      <c r="G84" s="767"/>
      <c r="H84" s="767"/>
      <c r="I84" s="767"/>
      <c r="J84" s="767"/>
      <c r="K84" s="767"/>
      <c r="L84" s="767"/>
      <c r="M84" s="767"/>
      <c r="N84" s="767"/>
      <c r="O84" s="767"/>
      <c r="P84" s="767"/>
      <c r="Q84" s="760"/>
      <c r="AY84" s="451"/>
      <c r="AZ84" s="451"/>
      <c r="BA84" s="451"/>
      <c r="BB84" s="451"/>
      <c r="BC84" s="451"/>
      <c r="BD84" s="545"/>
      <c r="BE84" s="545"/>
      <c r="BF84" s="545"/>
      <c r="BG84" s="451"/>
      <c r="BH84" s="451"/>
      <c r="BI84" s="451"/>
      <c r="BJ84" s="451"/>
    </row>
    <row r="85" spans="1:74" s="390" customFormat="1" ht="12" customHeight="1" x14ac:dyDescent="0.2">
      <c r="A85" s="388"/>
      <c r="B85" s="768" t="s">
        <v>1390</v>
      </c>
      <c r="C85" s="760"/>
      <c r="D85" s="760"/>
      <c r="E85" s="760"/>
      <c r="F85" s="760"/>
      <c r="G85" s="760"/>
      <c r="H85" s="760"/>
      <c r="I85" s="760"/>
      <c r="J85" s="760"/>
      <c r="K85" s="760"/>
      <c r="L85" s="760"/>
      <c r="M85" s="760"/>
      <c r="N85" s="760"/>
      <c r="O85" s="760"/>
      <c r="P85" s="760"/>
      <c r="Q85" s="760"/>
      <c r="AY85" s="452"/>
      <c r="AZ85" s="452"/>
      <c r="BA85" s="452"/>
      <c r="BB85" s="452"/>
      <c r="BC85" s="452"/>
      <c r="BD85" s="680"/>
      <c r="BE85" s="680"/>
      <c r="BF85" s="680"/>
      <c r="BG85" s="452"/>
      <c r="BH85" s="452"/>
      <c r="BI85" s="452"/>
      <c r="BJ85" s="452"/>
    </row>
    <row r="86" spans="1:74" s="390" customFormat="1" ht="12" customHeight="1" x14ac:dyDescent="0.2">
      <c r="A86" s="388"/>
      <c r="B86" s="759" t="s">
        <v>1389</v>
      </c>
      <c r="C86" s="760"/>
      <c r="D86" s="760"/>
      <c r="E86" s="760"/>
      <c r="F86" s="760"/>
      <c r="G86" s="760"/>
      <c r="H86" s="760"/>
      <c r="I86" s="760"/>
      <c r="J86" s="760"/>
      <c r="K86" s="760"/>
      <c r="L86" s="760"/>
      <c r="M86" s="760"/>
      <c r="N86" s="760"/>
      <c r="O86" s="760"/>
      <c r="P86" s="760"/>
      <c r="Q86" s="760"/>
      <c r="AY86" s="452"/>
      <c r="AZ86" s="452"/>
      <c r="BA86" s="452"/>
      <c r="BB86" s="452"/>
      <c r="BC86" s="452"/>
      <c r="BD86" s="680"/>
      <c r="BE86" s="680"/>
      <c r="BF86" s="680"/>
      <c r="BG86" s="452"/>
      <c r="BH86" s="452"/>
      <c r="BI86" s="452"/>
      <c r="BJ86" s="452"/>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4"/>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A18" sqref="BA18"/>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373" customWidth="1"/>
    <col min="56" max="58" width="6.5703125" style="582" customWidth="1"/>
    <col min="59" max="62" width="6.5703125" style="373" customWidth="1"/>
    <col min="63" max="74" width="6.5703125" style="13" customWidth="1"/>
    <col min="75" max="16384" width="9.5703125" style="13"/>
  </cols>
  <sheetData>
    <row r="1" spans="1:74" ht="13.35" customHeight="1" x14ac:dyDescent="0.2">
      <c r="A1" s="742" t="s">
        <v>798</v>
      </c>
      <c r="B1" s="774" t="s">
        <v>992</v>
      </c>
      <c r="C1" s="745"/>
      <c r="D1" s="745"/>
      <c r="E1" s="745"/>
      <c r="F1" s="745"/>
      <c r="G1" s="745"/>
      <c r="H1" s="745"/>
      <c r="I1" s="745"/>
      <c r="J1" s="745"/>
      <c r="K1" s="745"/>
      <c r="L1" s="745"/>
      <c r="M1" s="745"/>
      <c r="N1" s="745"/>
      <c r="O1" s="745"/>
      <c r="P1" s="745"/>
      <c r="Q1" s="745"/>
      <c r="R1" s="745"/>
      <c r="S1" s="745"/>
      <c r="T1" s="745"/>
      <c r="U1" s="745"/>
      <c r="V1" s="745"/>
      <c r="W1" s="745"/>
      <c r="X1" s="745"/>
      <c r="Y1" s="745"/>
      <c r="Z1" s="745"/>
      <c r="AA1" s="745"/>
      <c r="AB1" s="745"/>
      <c r="AC1" s="745"/>
      <c r="AD1" s="745"/>
      <c r="AE1" s="745"/>
      <c r="AF1" s="745"/>
      <c r="AG1" s="745"/>
      <c r="AH1" s="745"/>
      <c r="AI1" s="745"/>
      <c r="AJ1" s="745"/>
      <c r="AK1" s="745"/>
      <c r="AL1" s="745"/>
      <c r="AM1" s="254"/>
    </row>
    <row r="2" spans="1:74" ht="12.75" x14ac:dyDescent="0.2">
      <c r="A2" s="743"/>
      <c r="B2" s="489" t="str">
        <f>"U.S. Energy Information Administration  |  Short-Term Energy Outlook  - "&amp;Dates!D1</f>
        <v>U.S. Energy Information Administration  |  Short-Term Energy Outlook  - March 2021</v>
      </c>
      <c r="C2" s="491"/>
      <c r="D2" s="491"/>
      <c r="E2" s="491"/>
      <c r="F2" s="491"/>
      <c r="G2" s="491"/>
      <c r="H2" s="491"/>
      <c r="I2" s="491"/>
      <c r="J2" s="491"/>
      <c r="K2" s="491"/>
      <c r="L2" s="491"/>
      <c r="M2" s="491"/>
      <c r="N2" s="491"/>
      <c r="O2" s="491"/>
      <c r="P2" s="491"/>
      <c r="Q2" s="491"/>
      <c r="R2" s="491"/>
      <c r="S2" s="491"/>
      <c r="T2" s="491"/>
      <c r="U2" s="491"/>
      <c r="V2" s="491"/>
      <c r="W2" s="491"/>
      <c r="X2" s="491"/>
      <c r="Y2" s="491"/>
      <c r="Z2" s="491"/>
      <c r="AA2" s="491"/>
      <c r="AB2" s="491"/>
      <c r="AC2" s="491"/>
      <c r="AD2" s="491"/>
      <c r="AE2" s="491"/>
      <c r="AF2" s="491"/>
      <c r="AG2" s="491"/>
      <c r="AH2" s="491"/>
      <c r="AI2" s="491"/>
      <c r="AJ2" s="491"/>
      <c r="AK2" s="491"/>
      <c r="AL2" s="491"/>
      <c r="AM2" s="254"/>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3"/>
      <c r="BE5" s="583"/>
      <c r="BF5" s="583"/>
      <c r="BG5" s="583"/>
      <c r="BH5" s="583"/>
      <c r="BI5" s="583"/>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99">
        <v>63.5</v>
      </c>
      <c r="BB6" s="299">
        <v>63.5</v>
      </c>
      <c r="BC6" s="299">
        <v>61</v>
      </c>
      <c r="BD6" s="299">
        <v>58.5</v>
      </c>
      <c r="BE6" s="299">
        <v>56.5</v>
      </c>
      <c r="BF6" s="299">
        <v>54.5</v>
      </c>
      <c r="BG6" s="299">
        <v>54.5</v>
      </c>
      <c r="BH6" s="299">
        <v>54.5</v>
      </c>
      <c r="BI6" s="299">
        <v>54.5</v>
      </c>
      <c r="BJ6" s="299">
        <v>54.5</v>
      </c>
      <c r="BK6" s="299">
        <v>54.5</v>
      </c>
      <c r="BL6" s="299">
        <v>54.5</v>
      </c>
      <c r="BM6" s="299">
        <v>54.5</v>
      </c>
      <c r="BN6" s="299">
        <v>54.5</v>
      </c>
      <c r="BO6" s="299">
        <v>54.5</v>
      </c>
      <c r="BP6" s="299">
        <v>54.5</v>
      </c>
      <c r="BQ6" s="299">
        <v>55</v>
      </c>
      <c r="BR6" s="299">
        <v>55</v>
      </c>
      <c r="BS6" s="299">
        <v>55</v>
      </c>
      <c r="BT6" s="299">
        <v>55</v>
      </c>
      <c r="BU6" s="299">
        <v>55</v>
      </c>
      <c r="BV6" s="299">
        <v>55</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99">
        <v>67</v>
      </c>
      <c r="BB7" s="299">
        <v>67</v>
      </c>
      <c r="BC7" s="299">
        <v>64.5</v>
      </c>
      <c r="BD7" s="299">
        <v>62</v>
      </c>
      <c r="BE7" s="299">
        <v>60</v>
      </c>
      <c r="BF7" s="299">
        <v>58</v>
      </c>
      <c r="BG7" s="299">
        <v>58</v>
      </c>
      <c r="BH7" s="299">
        <v>58</v>
      </c>
      <c r="BI7" s="299">
        <v>58</v>
      </c>
      <c r="BJ7" s="299">
        <v>58</v>
      </c>
      <c r="BK7" s="299">
        <v>58</v>
      </c>
      <c r="BL7" s="299">
        <v>58</v>
      </c>
      <c r="BM7" s="299">
        <v>58</v>
      </c>
      <c r="BN7" s="299">
        <v>58</v>
      </c>
      <c r="BO7" s="299">
        <v>58</v>
      </c>
      <c r="BP7" s="299">
        <v>58</v>
      </c>
      <c r="BQ7" s="299">
        <v>59</v>
      </c>
      <c r="BR7" s="299">
        <v>59</v>
      </c>
      <c r="BS7" s="299">
        <v>59</v>
      </c>
      <c r="BT7" s="299">
        <v>59</v>
      </c>
      <c r="BU7" s="299">
        <v>59</v>
      </c>
      <c r="BV7" s="299">
        <v>59</v>
      </c>
    </row>
    <row r="8" spans="1:74" ht="11.1" customHeight="1" x14ac:dyDescent="0.2">
      <c r="A8" s="52" t="s">
        <v>522</v>
      </c>
      <c r="B8" s="579" t="s">
        <v>995</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53.96</v>
      </c>
      <c r="AN8" s="210">
        <v>47.42</v>
      </c>
      <c r="AO8" s="210">
        <v>28.5</v>
      </c>
      <c r="AP8" s="210">
        <v>16.739999999999998</v>
      </c>
      <c r="AQ8" s="210">
        <v>22.56</v>
      </c>
      <c r="AR8" s="210">
        <v>36.14</v>
      </c>
      <c r="AS8" s="210">
        <v>39.33</v>
      </c>
      <c r="AT8" s="210">
        <v>41.72</v>
      </c>
      <c r="AU8" s="210">
        <v>38.76</v>
      </c>
      <c r="AV8" s="210">
        <v>37.799999999999997</v>
      </c>
      <c r="AW8" s="210">
        <v>38.72</v>
      </c>
      <c r="AX8" s="210">
        <v>45.02</v>
      </c>
      <c r="AY8" s="210">
        <v>50</v>
      </c>
      <c r="AZ8" s="210">
        <v>57.04</v>
      </c>
      <c r="BA8" s="299">
        <v>61.5</v>
      </c>
      <c r="BB8" s="299">
        <v>61.5</v>
      </c>
      <c r="BC8" s="299">
        <v>59</v>
      </c>
      <c r="BD8" s="299">
        <v>56.5</v>
      </c>
      <c r="BE8" s="299">
        <v>54.5</v>
      </c>
      <c r="BF8" s="299">
        <v>52.5</v>
      </c>
      <c r="BG8" s="299">
        <v>52.5</v>
      </c>
      <c r="BH8" s="299">
        <v>52.5</v>
      </c>
      <c r="BI8" s="299">
        <v>52.5</v>
      </c>
      <c r="BJ8" s="299">
        <v>52.5</v>
      </c>
      <c r="BK8" s="299">
        <v>52.25</v>
      </c>
      <c r="BL8" s="299">
        <v>52.25</v>
      </c>
      <c r="BM8" s="299">
        <v>52.25</v>
      </c>
      <c r="BN8" s="299">
        <v>52.25</v>
      </c>
      <c r="BO8" s="299">
        <v>52.25</v>
      </c>
      <c r="BP8" s="299">
        <v>52.25</v>
      </c>
      <c r="BQ8" s="299">
        <v>52.5</v>
      </c>
      <c r="BR8" s="299">
        <v>52.5</v>
      </c>
      <c r="BS8" s="299">
        <v>52.5</v>
      </c>
      <c r="BT8" s="299">
        <v>52.5</v>
      </c>
      <c r="BU8" s="299">
        <v>52.5</v>
      </c>
      <c r="BV8" s="299">
        <v>52.5</v>
      </c>
    </row>
    <row r="9" spans="1:74" ht="11.1" customHeight="1" x14ac:dyDescent="0.2">
      <c r="A9" s="52" t="s">
        <v>785</v>
      </c>
      <c r="B9" s="579" t="s">
        <v>994</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57.94</v>
      </c>
      <c r="AN9" s="210">
        <v>51.37</v>
      </c>
      <c r="AO9" s="210">
        <v>32.549999999999997</v>
      </c>
      <c r="AP9" s="210">
        <v>19.41</v>
      </c>
      <c r="AQ9" s="210">
        <v>23.84</v>
      </c>
      <c r="AR9" s="210">
        <v>36.799999999999997</v>
      </c>
      <c r="AS9" s="210">
        <v>40.07</v>
      </c>
      <c r="AT9" s="210">
        <v>42.41</v>
      </c>
      <c r="AU9" s="210">
        <v>39.83</v>
      </c>
      <c r="AV9" s="210">
        <v>39.21</v>
      </c>
      <c r="AW9" s="210">
        <v>40.479999999999997</v>
      </c>
      <c r="AX9" s="210">
        <v>46.02</v>
      </c>
      <c r="AY9" s="210">
        <v>51</v>
      </c>
      <c r="AZ9" s="210">
        <v>58.04</v>
      </c>
      <c r="BA9" s="299">
        <v>62.5</v>
      </c>
      <c r="BB9" s="299">
        <v>62.5</v>
      </c>
      <c r="BC9" s="299">
        <v>60</v>
      </c>
      <c r="BD9" s="299">
        <v>57.5</v>
      </c>
      <c r="BE9" s="299">
        <v>55.5</v>
      </c>
      <c r="BF9" s="299">
        <v>53.5</v>
      </c>
      <c r="BG9" s="299">
        <v>53.5</v>
      </c>
      <c r="BH9" s="299">
        <v>53.5</v>
      </c>
      <c r="BI9" s="299">
        <v>53.5</v>
      </c>
      <c r="BJ9" s="299">
        <v>53.5</v>
      </c>
      <c r="BK9" s="299">
        <v>53.25</v>
      </c>
      <c r="BL9" s="299">
        <v>53.25</v>
      </c>
      <c r="BM9" s="299">
        <v>53.25</v>
      </c>
      <c r="BN9" s="299">
        <v>53.25</v>
      </c>
      <c r="BO9" s="299">
        <v>53.25</v>
      </c>
      <c r="BP9" s="299">
        <v>53.25</v>
      </c>
      <c r="BQ9" s="299">
        <v>53.5</v>
      </c>
      <c r="BR9" s="299">
        <v>53.5</v>
      </c>
      <c r="BS9" s="299">
        <v>53.5</v>
      </c>
      <c r="BT9" s="299">
        <v>53.5</v>
      </c>
      <c r="BU9" s="299">
        <v>53.5</v>
      </c>
      <c r="BV9" s="299">
        <v>53.5</v>
      </c>
    </row>
    <row r="10" spans="1:74" ht="11.1" customHeight="1" x14ac:dyDescent="0.2">
      <c r="A10" s="49"/>
      <c r="B10" s="50" t="s">
        <v>996</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371"/>
      <c r="BB10" s="371"/>
      <c r="BC10" s="371"/>
      <c r="BD10" s="371"/>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371"/>
      <c r="BB11" s="371"/>
      <c r="BC11" s="371"/>
      <c r="BD11" s="371"/>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156.5471</v>
      </c>
      <c r="AZ12" s="232">
        <v>181.3169</v>
      </c>
      <c r="BA12" s="305">
        <v>199.24279999999999</v>
      </c>
      <c r="BB12" s="305">
        <v>203.625</v>
      </c>
      <c r="BC12" s="305">
        <v>200.40780000000001</v>
      </c>
      <c r="BD12" s="305">
        <v>194.3</v>
      </c>
      <c r="BE12" s="305">
        <v>186.7886</v>
      </c>
      <c r="BF12" s="305">
        <v>181.94820000000001</v>
      </c>
      <c r="BG12" s="305">
        <v>176.8049</v>
      </c>
      <c r="BH12" s="305">
        <v>171.39670000000001</v>
      </c>
      <c r="BI12" s="305">
        <v>167.0778</v>
      </c>
      <c r="BJ12" s="305">
        <v>164.37110000000001</v>
      </c>
      <c r="BK12" s="305">
        <v>159.9657</v>
      </c>
      <c r="BL12" s="305">
        <v>164.30609999999999</v>
      </c>
      <c r="BM12" s="305">
        <v>169.24440000000001</v>
      </c>
      <c r="BN12" s="305">
        <v>176.9796</v>
      </c>
      <c r="BO12" s="305">
        <v>180.3725</v>
      </c>
      <c r="BP12" s="305">
        <v>180.518</v>
      </c>
      <c r="BQ12" s="305">
        <v>182.4828</v>
      </c>
      <c r="BR12" s="305">
        <v>185.95519999999999</v>
      </c>
      <c r="BS12" s="305">
        <v>180.71180000000001</v>
      </c>
      <c r="BT12" s="305">
        <v>174.92949999999999</v>
      </c>
      <c r="BU12" s="305">
        <v>172.8237</v>
      </c>
      <c r="BV12" s="305">
        <v>165.57640000000001</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162.7079</v>
      </c>
      <c r="AZ13" s="232">
        <v>179.3717</v>
      </c>
      <c r="BA13" s="305">
        <v>191.6635</v>
      </c>
      <c r="BB13" s="305">
        <v>195.50899999999999</v>
      </c>
      <c r="BC13" s="305">
        <v>191.02969999999999</v>
      </c>
      <c r="BD13" s="305">
        <v>185.26</v>
      </c>
      <c r="BE13" s="305">
        <v>180.9682</v>
      </c>
      <c r="BF13" s="305">
        <v>181.00559999999999</v>
      </c>
      <c r="BG13" s="305">
        <v>179.76220000000001</v>
      </c>
      <c r="BH13" s="305">
        <v>182.45609999999999</v>
      </c>
      <c r="BI13" s="305">
        <v>183.19239999999999</v>
      </c>
      <c r="BJ13" s="305">
        <v>176.0206</v>
      </c>
      <c r="BK13" s="305">
        <v>176.6463</v>
      </c>
      <c r="BL13" s="305">
        <v>179.04560000000001</v>
      </c>
      <c r="BM13" s="305">
        <v>180.31489999999999</v>
      </c>
      <c r="BN13" s="305">
        <v>179.4254</v>
      </c>
      <c r="BO13" s="305">
        <v>181.77529999999999</v>
      </c>
      <c r="BP13" s="305">
        <v>179.5565</v>
      </c>
      <c r="BQ13" s="305">
        <v>181.75489999999999</v>
      </c>
      <c r="BR13" s="305">
        <v>185.54730000000001</v>
      </c>
      <c r="BS13" s="305">
        <v>183.95580000000001</v>
      </c>
      <c r="BT13" s="305">
        <v>188.67779999999999</v>
      </c>
      <c r="BU13" s="305">
        <v>186.29490000000001</v>
      </c>
      <c r="BV13" s="305">
        <v>175.018</v>
      </c>
    </row>
    <row r="14" spans="1:74" ht="11.1" customHeight="1" x14ac:dyDescent="0.2">
      <c r="A14" s="52" t="s">
        <v>526</v>
      </c>
      <c r="B14" s="579" t="s">
        <v>1377</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152.1061</v>
      </c>
      <c r="AZ14" s="232">
        <v>166.33930000000001</v>
      </c>
      <c r="BA14" s="305">
        <v>184.15119999999999</v>
      </c>
      <c r="BB14" s="305">
        <v>185.3835</v>
      </c>
      <c r="BC14" s="305">
        <v>182.8785</v>
      </c>
      <c r="BD14" s="305">
        <v>175.661</v>
      </c>
      <c r="BE14" s="305">
        <v>173.2355</v>
      </c>
      <c r="BF14" s="305">
        <v>174.2921</v>
      </c>
      <c r="BG14" s="305">
        <v>175.3502</v>
      </c>
      <c r="BH14" s="305">
        <v>176.45240000000001</v>
      </c>
      <c r="BI14" s="305">
        <v>178.54060000000001</v>
      </c>
      <c r="BJ14" s="305">
        <v>175.73599999999999</v>
      </c>
      <c r="BK14" s="305">
        <v>177.31110000000001</v>
      </c>
      <c r="BL14" s="305">
        <v>174.56270000000001</v>
      </c>
      <c r="BM14" s="305">
        <v>172.47550000000001</v>
      </c>
      <c r="BN14" s="305">
        <v>168.34139999999999</v>
      </c>
      <c r="BO14" s="305">
        <v>171.64920000000001</v>
      </c>
      <c r="BP14" s="305">
        <v>169.27869999999999</v>
      </c>
      <c r="BQ14" s="305">
        <v>170.7379</v>
      </c>
      <c r="BR14" s="305">
        <v>172.9982</v>
      </c>
      <c r="BS14" s="305">
        <v>173.17349999999999</v>
      </c>
      <c r="BT14" s="305">
        <v>177.68379999999999</v>
      </c>
      <c r="BU14" s="305">
        <v>177.50210000000001</v>
      </c>
      <c r="BV14" s="305">
        <v>171.69409999999999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371"/>
      <c r="BB15" s="371"/>
      <c r="BC15" s="371"/>
      <c r="BD15" s="371"/>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155.60069999999999</v>
      </c>
      <c r="AZ16" s="232">
        <v>169.5847</v>
      </c>
      <c r="BA16" s="305">
        <v>179.12889999999999</v>
      </c>
      <c r="BB16" s="305">
        <v>186.1771</v>
      </c>
      <c r="BC16" s="305">
        <v>182.57849999999999</v>
      </c>
      <c r="BD16" s="305">
        <v>178.38509999999999</v>
      </c>
      <c r="BE16" s="305">
        <v>175.4085</v>
      </c>
      <c r="BF16" s="305">
        <v>174.4547</v>
      </c>
      <c r="BG16" s="305">
        <v>174.5472</v>
      </c>
      <c r="BH16" s="305">
        <v>175.8768</v>
      </c>
      <c r="BI16" s="305">
        <v>177.91050000000001</v>
      </c>
      <c r="BJ16" s="305">
        <v>173.1251</v>
      </c>
      <c r="BK16" s="305">
        <v>177.3783</v>
      </c>
      <c r="BL16" s="305">
        <v>177.30719999999999</v>
      </c>
      <c r="BM16" s="305">
        <v>178.51419999999999</v>
      </c>
      <c r="BN16" s="305">
        <v>176.4615</v>
      </c>
      <c r="BO16" s="305">
        <v>180.1053</v>
      </c>
      <c r="BP16" s="305">
        <v>177.904</v>
      </c>
      <c r="BQ16" s="305">
        <v>178.97380000000001</v>
      </c>
      <c r="BR16" s="305">
        <v>181.7398</v>
      </c>
      <c r="BS16" s="305">
        <v>182.17089999999999</v>
      </c>
      <c r="BT16" s="305">
        <v>185.23500000000001</v>
      </c>
      <c r="BU16" s="305">
        <v>183.81120000000001</v>
      </c>
      <c r="BV16" s="305">
        <v>176.68180000000001</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128.9</v>
      </c>
      <c r="AY17" s="232">
        <v>114.9284</v>
      </c>
      <c r="AZ17" s="232">
        <v>134.9708</v>
      </c>
      <c r="BA17" s="305">
        <v>145.3364</v>
      </c>
      <c r="BB17" s="305">
        <v>147.74189999999999</v>
      </c>
      <c r="BC17" s="305">
        <v>145.83510000000001</v>
      </c>
      <c r="BD17" s="305">
        <v>140.8895</v>
      </c>
      <c r="BE17" s="305">
        <v>132.94139999999999</v>
      </c>
      <c r="BF17" s="305">
        <v>131.42179999999999</v>
      </c>
      <c r="BG17" s="305">
        <v>128.30529999999999</v>
      </c>
      <c r="BH17" s="305">
        <v>125.5642</v>
      </c>
      <c r="BI17" s="305">
        <v>127.7936</v>
      </c>
      <c r="BJ17" s="305">
        <v>128.10810000000001</v>
      </c>
      <c r="BK17" s="305">
        <v>118.7903</v>
      </c>
      <c r="BL17" s="305">
        <v>129.09010000000001</v>
      </c>
      <c r="BM17" s="305">
        <v>129.51859999999999</v>
      </c>
      <c r="BN17" s="305">
        <v>127.98569999999999</v>
      </c>
      <c r="BO17" s="305">
        <v>128.27869999999999</v>
      </c>
      <c r="BP17" s="305">
        <v>127.89149999999999</v>
      </c>
      <c r="BQ17" s="305">
        <v>125.03489999999999</v>
      </c>
      <c r="BR17" s="305">
        <v>128.41640000000001</v>
      </c>
      <c r="BS17" s="305">
        <v>127.2268</v>
      </c>
      <c r="BT17" s="305">
        <v>125.1772</v>
      </c>
      <c r="BU17" s="305">
        <v>127.65470000000001</v>
      </c>
      <c r="BV17" s="305">
        <v>128.0583</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300"/>
      <c r="BB18" s="300"/>
      <c r="BC18" s="300"/>
      <c r="BD18" s="300"/>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305">
        <v>275.08890000000002</v>
      </c>
      <c r="BB19" s="305">
        <v>282.52809999999999</v>
      </c>
      <c r="BC19" s="305">
        <v>280.452</v>
      </c>
      <c r="BD19" s="305">
        <v>276.52940000000001</v>
      </c>
      <c r="BE19" s="305">
        <v>269.47590000000002</v>
      </c>
      <c r="BF19" s="305">
        <v>263.42079999999999</v>
      </c>
      <c r="BG19" s="305">
        <v>254.2586</v>
      </c>
      <c r="BH19" s="305">
        <v>248.97540000000001</v>
      </c>
      <c r="BI19" s="305">
        <v>247.61840000000001</v>
      </c>
      <c r="BJ19" s="305">
        <v>244.261</v>
      </c>
      <c r="BK19" s="305">
        <v>236.48740000000001</v>
      </c>
      <c r="BL19" s="305">
        <v>239.27889999999999</v>
      </c>
      <c r="BM19" s="305">
        <v>244.34780000000001</v>
      </c>
      <c r="BN19" s="305">
        <v>254.07679999999999</v>
      </c>
      <c r="BO19" s="305">
        <v>260.48480000000001</v>
      </c>
      <c r="BP19" s="305">
        <v>262.83999999999997</v>
      </c>
      <c r="BQ19" s="305">
        <v>262.2269</v>
      </c>
      <c r="BR19" s="305">
        <v>265.14010000000002</v>
      </c>
      <c r="BS19" s="305">
        <v>258.19150000000002</v>
      </c>
      <c r="BT19" s="305">
        <v>255.7645</v>
      </c>
      <c r="BU19" s="305">
        <v>256.56259999999997</v>
      </c>
      <c r="BV19" s="305">
        <v>247.62270000000001</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305">
        <v>284.92680000000001</v>
      </c>
      <c r="BB20" s="305">
        <v>293.35770000000002</v>
      </c>
      <c r="BC20" s="305">
        <v>291.97109999999998</v>
      </c>
      <c r="BD20" s="305">
        <v>288.37959999999998</v>
      </c>
      <c r="BE20" s="305">
        <v>281.83010000000002</v>
      </c>
      <c r="BF20" s="305">
        <v>276.05220000000003</v>
      </c>
      <c r="BG20" s="305">
        <v>267.14229999999998</v>
      </c>
      <c r="BH20" s="305">
        <v>262.15199999999999</v>
      </c>
      <c r="BI20" s="305">
        <v>261.01029999999997</v>
      </c>
      <c r="BJ20" s="305">
        <v>257.85789999999997</v>
      </c>
      <c r="BK20" s="305">
        <v>250.00579999999999</v>
      </c>
      <c r="BL20" s="305">
        <v>252.8366</v>
      </c>
      <c r="BM20" s="305">
        <v>257.7192</v>
      </c>
      <c r="BN20" s="305">
        <v>267.50420000000003</v>
      </c>
      <c r="BO20" s="305">
        <v>273.96820000000002</v>
      </c>
      <c r="BP20" s="305">
        <v>276.22430000000003</v>
      </c>
      <c r="BQ20" s="305">
        <v>275.81729999999999</v>
      </c>
      <c r="BR20" s="305">
        <v>278.78960000000001</v>
      </c>
      <c r="BS20" s="305">
        <v>271.94479999999999</v>
      </c>
      <c r="BT20" s="305">
        <v>269.7063</v>
      </c>
      <c r="BU20" s="305">
        <v>270.64569999999998</v>
      </c>
      <c r="BV20" s="305">
        <v>261.8775</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305">
        <v>290.68819999999999</v>
      </c>
      <c r="BB21" s="305">
        <v>292.05889999999999</v>
      </c>
      <c r="BC21" s="305">
        <v>293.76830000000001</v>
      </c>
      <c r="BD21" s="305">
        <v>292.5915</v>
      </c>
      <c r="BE21" s="305">
        <v>289.2946</v>
      </c>
      <c r="BF21" s="305">
        <v>288.05950000000001</v>
      </c>
      <c r="BG21" s="305">
        <v>287.02530000000002</v>
      </c>
      <c r="BH21" s="305">
        <v>287.74149999999997</v>
      </c>
      <c r="BI21" s="305">
        <v>290.99310000000003</v>
      </c>
      <c r="BJ21" s="305">
        <v>289.86720000000003</v>
      </c>
      <c r="BK21" s="305">
        <v>291.00580000000002</v>
      </c>
      <c r="BL21" s="305">
        <v>282.6952</v>
      </c>
      <c r="BM21" s="305">
        <v>283.8374</v>
      </c>
      <c r="BN21" s="305">
        <v>278.9984</v>
      </c>
      <c r="BO21" s="305">
        <v>283.41840000000002</v>
      </c>
      <c r="BP21" s="305">
        <v>284.64929999999998</v>
      </c>
      <c r="BQ21" s="305">
        <v>287.5292</v>
      </c>
      <c r="BR21" s="305">
        <v>288.91469999999998</v>
      </c>
      <c r="BS21" s="305">
        <v>289.9785</v>
      </c>
      <c r="BT21" s="305">
        <v>291.08080000000001</v>
      </c>
      <c r="BU21" s="305">
        <v>294.04360000000003</v>
      </c>
      <c r="BV21" s="305">
        <v>287.91309999999999</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269.07249999999999</v>
      </c>
      <c r="BA22" s="305">
        <v>285.01580000000001</v>
      </c>
      <c r="BB22" s="305">
        <v>286.548</v>
      </c>
      <c r="BC22" s="305">
        <v>286.64530000000002</v>
      </c>
      <c r="BD22" s="305">
        <v>283.75080000000003</v>
      </c>
      <c r="BE22" s="305">
        <v>282.14330000000001</v>
      </c>
      <c r="BF22" s="305">
        <v>285.97949999999997</v>
      </c>
      <c r="BG22" s="305">
        <v>292.17169999999999</v>
      </c>
      <c r="BH22" s="305">
        <v>300.2045</v>
      </c>
      <c r="BI22" s="305">
        <v>307.15710000000001</v>
      </c>
      <c r="BJ22" s="305">
        <v>309.56509999999997</v>
      </c>
      <c r="BK22" s="305">
        <v>306.67039999999997</v>
      </c>
      <c r="BL22" s="305">
        <v>299.61829999999998</v>
      </c>
      <c r="BM22" s="305">
        <v>292.44200000000001</v>
      </c>
      <c r="BN22" s="305">
        <v>281.9853</v>
      </c>
      <c r="BO22" s="305">
        <v>279.19069999999999</v>
      </c>
      <c r="BP22" s="305">
        <v>273.56639999999999</v>
      </c>
      <c r="BQ22" s="305">
        <v>269.47050000000002</v>
      </c>
      <c r="BR22" s="305">
        <v>267.80290000000002</v>
      </c>
      <c r="BS22" s="305">
        <v>266.64769999999999</v>
      </c>
      <c r="BT22" s="305">
        <v>271.72239999999999</v>
      </c>
      <c r="BU22" s="305">
        <v>271.9502</v>
      </c>
      <c r="BV22" s="305">
        <v>267.99939999999998</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372"/>
      <c r="BB23" s="372"/>
      <c r="BC23" s="372"/>
      <c r="BD23" s="372"/>
      <c r="BE23" s="372"/>
      <c r="BF23" s="372"/>
      <c r="BG23" s="372"/>
      <c r="BH23" s="372"/>
      <c r="BI23" s="372"/>
      <c r="BJ23" s="372"/>
      <c r="BK23" s="716"/>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99">
        <v>2.9819300000000002</v>
      </c>
      <c r="BB24" s="299">
        <v>2.9611499999999999</v>
      </c>
      <c r="BC24" s="299">
        <v>2.9611499999999999</v>
      </c>
      <c r="BD24" s="299">
        <v>3.04427</v>
      </c>
      <c r="BE24" s="299">
        <v>3.1066099999999999</v>
      </c>
      <c r="BF24" s="299">
        <v>3.117</v>
      </c>
      <c r="BG24" s="299">
        <v>3.1066099999999999</v>
      </c>
      <c r="BH24" s="299">
        <v>3.1481699999999999</v>
      </c>
      <c r="BI24" s="299">
        <v>3.1689500000000002</v>
      </c>
      <c r="BJ24" s="299">
        <v>3.2208999999999999</v>
      </c>
      <c r="BK24" s="299">
        <v>3.34558</v>
      </c>
      <c r="BL24" s="299">
        <v>3.30402</v>
      </c>
      <c r="BM24" s="299">
        <v>3.2520699999999998</v>
      </c>
      <c r="BN24" s="299">
        <v>3.2208999999999999</v>
      </c>
      <c r="BO24" s="299">
        <v>3.2105100000000002</v>
      </c>
      <c r="BP24" s="299">
        <v>3.2520699999999998</v>
      </c>
      <c r="BQ24" s="299">
        <v>3.2624599999999999</v>
      </c>
      <c r="BR24" s="299">
        <v>3.2624599999999999</v>
      </c>
      <c r="BS24" s="299">
        <v>3.2416800000000001</v>
      </c>
      <c r="BT24" s="299">
        <v>3.2936299999999998</v>
      </c>
      <c r="BU24" s="299">
        <v>3.34558</v>
      </c>
      <c r="BV24" s="299">
        <v>3.38714</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99">
        <v>2.87</v>
      </c>
      <c r="BB25" s="299">
        <v>2.85</v>
      </c>
      <c r="BC25" s="299">
        <v>2.85</v>
      </c>
      <c r="BD25" s="299">
        <v>2.93</v>
      </c>
      <c r="BE25" s="299">
        <v>2.99</v>
      </c>
      <c r="BF25" s="299">
        <v>3</v>
      </c>
      <c r="BG25" s="299">
        <v>2.99</v>
      </c>
      <c r="BH25" s="299">
        <v>3.03</v>
      </c>
      <c r="BI25" s="299">
        <v>3.05</v>
      </c>
      <c r="BJ25" s="299">
        <v>3.1</v>
      </c>
      <c r="BK25" s="299">
        <v>3.22</v>
      </c>
      <c r="BL25" s="299">
        <v>3.18</v>
      </c>
      <c r="BM25" s="299">
        <v>3.13</v>
      </c>
      <c r="BN25" s="299">
        <v>3.1</v>
      </c>
      <c r="BO25" s="299">
        <v>3.09</v>
      </c>
      <c r="BP25" s="299">
        <v>3.13</v>
      </c>
      <c r="BQ25" s="299">
        <v>3.14</v>
      </c>
      <c r="BR25" s="299">
        <v>3.14</v>
      </c>
      <c r="BS25" s="299">
        <v>3.12</v>
      </c>
      <c r="BT25" s="299">
        <v>3.17</v>
      </c>
      <c r="BU25" s="299">
        <v>3.22</v>
      </c>
      <c r="BV25" s="299">
        <v>3.26</v>
      </c>
    </row>
    <row r="26" spans="1:74" ht="11.1" customHeight="1" x14ac:dyDescent="0.2">
      <c r="A26" s="52"/>
      <c r="B26" s="53" t="s">
        <v>1019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4.2313729999999996</v>
      </c>
      <c r="AZ27" s="210">
        <v>4.9866080000000004</v>
      </c>
      <c r="BA27" s="299">
        <v>5.5972369999999998</v>
      </c>
      <c r="BB27" s="299">
        <v>4.0148349999999997</v>
      </c>
      <c r="BC27" s="299">
        <v>3.9768409999999998</v>
      </c>
      <c r="BD27" s="299">
        <v>3.9286620000000001</v>
      </c>
      <c r="BE27" s="299">
        <v>4.0441989999999999</v>
      </c>
      <c r="BF27" s="299">
        <v>4.0505110000000002</v>
      </c>
      <c r="BG27" s="299">
        <v>4.0465</v>
      </c>
      <c r="BH27" s="299">
        <v>4.2021860000000002</v>
      </c>
      <c r="BI27" s="299">
        <v>4.2636690000000002</v>
      </c>
      <c r="BJ27" s="299">
        <v>4.6252750000000002</v>
      </c>
      <c r="BK27" s="299">
        <v>4.62317</v>
      </c>
      <c r="BL27" s="299">
        <v>4.7169549999999996</v>
      </c>
      <c r="BM27" s="299">
        <v>4.4577169999999997</v>
      </c>
      <c r="BN27" s="299">
        <v>4.2925930000000001</v>
      </c>
      <c r="BO27" s="299">
        <v>4.146916</v>
      </c>
      <c r="BP27" s="299">
        <v>4.0502969999999996</v>
      </c>
      <c r="BQ27" s="299">
        <v>4.1083850000000002</v>
      </c>
      <c r="BR27" s="299">
        <v>4.1044640000000001</v>
      </c>
      <c r="BS27" s="299">
        <v>4.0697950000000001</v>
      </c>
      <c r="BT27" s="299">
        <v>4.18804</v>
      </c>
      <c r="BU27" s="299">
        <v>4.3450920000000002</v>
      </c>
      <c r="BV27" s="299">
        <v>4.7329939999999997</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8.4700000000000006</v>
      </c>
      <c r="AT28" s="210">
        <v>8.5</v>
      </c>
      <c r="AU28" s="210">
        <v>8.4700000000000006</v>
      </c>
      <c r="AV28" s="210">
        <v>7.62</v>
      </c>
      <c r="AW28" s="210">
        <v>7.66</v>
      </c>
      <c r="AX28" s="210">
        <v>7.42</v>
      </c>
      <c r="AY28" s="210">
        <v>7.3809709999999997</v>
      </c>
      <c r="AZ28" s="210">
        <v>7.2629609999999998</v>
      </c>
      <c r="BA28" s="299">
        <v>8.2419530000000005</v>
      </c>
      <c r="BB28" s="299">
        <v>8.2754560000000001</v>
      </c>
      <c r="BC28" s="299">
        <v>8.5750039999999998</v>
      </c>
      <c r="BD28" s="299">
        <v>8.8817179999999993</v>
      </c>
      <c r="BE28" s="299">
        <v>8.9890939999999997</v>
      </c>
      <c r="BF28" s="299">
        <v>9.0341170000000002</v>
      </c>
      <c r="BG28" s="299">
        <v>8.8390039999999992</v>
      </c>
      <c r="BH28" s="299">
        <v>8.3435889999999997</v>
      </c>
      <c r="BI28" s="299">
        <v>7.9793079999999996</v>
      </c>
      <c r="BJ28" s="299">
        <v>7.8721560000000004</v>
      </c>
      <c r="BK28" s="299">
        <v>7.7369870000000001</v>
      </c>
      <c r="BL28" s="299">
        <v>7.7448759999999996</v>
      </c>
      <c r="BM28" s="299">
        <v>7.8565880000000003</v>
      </c>
      <c r="BN28" s="299">
        <v>7.9555730000000002</v>
      </c>
      <c r="BO28" s="299">
        <v>8.2796789999999998</v>
      </c>
      <c r="BP28" s="299">
        <v>8.6950629999999993</v>
      </c>
      <c r="BQ28" s="299">
        <v>8.7600259999999999</v>
      </c>
      <c r="BR28" s="299">
        <v>8.7431140000000003</v>
      </c>
      <c r="BS28" s="299">
        <v>8.5487730000000006</v>
      </c>
      <c r="BT28" s="299">
        <v>8.0387780000000006</v>
      </c>
      <c r="BU28" s="299">
        <v>7.7802170000000004</v>
      </c>
      <c r="BV28" s="299">
        <v>7.724634</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17.57</v>
      </c>
      <c r="AT29" s="210">
        <v>18.420000000000002</v>
      </c>
      <c r="AU29" s="210">
        <v>16.989999999999998</v>
      </c>
      <c r="AV29" s="210">
        <v>12.35</v>
      </c>
      <c r="AW29" s="210">
        <v>11.07</v>
      </c>
      <c r="AX29" s="210">
        <v>9.73</v>
      </c>
      <c r="AY29" s="210">
        <v>9.5360720000000008</v>
      </c>
      <c r="AZ29" s="210">
        <v>9.0587940000000007</v>
      </c>
      <c r="BA29" s="299">
        <v>10.587490000000001</v>
      </c>
      <c r="BB29" s="299">
        <v>11.54876</v>
      </c>
      <c r="BC29" s="299">
        <v>13.575900000000001</v>
      </c>
      <c r="BD29" s="299">
        <v>16.00891</v>
      </c>
      <c r="BE29" s="299">
        <v>17.371130000000001</v>
      </c>
      <c r="BF29" s="299">
        <v>17.955590000000001</v>
      </c>
      <c r="BG29" s="299">
        <v>16.944590000000002</v>
      </c>
      <c r="BH29" s="299">
        <v>13.473420000000001</v>
      </c>
      <c r="BI29" s="299">
        <v>10.705920000000001</v>
      </c>
      <c r="BJ29" s="299">
        <v>9.8759639999999997</v>
      </c>
      <c r="BK29" s="299">
        <v>9.5314589999999999</v>
      </c>
      <c r="BL29" s="299">
        <v>9.6210839999999997</v>
      </c>
      <c r="BM29" s="299">
        <v>10.11989</v>
      </c>
      <c r="BN29" s="299">
        <v>11.117610000000001</v>
      </c>
      <c r="BO29" s="299">
        <v>13.293799999999999</v>
      </c>
      <c r="BP29" s="299">
        <v>15.93252</v>
      </c>
      <c r="BQ29" s="299">
        <v>17.3947</v>
      </c>
      <c r="BR29" s="299">
        <v>18.03886</v>
      </c>
      <c r="BS29" s="299">
        <v>17.043610000000001</v>
      </c>
      <c r="BT29" s="299">
        <v>13.53628</v>
      </c>
      <c r="BU29" s="299">
        <v>10.763059999999999</v>
      </c>
      <c r="BV29" s="299">
        <v>9.9692439999999998</v>
      </c>
    </row>
    <row r="30" spans="1:74" ht="11.1" customHeight="1" x14ac:dyDescent="0.2">
      <c r="A30" s="49"/>
      <c r="B30" s="54" t="s">
        <v>997</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1.9314816499</v>
      </c>
      <c r="AN32" s="210">
        <v>1.9009708907</v>
      </c>
      <c r="AO32" s="210">
        <v>1.9223106634</v>
      </c>
      <c r="AP32" s="210">
        <v>1.9186062614999999</v>
      </c>
      <c r="AQ32" s="210">
        <v>1.8865349658999999</v>
      </c>
      <c r="AR32" s="210">
        <v>1.9005932907</v>
      </c>
      <c r="AS32" s="210">
        <v>1.9049276796000001</v>
      </c>
      <c r="AT32" s="210">
        <v>1.9365055913</v>
      </c>
      <c r="AU32" s="210">
        <v>1.9385900906</v>
      </c>
      <c r="AV32" s="210">
        <v>1.9052989360000001</v>
      </c>
      <c r="AW32" s="210">
        <v>1.9037512692</v>
      </c>
      <c r="AX32" s="210">
        <v>1.9095382221999999</v>
      </c>
      <c r="AY32" s="210">
        <v>1.915454</v>
      </c>
      <c r="AZ32" s="210">
        <v>1.9648289999999999</v>
      </c>
      <c r="BA32" s="299">
        <v>1.9915050000000001</v>
      </c>
      <c r="BB32" s="299">
        <v>2.0158260000000001</v>
      </c>
      <c r="BC32" s="299">
        <v>1.993846</v>
      </c>
      <c r="BD32" s="299">
        <v>1.9601409999999999</v>
      </c>
      <c r="BE32" s="299">
        <v>1.973258</v>
      </c>
      <c r="BF32" s="299">
        <v>1.9725600000000001</v>
      </c>
      <c r="BG32" s="299">
        <v>1.988842</v>
      </c>
      <c r="BH32" s="299">
        <v>1.942318</v>
      </c>
      <c r="BI32" s="299">
        <v>1.952701</v>
      </c>
      <c r="BJ32" s="299">
        <v>1.9478880000000001</v>
      </c>
      <c r="BK32" s="299">
        <v>1.944307</v>
      </c>
      <c r="BL32" s="299">
        <v>1.9666319999999999</v>
      </c>
      <c r="BM32" s="299">
        <v>1.9794929999999999</v>
      </c>
      <c r="BN32" s="299">
        <v>2.0047730000000001</v>
      </c>
      <c r="BO32" s="299">
        <v>1.9828349999999999</v>
      </c>
      <c r="BP32" s="299">
        <v>1.948582</v>
      </c>
      <c r="BQ32" s="299">
        <v>1.960089</v>
      </c>
      <c r="BR32" s="299">
        <v>1.9558580000000001</v>
      </c>
      <c r="BS32" s="299">
        <v>1.9724390000000001</v>
      </c>
      <c r="BT32" s="299">
        <v>1.9265129999999999</v>
      </c>
      <c r="BU32" s="299">
        <v>1.938952</v>
      </c>
      <c r="BV32" s="299">
        <v>1.9331970000000001</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2.6487125736000001</v>
      </c>
      <c r="AN33" s="210">
        <v>2.4189234729</v>
      </c>
      <c r="AO33" s="210">
        <v>2.1549779059</v>
      </c>
      <c r="AP33" s="210">
        <v>2.1182235239999998</v>
      </c>
      <c r="AQ33" s="210">
        <v>2.1811622739000001</v>
      </c>
      <c r="AR33" s="210">
        <v>2.0236084553000002</v>
      </c>
      <c r="AS33" s="210">
        <v>2.0418123543000002</v>
      </c>
      <c r="AT33" s="210">
        <v>2.3947542458000002</v>
      </c>
      <c r="AU33" s="210">
        <v>2.4132803829</v>
      </c>
      <c r="AV33" s="210">
        <v>2.4916903420000001</v>
      </c>
      <c r="AW33" s="210">
        <v>2.9869096656999998</v>
      </c>
      <c r="AX33" s="210">
        <v>3.1764921194000002</v>
      </c>
      <c r="AY33" s="210">
        <v>3.3615189999999999</v>
      </c>
      <c r="AZ33" s="210">
        <v>5.9037069999999998</v>
      </c>
      <c r="BA33" s="299">
        <v>3.2373059999999998</v>
      </c>
      <c r="BB33" s="299">
        <v>3.1400320000000002</v>
      </c>
      <c r="BC33" s="299">
        <v>3.0715059999999998</v>
      </c>
      <c r="BD33" s="299">
        <v>3.0872099999999998</v>
      </c>
      <c r="BE33" s="299">
        <v>3.2128369999999999</v>
      </c>
      <c r="BF33" s="299">
        <v>3.2583709999999999</v>
      </c>
      <c r="BG33" s="299">
        <v>3.1890540000000001</v>
      </c>
      <c r="BH33" s="299">
        <v>3.2663280000000001</v>
      </c>
      <c r="BI33" s="299">
        <v>3.3922509999999999</v>
      </c>
      <c r="BJ33" s="299">
        <v>3.6201050000000001</v>
      </c>
      <c r="BK33" s="299">
        <v>3.8844910000000001</v>
      </c>
      <c r="BL33" s="299">
        <v>3.7732519999999998</v>
      </c>
      <c r="BM33" s="299">
        <v>3.560927</v>
      </c>
      <c r="BN33" s="299">
        <v>3.4499680000000001</v>
      </c>
      <c r="BO33" s="299">
        <v>3.370768</v>
      </c>
      <c r="BP33" s="299">
        <v>3.3243559999999999</v>
      </c>
      <c r="BQ33" s="299">
        <v>3.3644599999999998</v>
      </c>
      <c r="BR33" s="299">
        <v>3.3871660000000001</v>
      </c>
      <c r="BS33" s="299">
        <v>3.3122319999999998</v>
      </c>
      <c r="BT33" s="299">
        <v>3.3997999999999999</v>
      </c>
      <c r="BU33" s="299">
        <v>3.5616690000000002</v>
      </c>
      <c r="BV33" s="299">
        <v>3.7735300000000001</v>
      </c>
    </row>
    <row r="34" spans="1:74" ht="11.1" customHeight="1" x14ac:dyDescent="0.2">
      <c r="A34" s="52" t="s">
        <v>529</v>
      </c>
      <c r="B34" s="579" t="s">
        <v>998</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9.0299999999999994</v>
      </c>
      <c r="AX34" s="210">
        <v>8.9127609999999997</v>
      </c>
      <c r="AY34" s="210">
        <v>9.4357749999999996</v>
      </c>
      <c r="AZ34" s="210">
        <v>9.7988920000000004</v>
      </c>
      <c r="BA34" s="299">
        <v>11.082660000000001</v>
      </c>
      <c r="BB34" s="299">
        <v>12.54757</v>
      </c>
      <c r="BC34" s="299">
        <v>12.448840000000001</v>
      </c>
      <c r="BD34" s="299">
        <v>12.727359999999999</v>
      </c>
      <c r="BE34" s="299">
        <v>12.016489999999999</v>
      </c>
      <c r="BF34" s="299">
        <v>11.369199999999999</v>
      </c>
      <c r="BG34" s="299">
        <v>10.87068</v>
      </c>
      <c r="BH34" s="299">
        <v>10.68942</v>
      </c>
      <c r="BI34" s="299">
        <v>10.662990000000001</v>
      </c>
      <c r="BJ34" s="299">
        <v>11.04452</v>
      </c>
      <c r="BK34" s="299">
        <v>11.116619999999999</v>
      </c>
      <c r="BL34" s="299">
        <v>10.828419999999999</v>
      </c>
      <c r="BM34" s="299">
        <v>11.17887</v>
      </c>
      <c r="BN34" s="299">
        <v>11.828860000000001</v>
      </c>
      <c r="BO34" s="299">
        <v>11.43562</v>
      </c>
      <c r="BP34" s="299">
        <v>11.789099999999999</v>
      </c>
      <c r="BQ34" s="299">
        <v>11.36595</v>
      </c>
      <c r="BR34" s="299">
        <v>11.087669999999999</v>
      </c>
      <c r="BS34" s="299">
        <v>10.89349</v>
      </c>
      <c r="BT34" s="299">
        <v>10.86641</v>
      </c>
      <c r="BU34" s="299">
        <v>10.86566</v>
      </c>
      <c r="BV34" s="299">
        <v>11.20612</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10.69</v>
      </c>
      <c r="AT35" s="210">
        <v>10.44</v>
      </c>
      <c r="AU35" s="210">
        <v>9.83</v>
      </c>
      <c r="AV35" s="210">
        <v>10.07</v>
      </c>
      <c r="AW35" s="210">
        <v>10.35</v>
      </c>
      <c r="AX35" s="210">
        <v>11.37518</v>
      </c>
      <c r="AY35" s="210">
        <v>12.46006</v>
      </c>
      <c r="AZ35" s="210">
        <v>13.702959999999999</v>
      </c>
      <c r="BA35" s="299">
        <v>14.874230000000001</v>
      </c>
      <c r="BB35" s="299">
        <v>15.12232</v>
      </c>
      <c r="BC35" s="299">
        <v>14.793369999999999</v>
      </c>
      <c r="BD35" s="299">
        <v>14.63419</v>
      </c>
      <c r="BE35" s="299">
        <v>14.440849999999999</v>
      </c>
      <c r="BF35" s="299">
        <v>14.03755</v>
      </c>
      <c r="BG35" s="299">
        <v>13.81987</v>
      </c>
      <c r="BH35" s="299">
        <v>14.01478</v>
      </c>
      <c r="BI35" s="299">
        <v>14.50515</v>
      </c>
      <c r="BJ35" s="299">
        <v>13.961740000000001</v>
      </c>
      <c r="BK35" s="299">
        <v>13.85782</v>
      </c>
      <c r="BL35" s="299">
        <v>14.040929999999999</v>
      </c>
      <c r="BM35" s="299">
        <v>14.344189999999999</v>
      </c>
      <c r="BN35" s="299">
        <v>14.10783</v>
      </c>
      <c r="BO35" s="299">
        <v>14.04609</v>
      </c>
      <c r="BP35" s="299">
        <v>14.143230000000001</v>
      </c>
      <c r="BQ35" s="299">
        <v>14.37077</v>
      </c>
      <c r="BR35" s="299">
        <v>14.27534</v>
      </c>
      <c r="BS35" s="299">
        <v>14.11317</v>
      </c>
      <c r="BT35" s="299">
        <v>14.43797</v>
      </c>
      <c r="BU35" s="299">
        <v>14.77786</v>
      </c>
      <c r="BV35" s="299">
        <v>13.962770000000001</v>
      </c>
    </row>
    <row r="36" spans="1:74" ht="11.1" customHeight="1" x14ac:dyDescent="0.2">
      <c r="A36" s="52"/>
      <c r="B36" s="55" t="s">
        <v>1020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302"/>
      <c r="BB36" s="302"/>
      <c r="BC36" s="302"/>
      <c r="BD36" s="30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40">
        <v>6.59</v>
      </c>
      <c r="D37" s="440">
        <v>6.63</v>
      </c>
      <c r="E37" s="440">
        <v>6.71</v>
      </c>
      <c r="F37" s="440">
        <v>6.6</v>
      </c>
      <c r="G37" s="440">
        <v>6.78</v>
      </c>
      <c r="H37" s="440">
        <v>7.19</v>
      </c>
      <c r="I37" s="440">
        <v>7.31</v>
      </c>
      <c r="J37" s="440">
        <v>7.22</v>
      </c>
      <c r="K37" s="440">
        <v>7.17</v>
      </c>
      <c r="L37" s="440">
        <v>6.91</v>
      </c>
      <c r="M37" s="440">
        <v>6.73</v>
      </c>
      <c r="N37" s="440">
        <v>6.54</v>
      </c>
      <c r="O37" s="440">
        <v>6.94</v>
      </c>
      <c r="P37" s="440">
        <v>6.78</v>
      </c>
      <c r="Q37" s="440">
        <v>6.63</v>
      </c>
      <c r="R37" s="440">
        <v>6.57</v>
      </c>
      <c r="S37" s="440">
        <v>6.79</v>
      </c>
      <c r="T37" s="440">
        <v>7.17</v>
      </c>
      <c r="U37" s="440">
        <v>7.32</v>
      </c>
      <c r="V37" s="440">
        <v>7.25</v>
      </c>
      <c r="W37" s="440">
        <v>7.05</v>
      </c>
      <c r="X37" s="440">
        <v>6.87</v>
      </c>
      <c r="Y37" s="440">
        <v>6.85</v>
      </c>
      <c r="Z37" s="440">
        <v>6.67</v>
      </c>
      <c r="AA37" s="440">
        <v>6.58</v>
      </c>
      <c r="AB37" s="440">
        <v>6.69</v>
      </c>
      <c r="AC37" s="440">
        <v>6.73</v>
      </c>
      <c r="AD37" s="440">
        <v>6.51</v>
      </c>
      <c r="AE37" s="440">
        <v>6.69</v>
      </c>
      <c r="AF37" s="440">
        <v>6.87</v>
      </c>
      <c r="AG37" s="440">
        <v>7.14</v>
      </c>
      <c r="AH37" s="440">
        <v>7.4</v>
      </c>
      <c r="AI37" s="440">
        <v>7.06</v>
      </c>
      <c r="AJ37" s="440">
        <v>6.84</v>
      </c>
      <c r="AK37" s="440">
        <v>6.72</v>
      </c>
      <c r="AL37" s="440">
        <v>6.38</v>
      </c>
      <c r="AM37" s="440">
        <v>6.34</v>
      </c>
      <c r="AN37" s="440">
        <v>6.41</v>
      </c>
      <c r="AO37" s="440">
        <v>6.38</v>
      </c>
      <c r="AP37" s="440">
        <v>6.4</v>
      </c>
      <c r="AQ37" s="440">
        <v>6.53</v>
      </c>
      <c r="AR37" s="440">
        <v>6.93</v>
      </c>
      <c r="AS37" s="440">
        <v>7.17</v>
      </c>
      <c r="AT37" s="440">
        <v>7.07</v>
      </c>
      <c r="AU37" s="440">
        <v>7.01</v>
      </c>
      <c r="AV37" s="440">
        <v>6.71</v>
      </c>
      <c r="AW37" s="440">
        <v>6.48</v>
      </c>
      <c r="AX37" s="440">
        <v>6.39</v>
      </c>
      <c r="AY37" s="440">
        <v>6.368258</v>
      </c>
      <c r="AZ37" s="440">
        <v>7.0481360000000004</v>
      </c>
      <c r="BA37" s="441">
        <v>6.4501340000000003</v>
      </c>
      <c r="BB37" s="441">
        <v>6.4668919999999996</v>
      </c>
      <c r="BC37" s="441">
        <v>6.6082429999999999</v>
      </c>
      <c r="BD37" s="441">
        <v>7.0121330000000004</v>
      </c>
      <c r="BE37" s="441">
        <v>7.2111580000000002</v>
      </c>
      <c r="BF37" s="441">
        <v>6.9920270000000002</v>
      </c>
      <c r="BG37" s="441">
        <v>7.0574589999999997</v>
      </c>
      <c r="BH37" s="441">
        <v>6.7216240000000003</v>
      </c>
      <c r="BI37" s="441">
        <v>6.4866910000000004</v>
      </c>
      <c r="BJ37" s="441">
        <v>6.4055600000000004</v>
      </c>
      <c r="BK37" s="441">
        <v>6.3847610000000001</v>
      </c>
      <c r="BL37" s="441">
        <v>6.5049200000000003</v>
      </c>
      <c r="BM37" s="441">
        <v>6.4589230000000004</v>
      </c>
      <c r="BN37" s="441">
        <v>6.4749299999999996</v>
      </c>
      <c r="BO37" s="441">
        <v>6.6205699999999998</v>
      </c>
      <c r="BP37" s="441">
        <v>7.0215639999999997</v>
      </c>
      <c r="BQ37" s="441">
        <v>7.224869</v>
      </c>
      <c r="BR37" s="441">
        <v>7.002059</v>
      </c>
      <c r="BS37" s="441">
        <v>7.0632700000000002</v>
      </c>
      <c r="BT37" s="441">
        <v>6.7257040000000003</v>
      </c>
      <c r="BU37" s="441">
        <v>6.4936049999999996</v>
      </c>
      <c r="BV37" s="441">
        <v>6.4086319999999999</v>
      </c>
    </row>
    <row r="38" spans="1:74" ht="11.1" customHeight="1" x14ac:dyDescent="0.2">
      <c r="A38" s="56" t="s">
        <v>5</v>
      </c>
      <c r="B38" s="151" t="s">
        <v>390</v>
      </c>
      <c r="C38" s="440">
        <v>10.210000000000001</v>
      </c>
      <c r="D38" s="440">
        <v>10.48</v>
      </c>
      <c r="E38" s="440">
        <v>10.46</v>
      </c>
      <c r="F38" s="440">
        <v>10.4</v>
      </c>
      <c r="G38" s="440">
        <v>10.59</v>
      </c>
      <c r="H38" s="440">
        <v>11.01</v>
      </c>
      <c r="I38" s="440">
        <v>10.97</v>
      </c>
      <c r="J38" s="440">
        <v>11.01</v>
      </c>
      <c r="K38" s="440">
        <v>11.03</v>
      </c>
      <c r="L38" s="440">
        <v>10.78</v>
      </c>
      <c r="M38" s="440">
        <v>10.49</v>
      </c>
      <c r="N38" s="440">
        <v>10.28</v>
      </c>
      <c r="O38" s="440">
        <v>10.49</v>
      </c>
      <c r="P38" s="440">
        <v>10.65</v>
      </c>
      <c r="Q38" s="440">
        <v>10.51</v>
      </c>
      <c r="R38" s="440">
        <v>10.46</v>
      </c>
      <c r="S38" s="440">
        <v>10.51</v>
      </c>
      <c r="T38" s="440">
        <v>10.84</v>
      </c>
      <c r="U38" s="440">
        <v>11</v>
      </c>
      <c r="V38" s="440">
        <v>11.03</v>
      </c>
      <c r="W38" s="440">
        <v>10.72</v>
      </c>
      <c r="X38" s="440">
        <v>10.77</v>
      </c>
      <c r="Y38" s="440">
        <v>10.54</v>
      </c>
      <c r="Z38" s="440">
        <v>10.33</v>
      </c>
      <c r="AA38" s="440">
        <v>10.3</v>
      </c>
      <c r="AB38" s="440">
        <v>10.54</v>
      </c>
      <c r="AC38" s="440">
        <v>10.46</v>
      </c>
      <c r="AD38" s="440">
        <v>10.52</v>
      </c>
      <c r="AE38" s="440">
        <v>10.54</v>
      </c>
      <c r="AF38" s="440">
        <v>10.9</v>
      </c>
      <c r="AG38" s="440">
        <v>11.02</v>
      </c>
      <c r="AH38" s="440">
        <v>11.02</v>
      </c>
      <c r="AI38" s="440">
        <v>10.96</v>
      </c>
      <c r="AJ38" s="440">
        <v>10.74</v>
      </c>
      <c r="AK38" s="440">
        <v>10.57</v>
      </c>
      <c r="AL38" s="440">
        <v>10.32</v>
      </c>
      <c r="AM38" s="440">
        <v>10.23</v>
      </c>
      <c r="AN38" s="440">
        <v>10.36</v>
      </c>
      <c r="AO38" s="440">
        <v>10.41</v>
      </c>
      <c r="AP38" s="440">
        <v>10.42</v>
      </c>
      <c r="AQ38" s="440">
        <v>10.45</v>
      </c>
      <c r="AR38" s="440">
        <v>10.95</v>
      </c>
      <c r="AS38" s="440">
        <v>10.9</v>
      </c>
      <c r="AT38" s="440">
        <v>10.95</v>
      </c>
      <c r="AU38" s="440">
        <v>11.07</v>
      </c>
      <c r="AV38" s="440">
        <v>10.79</v>
      </c>
      <c r="AW38" s="440">
        <v>10.59</v>
      </c>
      <c r="AX38" s="440">
        <v>10.47</v>
      </c>
      <c r="AY38" s="440">
        <v>10.27591</v>
      </c>
      <c r="AZ38" s="440">
        <v>10.41203</v>
      </c>
      <c r="BA38" s="441">
        <v>10.452920000000001</v>
      </c>
      <c r="BB38" s="441">
        <v>10.597619999999999</v>
      </c>
      <c r="BC38" s="441">
        <v>10.667820000000001</v>
      </c>
      <c r="BD38" s="441">
        <v>11.222519999999999</v>
      </c>
      <c r="BE38" s="441">
        <v>11.23123</v>
      </c>
      <c r="BF38" s="441">
        <v>11.31845</v>
      </c>
      <c r="BG38" s="441">
        <v>11.398999999999999</v>
      </c>
      <c r="BH38" s="441">
        <v>11.065390000000001</v>
      </c>
      <c r="BI38" s="441">
        <v>10.84201</v>
      </c>
      <c r="BJ38" s="441">
        <v>10.68141</v>
      </c>
      <c r="BK38" s="441">
        <v>10.4125</v>
      </c>
      <c r="BL38" s="441">
        <v>10.489000000000001</v>
      </c>
      <c r="BM38" s="441">
        <v>10.59938</v>
      </c>
      <c r="BN38" s="441">
        <v>10.6892</v>
      </c>
      <c r="BO38" s="441">
        <v>10.72611</v>
      </c>
      <c r="BP38" s="441">
        <v>11.258900000000001</v>
      </c>
      <c r="BQ38" s="441">
        <v>11.2538</v>
      </c>
      <c r="BR38" s="441">
        <v>11.315910000000001</v>
      </c>
      <c r="BS38" s="441">
        <v>11.397349999999999</v>
      </c>
      <c r="BT38" s="441">
        <v>11.08863</v>
      </c>
      <c r="BU38" s="441">
        <v>10.895</v>
      </c>
      <c r="BV38" s="441">
        <v>10.77772</v>
      </c>
    </row>
    <row r="39" spans="1:74" ht="11.1" customHeight="1" x14ac:dyDescent="0.2">
      <c r="A39" s="56" t="s">
        <v>532</v>
      </c>
      <c r="B39" s="255" t="s">
        <v>391</v>
      </c>
      <c r="C39" s="442">
        <v>12.21</v>
      </c>
      <c r="D39" s="442">
        <v>12.79</v>
      </c>
      <c r="E39" s="442">
        <v>12.89</v>
      </c>
      <c r="F39" s="442">
        <v>12.72</v>
      </c>
      <c r="G39" s="442">
        <v>13.07</v>
      </c>
      <c r="H39" s="442">
        <v>13.2</v>
      </c>
      <c r="I39" s="442">
        <v>13.08</v>
      </c>
      <c r="J39" s="442">
        <v>13.15</v>
      </c>
      <c r="K39" s="442">
        <v>13.28</v>
      </c>
      <c r="L39" s="442">
        <v>12.8</v>
      </c>
      <c r="M39" s="442">
        <v>12.94</v>
      </c>
      <c r="N39" s="442">
        <v>12.45</v>
      </c>
      <c r="O39" s="442">
        <v>12.22</v>
      </c>
      <c r="P39" s="442">
        <v>12.63</v>
      </c>
      <c r="Q39" s="442">
        <v>12.97</v>
      </c>
      <c r="R39" s="442">
        <v>12.88</v>
      </c>
      <c r="S39" s="442">
        <v>13.12</v>
      </c>
      <c r="T39" s="442">
        <v>13.03</v>
      </c>
      <c r="U39" s="442">
        <v>13.13</v>
      </c>
      <c r="V39" s="442">
        <v>13.26</v>
      </c>
      <c r="W39" s="442">
        <v>13.01</v>
      </c>
      <c r="X39" s="442">
        <v>12.85</v>
      </c>
      <c r="Y39" s="442">
        <v>12.9</v>
      </c>
      <c r="Z39" s="442">
        <v>12.43</v>
      </c>
      <c r="AA39" s="442">
        <v>12.47</v>
      </c>
      <c r="AB39" s="442">
        <v>12.72</v>
      </c>
      <c r="AC39" s="442">
        <v>12.84</v>
      </c>
      <c r="AD39" s="442">
        <v>13.25</v>
      </c>
      <c r="AE39" s="442">
        <v>13.31</v>
      </c>
      <c r="AF39" s="442">
        <v>13.32</v>
      </c>
      <c r="AG39" s="442">
        <v>13.26</v>
      </c>
      <c r="AH39" s="442">
        <v>13.3</v>
      </c>
      <c r="AI39" s="442">
        <v>13.16</v>
      </c>
      <c r="AJ39" s="442">
        <v>12.81</v>
      </c>
      <c r="AK39" s="442">
        <v>13.03</v>
      </c>
      <c r="AL39" s="442">
        <v>12.68</v>
      </c>
      <c r="AM39" s="442">
        <v>12.79</v>
      </c>
      <c r="AN39" s="442">
        <v>12.85</v>
      </c>
      <c r="AO39" s="442">
        <v>13.08</v>
      </c>
      <c r="AP39" s="442">
        <v>13.28</v>
      </c>
      <c r="AQ39" s="442">
        <v>13.15</v>
      </c>
      <c r="AR39" s="442">
        <v>13.27</v>
      </c>
      <c r="AS39" s="442">
        <v>13.25</v>
      </c>
      <c r="AT39" s="442">
        <v>13.31</v>
      </c>
      <c r="AU39" s="442">
        <v>13.54</v>
      </c>
      <c r="AV39" s="442">
        <v>13.7</v>
      </c>
      <c r="AW39" s="442">
        <v>13.35</v>
      </c>
      <c r="AX39" s="442">
        <v>12.8</v>
      </c>
      <c r="AY39" s="442">
        <v>12.721030000000001</v>
      </c>
      <c r="AZ39" s="442">
        <v>12.733169999999999</v>
      </c>
      <c r="BA39" s="443">
        <v>13.051629999999999</v>
      </c>
      <c r="BB39" s="443">
        <v>13.549950000000001</v>
      </c>
      <c r="BC39" s="443">
        <v>13.34408</v>
      </c>
      <c r="BD39" s="443">
        <v>13.472390000000001</v>
      </c>
      <c r="BE39" s="443">
        <v>13.60073</v>
      </c>
      <c r="BF39" s="443">
        <v>13.69834</v>
      </c>
      <c r="BG39" s="443">
        <v>13.8834</v>
      </c>
      <c r="BH39" s="443">
        <v>14.0459</v>
      </c>
      <c r="BI39" s="443">
        <v>13.76346</v>
      </c>
      <c r="BJ39" s="443">
        <v>13.18702</v>
      </c>
      <c r="BK39" s="443">
        <v>13.076549999999999</v>
      </c>
      <c r="BL39" s="443">
        <v>13.18113</v>
      </c>
      <c r="BM39" s="443">
        <v>13.44731</v>
      </c>
      <c r="BN39" s="443">
        <v>13.89528</v>
      </c>
      <c r="BO39" s="443">
        <v>13.57193</v>
      </c>
      <c r="BP39" s="443">
        <v>13.641260000000001</v>
      </c>
      <c r="BQ39" s="443">
        <v>13.72514</v>
      </c>
      <c r="BR39" s="443">
        <v>13.78875</v>
      </c>
      <c r="BS39" s="443">
        <v>13.95332</v>
      </c>
      <c r="BT39" s="443">
        <v>14.045640000000001</v>
      </c>
      <c r="BU39" s="443">
        <v>13.84422</v>
      </c>
      <c r="BV39" s="443">
        <v>13.290839999999999</v>
      </c>
    </row>
    <row r="40" spans="1:74" s="392" customFormat="1" ht="12" customHeight="1" x14ac:dyDescent="0.2">
      <c r="A40" s="391"/>
      <c r="B40" s="778" t="s">
        <v>839</v>
      </c>
      <c r="C40" s="763"/>
      <c r="D40" s="763"/>
      <c r="E40" s="763"/>
      <c r="F40" s="763"/>
      <c r="G40" s="763"/>
      <c r="H40" s="763"/>
      <c r="I40" s="763"/>
      <c r="J40" s="763"/>
      <c r="K40" s="763"/>
      <c r="L40" s="763"/>
      <c r="M40" s="763"/>
      <c r="N40" s="763"/>
      <c r="O40" s="763"/>
      <c r="P40" s="763"/>
      <c r="Q40" s="760"/>
      <c r="AY40" s="454"/>
      <c r="AZ40" s="454"/>
      <c r="BA40" s="454"/>
      <c r="BB40" s="454"/>
      <c r="BC40" s="454"/>
      <c r="BD40" s="584"/>
      <c r="BE40" s="584"/>
      <c r="BF40" s="584"/>
      <c r="BG40" s="454"/>
      <c r="BH40" s="454"/>
      <c r="BI40" s="454"/>
      <c r="BJ40" s="454"/>
    </row>
    <row r="41" spans="1:74" s="392" customFormat="1" ht="12" customHeight="1" x14ac:dyDescent="0.2">
      <c r="A41" s="391"/>
      <c r="B41" s="778" t="s">
        <v>840</v>
      </c>
      <c r="C41" s="763"/>
      <c r="D41" s="763"/>
      <c r="E41" s="763"/>
      <c r="F41" s="763"/>
      <c r="G41" s="763"/>
      <c r="H41" s="763"/>
      <c r="I41" s="763"/>
      <c r="J41" s="763"/>
      <c r="K41" s="763"/>
      <c r="L41" s="763"/>
      <c r="M41" s="763"/>
      <c r="N41" s="763"/>
      <c r="O41" s="763"/>
      <c r="P41" s="763"/>
      <c r="Q41" s="760"/>
      <c r="AY41" s="454"/>
      <c r="AZ41" s="454"/>
      <c r="BA41" s="454"/>
      <c r="BB41" s="454"/>
      <c r="BC41" s="454"/>
      <c r="BD41" s="584"/>
      <c r="BE41" s="584"/>
      <c r="BF41" s="584"/>
      <c r="BG41" s="454"/>
      <c r="BH41" s="454"/>
      <c r="BI41" s="454"/>
      <c r="BJ41" s="454"/>
    </row>
    <row r="42" spans="1:74" s="392" customFormat="1" ht="12" customHeight="1" x14ac:dyDescent="0.2">
      <c r="A42" s="391"/>
      <c r="B42" s="776" t="s">
        <v>999</v>
      </c>
      <c r="C42" s="763"/>
      <c r="D42" s="763"/>
      <c r="E42" s="763"/>
      <c r="F42" s="763"/>
      <c r="G42" s="763"/>
      <c r="H42" s="763"/>
      <c r="I42" s="763"/>
      <c r="J42" s="763"/>
      <c r="K42" s="763"/>
      <c r="L42" s="763"/>
      <c r="M42" s="763"/>
      <c r="N42" s="763"/>
      <c r="O42" s="763"/>
      <c r="P42" s="763"/>
      <c r="Q42" s="760"/>
      <c r="AY42" s="454"/>
      <c r="AZ42" s="454"/>
      <c r="BA42" s="454"/>
      <c r="BB42" s="454"/>
      <c r="BC42" s="454"/>
      <c r="BD42" s="584"/>
      <c r="BE42" s="584"/>
      <c r="BF42" s="584"/>
      <c r="BG42" s="454"/>
      <c r="BH42" s="454"/>
      <c r="BI42" s="454"/>
      <c r="BJ42" s="454"/>
    </row>
    <row r="43" spans="1:74" s="392" customFormat="1" ht="12" customHeight="1" x14ac:dyDescent="0.2">
      <c r="A43" s="391"/>
      <c r="B43" s="753" t="s">
        <v>815</v>
      </c>
      <c r="C43" s="745"/>
      <c r="D43" s="745"/>
      <c r="E43" s="745"/>
      <c r="F43" s="745"/>
      <c r="G43" s="745"/>
      <c r="H43" s="745"/>
      <c r="I43" s="745"/>
      <c r="J43" s="745"/>
      <c r="K43" s="745"/>
      <c r="L43" s="745"/>
      <c r="M43" s="745"/>
      <c r="N43" s="745"/>
      <c r="O43" s="745"/>
      <c r="P43" s="745"/>
      <c r="Q43" s="745"/>
      <c r="AY43" s="454"/>
      <c r="AZ43" s="454"/>
      <c r="BA43" s="454"/>
      <c r="BB43" s="454"/>
      <c r="BC43" s="454"/>
      <c r="BD43" s="584"/>
      <c r="BE43" s="584"/>
      <c r="BF43" s="584"/>
      <c r="BG43" s="454"/>
      <c r="BH43" s="454"/>
      <c r="BI43" s="454"/>
      <c r="BJ43" s="454"/>
    </row>
    <row r="44" spans="1:74" s="392" customFormat="1" ht="12" customHeight="1" x14ac:dyDescent="0.2">
      <c r="A44" s="391"/>
      <c r="B44" s="779" t="str">
        <f>"Notes: "&amp;"EIA completed modeling and analysis for this report on " &amp;Dates!D2&amp;"."</f>
        <v>Notes: EIA completed modeling and analysis for this report on Thursday March 4, 2021.</v>
      </c>
      <c r="C44" s="770"/>
      <c r="D44" s="770"/>
      <c r="E44" s="770"/>
      <c r="F44" s="770"/>
      <c r="G44" s="770"/>
      <c r="H44" s="770"/>
      <c r="I44" s="770"/>
      <c r="J44" s="770"/>
      <c r="K44" s="770"/>
      <c r="L44" s="770"/>
      <c r="M44" s="770"/>
      <c r="N44" s="770"/>
      <c r="O44" s="770"/>
      <c r="P44" s="770"/>
      <c r="Q44" s="770"/>
      <c r="AY44" s="454"/>
      <c r="AZ44" s="454"/>
      <c r="BA44" s="454"/>
      <c r="BB44" s="454"/>
      <c r="BC44" s="454"/>
      <c r="BD44" s="584"/>
      <c r="BE44" s="584"/>
      <c r="BF44" s="584"/>
      <c r="BG44" s="454"/>
      <c r="BH44" s="454"/>
      <c r="BI44" s="454"/>
      <c r="BJ44" s="454"/>
    </row>
    <row r="45" spans="1:74" s="392" customFormat="1" ht="12" customHeight="1" x14ac:dyDescent="0.2">
      <c r="A45" s="391"/>
      <c r="B45" s="771" t="s">
        <v>353</v>
      </c>
      <c r="C45" s="770"/>
      <c r="D45" s="770"/>
      <c r="E45" s="770"/>
      <c r="F45" s="770"/>
      <c r="G45" s="770"/>
      <c r="H45" s="770"/>
      <c r="I45" s="770"/>
      <c r="J45" s="770"/>
      <c r="K45" s="770"/>
      <c r="L45" s="770"/>
      <c r="M45" s="770"/>
      <c r="N45" s="770"/>
      <c r="O45" s="770"/>
      <c r="P45" s="770"/>
      <c r="Q45" s="770"/>
      <c r="AY45" s="454"/>
      <c r="AZ45" s="454"/>
      <c r="BA45" s="454"/>
      <c r="BB45" s="454"/>
      <c r="BC45" s="454"/>
      <c r="BD45" s="584"/>
      <c r="BE45" s="584"/>
      <c r="BF45" s="584"/>
      <c r="BG45" s="454"/>
      <c r="BH45" s="454"/>
      <c r="BI45" s="454"/>
      <c r="BJ45" s="454"/>
    </row>
    <row r="46" spans="1:74" s="392" customFormat="1" ht="12" customHeight="1" x14ac:dyDescent="0.2">
      <c r="A46" s="391"/>
      <c r="B46" s="777" t="s">
        <v>1393</v>
      </c>
      <c r="C46" s="745"/>
      <c r="D46" s="745"/>
      <c r="E46" s="745"/>
      <c r="F46" s="745"/>
      <c r="G46" s="745"/>
      <c r="H46" s="745"/>
      <c r="I46" s="745"/>
      <c r="J46" s="745"/>
      <c r="K46" s="745"/>
      <c r="L46" s="745"/>
      <c r="M46" s="745"/>
      <c r="N46" s="745"/>
      <c r="O46" s="745"/>
      <c r="P46" s="745"/>
      <c r="Q46" s="745"/>
      <c r="AY46" s="454"/>
      <c r="AZ46" s="454"/>
      <c r="BA46" s="454"/>
      <c r="BB46" s="454"/>
      <c r="BC46" s="454"/>
      <c r="BD46" s="584"/>
      <c r="BE46" s="584"/>
      <c r="BF46" s="584"/>
      <c r="BG46" s="454"/>
      <c r="BH46" s="454"/>
      <c r="BI46" s="454"/>
      <c r="BJ46" s="454"/>
    </row>
    <row r="47" spans="1:74" s="392" customFormat="1" ht="12" customHeight="1" x14ac:dyDescent="0.2">
      <c r="A47" s="391"/>
      <c r="B47" s="764" t="s">
        <v>841</v>
      </c>
      <c r="C47" s="763"/>
      <c r="D47" s="763"/>
      <c r="E47" s="763"/>
      <c r="F47" s="763"/>
      <c r="G47" s="763"/>
      <c r="H47" s="763"/>
      <c r="I47" s="763"/>
      <c r="J47" s="763"/>
      <c r="K47" s="763"/>
      <c r="L47" s="763"/>
      <c r="M47" s="763"/>
      <c r="N47" s="763"/>
      <c r="O47" s="763"/>
      <c r="P47" s="763"/>
      <c r="Q47" s="760"/>
      <c r="AY47" s="454"/>
      <c r="AZ47" s="454"/>
      <c r="BA47" s="454"/>
      <c r="BB47" s="454"/>
      <c r="BC47" s="454"/>
      <c r="BD47" s="584"/>
      <c r="BE47" s="584"/>
      <c r="BF47" s="584"/>
      <c r="BG47" s="454"/>
      <c r="BH47" s="454"/>
      <c r="BI47" s="454"/>
      <c r="BJ47" s="454"/>
    </row>
    <row r="48" spans="1:74" s="392" customFormat="1" ht="12" customHeight="1" x14ac:dyDescent="0.2">
      <c r="A48" s="391"/>
      <c r="B48" s="773" t="s">
        <v>842</v>
      </c>
      <c r="C48" s="760"/>
      <c r="D48" s="760"/>
      <c r="E48" s="760"/>
      <c r="F48" s="760"/>
      <c r="G48" s="760"/>
      <c r="H48" s="760"/>
      <c r="I48" s="760"/>
      <c r="J48" s="760"/>
      <c r="K48" s="760"/>
      <c r="L48" s="760"/>
      <c r="M48" s="760"/>
      <c r="N48" s="760"/>
      <c r="O48" s="760"/>
      <c r="P48" s="760"/>
      <c r="Q48" s="760"/>
      <c r="AY48" s="454"/>
      <c r="AZ48" s="454"/>
      <c r="BA48" s="454"/>
      <c r="BB48" s="454"/>
      <c r="BC48" s="454"/>
      <c r="BD48" s="584"/>
      <c r="BE48" s="584"/>
      <c r="BF48" s="584"/>
      <c r="BG48" s="454"/>
      <c r="BH48" s="454"/>
      <c r="BI48" s="454"/>
      <c r="BJ48" s="454"/>
    </row>
    <row r="49" spans="1:74" s="392" customFormat="1" ht="12" customHeight="1" x14ac:dyDescent="0.2">
      <c r="A49" s="391"/>
      <c r="B49" s="775" t="s">
        <v>680</v>
      </c>
      <c r="C49" s="760"/>
      <c r="D49" s="760"/>
      <c r="E49" s="760"/>
      <c r="F49" s="760"/>
      <c r="G49" s="760"/>
      <c r="H49" s="760"/>
      <c r="I49" s="760"/>
      <c r="J49" s="760"/>
      <c r="K49" s="760"/>
      <c r="L49" s="760"/>
      <c r="M49" s="760"/>
      <c r="N49" s="760"/>
      <c r="O49" s="760"/>
      <c r="P49" s="760"/>
      <c r="Q49" s="760"/>
      <c r="AY49" s="454"/>
      <c r="AZ49" s="454"/>
      <c r="BA49" s="454"/>
      <c r="BB49" s="454"/>
      <c r="BC49" s="454"/>
      <c r="BD49" s="584"/>
      <c r="BE49" s="584"/>
      <c r="BF49" s="584"/>
      <c r="BG49" s="454"/>
      <c r="BH49" s="454"/>
      <c r="BI49" s="454"/>
      <c r="BJ49" s="454"/>
    </row>
    <row r="50" spans="1:74" s="392" customFormat="1" ht="12" customHeight="1" x14ac:dyDescent="0.2">
      <c r="A50" s="391"/>
      <c r="B50" s="766" t="s">
        <v>838</v>
      </c>
      <c r="C50" s="767"/>
      <c r="D50" s="767"/>
      <c r="E50" s="767"/>
      <c r="F50" s="767"/>
      <c r="G50" s="767"/>
      <c r="H50" s="767"/>
      <c r="I50" s="767"/>
      <c r="J50" s="767"/>
      <c r="K50" s="767"/>
      <c r="L50" s="767"/>
      <c r="M50" s="767"/>
      <c r="N50" s="767"/>
      <c r="O50" s="767"/>
      <c r="P50" s="767"/>
      <c r="Q50" s="760"/>
      <c r="AY50" s="454"/>
      <c r="AZ50" s="454"/>
      <c r="BA50" s="454"/>
      <c r="BB50" s="454"/>
      <c r="BC50" s="454"/>
      <c r="BD50" s="584"/>
      <c r="BE50" s="584"/>
      <c r="BF50" s="584"/>
      <c r="BG50" s="454"/>
      <c r="BH50" s="454"/>
      <c r="BI50" s="454"/>
      <c r="BJ50" s="454"/>
    </row>
    <row r="51" spans="1:74" s="394" customFormat="1" ht="12" customHeight="1" x14ac:dyDescent="0.2">
      <c r="A51" s="393"/>
      <c r="B51" s="772" t="s">
        <v>1391</v>
      </c>
      <c r="C51" s="760"/>
      <c r="D51" s="760"/>
      <c r="E51" s="760"/>
      <c r="F51" s="760"/>
      <c r="G51" s="760"/>
      <c r="H51" s="760"/>
      <c r="I51" s="760"/>
      <c r="J51" s="760"/>
      <c r="K51" s="760"/>
      <c r="L51" s="760"/>
      <c r="M51" s="760"/>
      <c r="N51" s="760"/>
      <c r="O51" s="760"/>
      <c r="P51" s="760"/>
      <c r="Q51" s="760"/>
      <c r="AY51" s="455"/>
      <c r="AZ51" s="455"/>
      <c r="BA51" s="455"/>
      <c r="BB51" s="455"/>
      <c r="BC51" s="455"/>
      <c r="BD51" s="585"/>
      <c r="BE51" s="585"/>
      <c r="BF51" s="585"/>
      <c r="BG51" s="455"/>
      <c r="BH51" s="455"/>
      <c r="BI51" s="455"/>
      <c r="BJ51" s="455"/>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7.42578125" style="159" customWidth="1"/>
    <col min="2" max="2" width="25.4257812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2.75" x14ac:dyDescent="0.2">
      <c r="A1" s="742" t="s">
        <v>798</v>
      </c>
      <c r="B1" s="787" t="s">
        <v>1365</v>
      </c>
      <c r="C1" s="745"/>
      <c r="D1" s="745"/>
      <c r="E1" s="745"/>
      <c r="F1" s="745"/>
      <c r="G1" s="745"/>
      <c r="H1" s="745"/>
      <c r="I1" s="745"/>
      <c r="J1" s="745"/>
      <c r="K1" s="745"/>
      <c r="L1" s="745"/>
      <c r="M1" s="745"/>
      <c r="N1" s="745"/>
      <c r="O1" s="745"/>
      <c r="P1" s="745"/>
      <c r="Q1" s="745"/>
      <c r="R1" s="745"/>
      <c r="S1" s="745"/>
      <c r="T1" s="745"/>
      <c r="U1" s="745"/>
      <c r="V1" s="745"/>
      <c r="W1" s="745"/>
      <c r="X1" s="745"/>
      <c r="Y1" s="745"/>
      <c r="Z1" s="745"/>
      <c r="AA1" s="745"/>
      <c r="AB1" s="745"/>
      <c r="AC1" s="745"/>
      <c r="AD1" s="745"/>
      <c r="AE1" s="745"/>
      <c r="AF1" s="745"/>
      <c r="AG1" s="745"/>
      <c r="AH1" s="745"/>
      <c r="AI1" s="745"/>
      <c r="AJ1" s="745"/>
      <c r="AK1" s="745"/>
      <c r="AL1" s="745"/>
    </row>
    <row r="2" spans="1:74" ht="12.75" x14ac:dyDescent="0.2">
      <c r="A2" s="743"/>
      <c r="B2" s="489" t="str">
        <f>"U.S. Energy Information Administration  |  Short-Term Energy Outlook  - "&amp;Dates!D1</f>
        <v>U.S. Energy Information Administration  |  Short-Term Energy Outlook  - March 2021</v>
      </c>
      <c r="C2" s="492"/>
      <c r="D2" s="492"/>
      <c r="E2" s="492"/>
      <c r="F2" s="492"/>
      <c r="G2" s="492"/>
      <c r="H2" s="492"/>
      <c r="I2" s="492"/>
      <c r="J2" s="721"/>
    </row>
    <row r="3" spans="1:74" s="12" customFormat="1" ht="12.75" x14ac:dyDescent="0.2">
      <c r="A3" s="14"/>
      <c r="B3" s="720"/>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27.154932419000001</v>
      </c>
      <c r="D6" s="244">
        <v>27.619067286</v>
      </c>
      <c r="E6" s="244">
        <v>27.670395710000001</v>
      </c>
      <c r="F6" s="244">
        <v>27.061679999999999</v>
      </c>
      <c r="G6" s="244">
        <v>27.265128387000001</v>
      </c>
      <c r="H6" s="244">
        <v>27.229361333</v>
      </c>
      <c r="I6" s="244">
        <v>27.688712677000002</v>
      </c>
      <c r="J6" s="244">
        <v>27.593176289999999</v>
      </c>
      <c r="K6" s="244">
        <v>27.167003000000001</v>
      </c>
      <c r="L6" s="244">
        <v>28.144035355</v>
      </c>
      <c r="M6" s="244">
        <v>29.005758332999999</v>
      </c>
      <c r="N6" s="244">
        <v>28.574805387000001</v>
      </c>
      <c r="O6" s="244">
        <v>28.808669096999999</v>
      </c>
      <c r="P6" s="244">
        <v>29.255638142999999</v>
      </c>
      <c r="Q6" s="244">
        <v>29.565092129</v>
      </c>
      <c r="R6" s="244">
        <v>29.404310667000001</v>
      </c>
      <c r="S6" s="244">
        <v>29.236635871000001</v>
      </c>
      <c r="T6" s="244">
        <v>29.491144999999999</v>
      </c>
      <c r="U6" s="244">
        <v>30.289218161000001</v>
      </c>
      <c r="V6" s="244">
        <v>31.039279419</v>
      </c>
      <c r="W6" s="244">
        <v>30.408593</v>
      </c>
      <c r="X6" s="244">
        <v>31.033423128999999</v>
      </c>
      <c r="Y6" s="244">
        <v>31.524657667</v>
      </c>
      <c r="Z6" s="244">
        <v>31.694236903</v>
      </c>
      <c r="AA6" s="244">
        <v>30.968155676999999</v>
      </c>
      <c r="AB6" s="244">
        <v>30.973731142999998</v>
      </c>
      <c r="AC6" s="244">
        <v>31.297559065000002</v>
      </c>
      <c r="AD6" s="244">
        <v>31.578040333000001</v>
      </c>
      <c r="AE6" s="244">
        <v>31.310961257999999</v>
      </c>
      <c r="AF6" s="244">
        <v>31.145551000000001</v>
      </c>
      <c r="AG6" s="244">
        <v>31.086756677</v>
      </c>
      <c r="AH6" s="244">
        <v>31.668761418999999</v>
      </c>
      <c r="AI6" s="244">
        <v>31.751617332999999</v>
      </c>
      <c r="AJ6" s="244">
        <v>32.170740355</v>
      </c>
      <c r="AK6" s="244">
        <v>32.988300332999998</v>
      </c>
      <c r="AL6" s="244">
        <v>33.175704193999998</v>
      </c>
      <c r="AM6" s="244">
        <v>33.052623451999999</v>
      </c>
      <c r="AN6" s="244">
        <v>32.839018897000003</v>
      </c>
      <c r="AO6" s="244">
        <v>32.879516838999997</v>
      </c>
      <c r="AP6" s="244">
        <v>30.751616667</v>
      </c>
      <c r="AQ6" s="244">
        <v>28.124603967999999</v>
      </c>
      <c r="AR6" s="244">
        <v>29.440287333000001</v>
      </c>
      <c r="AS6" s="244">
        <v>30.370901</v>
      </c>
      <c r="AT6" s="244">
        <v>29.692090322999999</v>
      </c>
      <c r="AU6" s="244">
        <v>29.835996999999999</v>
      </c>
      <c r="AV6" s="244">
        <v>29.889643581000001</v>
      </c>
      <c r="AW6" s="244">
        <v>31.143482667000001</v>
      </c>
      <c r="AX6" s="244">
        <v>31.186230454</v>
      </c>
      <c r="AY6" s="244">
        <v>30.845816951</v>
      </c>
      <c r="AZ6" s="244">
        <v>29.526049922999999</v>
      </c>
      <c r="BA6" s="368">
        <v>30.840051797000001</v>
      </c>
      <c r="BB6" s="368">
        <v>31.039880011000001</v>
      </c>
      <c r="BC6" s="368">
        <v>31.064467996000001</v>
      </c>
      <c r="BD6" s="368">
        <v>31.275933924</v>
      </c>
      <c r="BE6" s="368">
        <v>31.716576205999999</v>
      </c>
      <c r="BF6" s="368">
        <v>31.866830666999999</v>
      </c>
      <c r="BG6" s="368">
        <v>31.754802551000001</v>
      </c>
      <c r="BH6" s="368">
        <v>31.952423884000002</v>
      </c>
      <c r="BI6" s="368">
        <v>32.290914831000002</v>
      </c>
      <c r="BJ6" s="368">
        <v>32.203513459</v>
      </c>
      <c r="BK6" s="368">
        <v>32.135695392000002</v>
      </c>
      <c r="BL6" s="368">
        <v>32.234718540000003</v>
      </c>
      <c r="BM6" s="368">
        <v>32.460874680000003</v>
      </c>
      <c r="BN6" s="368">
        <v>32.597552641999997</v>
      </c>
      <c r="BO6" s="368">
        <v>32.609707722000003</v>
      </c>
      <c r="BP6" s="368">
        <v>32.656277795999998</v>
      </c>
      <c r="BQ6" s="368">
        <v>32.765952321999997</v>
      </c>
      <c r="BR6" s="368">
        <v>33.051598833</v>
      </c>
      <c r="BS6" s="368">
        <v>33.030557422000001</v>
      </c>
      <c r="BT6" s="368">
        <v>33.237617925000002</v>
      </c>
      <c r="BU6" s="368">
        <v>33.594162453999999</v>
      </c>
      <c r="BV6" s="368">
        <v>33.591494922999999</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18.864000677</v>
      </c>
      <c r="AB7" s="244">
        <v>18.727576143</v>
      </c>
      <c r="AC7" s="244">
        <v>18.996404065</v>
      </c>
      <c r="AD7" s="244">
        <v>19.321885333000001</v>
      </c>
      <c r="AE7" s="244">
        <v>19.408766258</v>
      </c>
      <c r="AF7" s="244">
        <v>19.328355999999999</v>
      </c>
      <c r="AG7" s="244">
        <v>18.957561677000001</v>
      </c>
      <c r="AH7" s="244">
        <v>19.625606419</v>
      </c>
      <c r="AI7" s="244">
        <v>19.764462333000001</v>
      </c>
      <c r="AJ7" s="244">
        <v>19.989585354999999</v>
      </c>
      <c r="AK7" s="244">
        <v>20.328145332999998</v>
      </c>
      <c r="AL7" s="244">
        <v>20.299549194000001</v>
      </c>
      <c r="AM7" s="244">
        <v>20.417558452000002</v>
      </c>
      <c r="AN7" s="244">
        <v>19.997953896999999</v>
      </c>
      <c r="AO7" s="244">
        <v>20.233451839000001</v>
      </c>
      <c r="AP7" s="244">
        <v>18.574151666999999</v>
      </c>
      <c r="AQ7" s="244">
        <v>16.551138968</v>
      </c>
      <c r="AR7" s="244">
        <v>17.660822332999999</v>
      </c>
      <c r="AS7" s="244">
        <v>18.510435999999999</v>
      </c>
      <c r="AT7" s="244">
        <v>18.052625323000001</v>
      </c>
      <c r="AU7" s="244">
        <v>18.348531999999999</v>
      </c>
      <c r="AV7" s="244">
        <v>17.910178581</v>
      </c>
      <c r="AW7" s="244">
        <v>18.649017666999999</v>
      </c>
      <c r="AX7" s="244">
        <v>18.298558934999999</v>
      </c>
      <c r="AY7" s="244">
        <v>18.156427978</v>
      </c>
      <c r="AZ7" s="244">
        <v>16.865413274000002</v>
      </c>
      <c r="BA7" s="368">
        <v>18.1822102</v>
      </c>
      <c r="BB7" s="368">
        <v>18.552890099999999</v>
      </c>
      <c r="BC7" s="368">
        <v>18.850724700000001</v>
      </c>
      <c r="BD7" s="368">
        <v>18.909474500000002</v>
      </c>
      <c r="BE7" s="368">
        <v>19.1205958</v>
      </c>
      <c r="BF7" s="368">
        <v>19.283572700000001</v>
      </c>
      <c r="BG7" s="368">
        <v>19.323886300000002</v>
      </c>
      <c r="BH7" s="368">
        <v>19.261104499999998</v>
      </c>
      <c r="BI7" s="368">
        <v>19.5876497</v>
      </c>
      <c r="BJ7" s="368">
        <v>19.530628400000001</v>
      </c>
      <c r="BK7" s="368">
        <v>19.400333199999999</v>
      </c>
      <c r="BL7" s="368">
        <v>19.5035068</v>
      </c>
      <c r="BM7" s="368">
        <v>19.8009941</v>
      </c>
      <c r="BN7" s="368">
        <v>19.9566968</v>
      </c>
      <c r="BO7" s="368">
        <v>20.112624700000001</v>
      </c>
      <c r="BP7" s="368">
        <v>20.139194400000001</v>
      </c>
      <c r="BQ7" s="368">
        <v>20.249912299999998</v>
      </c>
      <c r="BR7" s="368">
        <v>20.632459600000001</v>
      </c>
      <c r="BS7" s="368">
        <v>20.676076399999999</v>
      </c>
      <c r="BT7" s="368">
        <v>20.630898999999999</v>
      </c>
      <c r="BU7" s="368">
        <v>20.943965500000001</v>
      </c>
      <c r="BV7" s="368">
        <v>20.951043599999998</v>
      </c>
    </row>
    <row r="8" spans="1:74" ht="11.1" customHeight="1" x14ac:dyDescent="0.2">
      <c r="A8" s="159" t="s">
        <v>293</v>
      </c>
      <c r="B8" s="170" t="s">
        <v>267</v>
      </c>
      <c r="C8" s="244">
        <v>5.120139</v>
      </c>
      <c r="D8" s="244">
        <v>5.1401389999999996</v>
      </c>
      <c r="E8" s="244">
        <v>4.910139</v>
      </c>
      <c r="F8" s="244">
        <v>4.5001389999999999</v>
      </c>
      <c r="G8" s="244">
        <v>4.6331389999999999</v>
      </c>
      <c r="H8" s="244">
        <v>4.6861389999999998</v>
      </c>
      <c r="I8" s="244">
        <v>4.963139</v>
      </c>
      <c r="J8" s="244">
        <v>5.1171389999999999</v>
      </c>
      <c r="K8" s="244">
        <v>4.9331389999999997</v>
      </c>
      <c r="L8" s="244">
        <v>4.9451390000000002</v>
      </c>
      <c r="M8" s="244">
        <v>5.2731389999999996</v>
      </c>
      <c r="N8" s="244">
        <v>5.3501390000000004</v>
      </c>
      <c r="O8" s="244">
        <v>5.2291639999999999</v>
      </c>
      <c r="P8" s="244">
        <v>5.3901640000000004</v>
      </c>
      <c r="Q8" s="244">
        <v>5.4291640000000001</v>
      </c>
      <c r="R8" s="244">
        <v>5.0631640000000004</v>
      </c>
      <c r="S8" s="244">
        <v>5.2141640000000002</v>
      </c>
      <c r="T8" s="244">
        <v>5.1421640000000002</v>
      </c>
      <c r="U8" s="244">
        <v>5.3561639999999997</v>
      </c>
      <c r="V8" s="244">
        <v>5.6421640000000002</v>
      </c>
      <c r="W8" s="244">
        <v>5.2191640000000001</v>
      </c>
      <c r="X8" s="244">
        <v>5.535164</v>
      </c>
      <c r="Y8" s="244">
        <v>5.6321640000000004</v>
      </c>
      <c r="Z8" s="244">
        <v>5.6621639999999998</v>
      </c>
      <c r="AA8" s="244">
        <v>5.3937619999999997</v>
      </c>
      <c r="AB8" s="244">
        <v>5.4147619999999996</v>
      </c>
      <c r="AC8" s="244">
        <v>5.4997619999999996</v>
      </c>
      <c r="AD8" s="244">
        <v>5.5437620000000001</v>
      </c>
      <c r="AE8" s="244">
        <v>5.3687620000000003</v>
      </c>
      <c r="AF8" s="244">
        <v>5.5057619999999998</v>
      </c>
      <c r="AG8" s="244">
        <v>5.5017620000000003</v>
      </c>
      <c r="AH8" s="244">
        <v>5.5287620000000004</v>
      </c>
      <c r="AI8" s="244">
        <v>5.3857619999999997</v>
      </c>
      <c r="AJ8" s="244">
        <v>5.4567620000000003</v>
      </c>
      <c r="AK8" s="244">
        <v>5.649762</v>
      </c>
      <c r="AL8" s="244">
        <v>5.7947620000000004</v>
      </c>
      <c r="AM8" s="244">
        <v>5.6027620000000002</v>
      </c>
      <c r="AN8" s="244">
        <v>5.7287619999999997</v>
      </c>
      <c r="AO8" s="244">
        <v>5.6187620000000003</v>
      </c>
      <c r="AP8" s="244">
        <v>5.0067620000000002</v>
      </c>
      <c r="AQ8" s="244">
        <v>4.7207619999999997</v>
      </c>
      <c r="AR8" s="244">
        <v>5.0417620000000003</v>
      </c>
      <c r="AS8" s="244">
        <v>4.9947619999999997</v>
      </c>
      <c r="AT8" s="244">
        <v>4.8657620000000001</v>
      </c>
      <c r="AU8" s="244">
        <v>4.987762</v>
      </c>
      <c r="AV8" s="244">
        <v>5.2817619999999996</v>
      </c>
      <c r="AW8" s="244">
        <v>5.6917619999999998</v>
      </c>
      <c r="AX8" s="244">
        <v>6.0192483052999997</v>
      </c>
      <c r="AY8" s="244">
        <v>5.7996962226999997</v>
      </c>
      <c r="AZ8" s="244">
        <v>5.7902492956999998</v>
      </c>
      <c r="BA8" s="368">
        <v>5.7081969234000001</v>
      </c>
      <c r="BB8" s="368">
        <v>5.5630574185999997</v>
      </c>
      <c r="BC8" s="368">
        <v>5.4638082280000004</v>
      </c>
      <c r="BD8" s="368">
        <v>5.7436509783999998</v>
      </c>
      <c r="BE8" s="368">
        <v>5.7300264929000004</v>
      </c>
      <c r="BF8" s="368">
        <v>5.7663746032000001</v>
      </c>
      <c r="BG8" s="368">
        <v>5.8019673653000003</v>
      </c>
      <c r="BH8" s="368">
        <v>5.7982384111999998</v>
      </c>
      <c r="BI8" s="368">
        <v>5.8146246131000003</v>
      </c>
      <c r="BJ8" s="368">
        <v>5.7757502793000004</v>
      </c>
      <c r="BK8" s="368">
        <v>5.8579376612000003</v>
      </c>
      <c r="BL8" s="368">
        <v>5.8369159859000002</v>
      </c>
      <c r="BM8" s="368">
        <v>5.7963586636000004</v>
      </c>
      <c r="BN8" s="368">
        <v>5.8138393333999998</v>
      </c>
      <c r="BO8" s="368">
        <v>5.7870007638000001</v>
      </c>
      <c r="BP8" s="368">
        <v>5.8074294513</v>
      </c>
      <c r="BQ8" s="368">
        <v>5.7929525748000001</v>
      </c>
      <c r="BR8" s="368">
        <v>5.8267665052000002</v>
      </c>
      <c r="BS8" s="368">
        <v>5.8624385416000004</v>
      </c>
      <c r="BT8" s="368">
        <v>5.8567777643000003</v>
      </c>
      <c r="BU8" s="368">
        <v>5.8706063851000003</v>
      </c>
      <c r="BV8" s="368">
        <v>5.8295619830999996</v>
      </c>
    </row>
    <row r="9" spans="1:74" ht="11.1" customHeight="1" x14ac:dyDescent="0.2">
      <c r="A9" s="159" t="s">
        <v>294</v>
      </c>
      <c r="B9" s="170" t="s">
        <v>276</v>
      </c>
      <c r="C9" s="244">
        <v>2.341504</v>
      </c>
      <c r="D9" s="244">
        <v>2.3485040000000001</v>
      </c>
      <c r="E9" s="244">
        <v>2.3445040000000001</v>
      </c>
      <c r="F9" s="244">
        <v>2.329504</v>
      </c>
      <c r="G9" s="244">
        <v>2.3345039999999999</v>
      </c>
      <c r="H9" s="244">
        <v>2.3235039999999998</v>
      </c>
      <c r="I9" s="244">
        <v>2.2955040000000002</v>
      </c>
      <c r="J9" s="244">
        <v>2.220504</v>
      </c>
      <c r="K9" s="244">
        <v>2.0165039999999999</v>
      </c>
      <c r="L9" s="244">
        <v>2.1875040000000001</v>
      </c>
      <c r="M9" s="244">
        <v>2.1335039999999998</v>
      </c>
      <c r="N9" s="244">
        <v>2.1345040000000002</v>
      </c>
      <c r="O9" s="244">
        <v>2.2019340000000001</v>
      </c>
      <c r="P9" s="244">
        <v>2.1649340000000001</v>
      </c>
      <c r="Q9" s="244">
        <v>2.1279340000000002</v>
      </c>
      <c r="R9" s="244">
        <v>2.1609340000000001</v>
      </c>
      <c r="S9" s="244">
        <v>2.125934</v>
      </c>
      <c r="T9" s="244">
        <v>2.1079340000000002</v>
      </c>
      <c r="U9" s="244">
        <v>2.1049340000000001</v>
      </c>
      <c r="V9" s="244">
        <v>2.0709339999999998</v>
      </c>
      <c r="W9" s="244">
        <v>2.0799340000000002</v>
      </c>
      <c r="X9" s="244">
        <v>1.9819340000000001</v>
      </c>
      <c r="Y9" s="244">
        <v>1.9309339999999999</v>
      </c>
      <c r="Z9" s="244">
        <v>1.9429339999999999</v>
      </c>
      <c r="AA9" s="244">
        <v>1.862827</v>
      </c>
      <c r="AB9" s="244">
        <v>1.943827</v>
      </c>
      <c r="AC9" s="244">
        <v>1.9368270000000001</v>
      </c>
      <c r="AD9" s="244">
        <v>1.9168270000000001</v>
      </c>
      <c r="AE9" s="244">
        <v>1.900827</v>
      </c>
      <c r="AF9" s="244">
        <v>1.904827</v>
      </c>
      <c r="AG9" s="244">
        <v>1.9018269999999999</v>
      </c>
      <c r="AH9" s="244">
        <v>1.929827</v>
      </c>
      <c r="AI9" s="244">
        <v>1.957827</v>
      </c>
      <c r="AJ9" s="244">
        <v>1.9038269999999999</v>
      </c>
      <c r="AK9" s="244">
        <v>1.9408270000000001</v>
      </c>
      <c r="AL9" s="244">
        <v>1.9568270000000001</v>
      </c>
      <c r="AM9" s="244">
        <v>1.9968269999999999</v>
      </c>
      <c r="AN9" s="244">
        <v>1.999827</v>
      </c>
      <c r="AO9" s="244">
        <v>2.0168270000000001</v>
      </c>
      <c r="AP9" s="244">
        <v>2.001827</v>
      </c>
      <c r="AQ9" s="244">
        <v>1.9168270000000001</v>
      </c>
      <c r="AR9" s="244">
        <v>1.900827</v>
      </c>
      <c r="AS9" s="244">
        <v>1.884827</v>
      </c>
      <c r="AT9" s="244">
        <v>1.9268270000000001</v>
      </c>
      <c r="AU9" s="244">
        <v>1.927827</v>
      </c>
      <c r="AV9" s="244">
        <v>1.892827</v>
      </c>
      <c r="AW9" s="244">
        <v>1.892827</v>
      </c>
      <c r="AX9" s="244">
        <v>1.9162897298999999</v>
      </c>
      <c r="AY9" s="244">
        <v>1.9311953233000001</v>
      </c>
      <c r="AZ9" s="244">
        <v>1.9175176527</v>
      </c>
      <c r="BA9" s="368">
        <v>1.9512802258999999</v>
      </c>
      <c r="BB9" s="368">
        <v>1.9346447274</v>
      </c>
      <c r="BC9" s="368">
        <v>1.9182115277</v>
      </c>
      <c r="BD9" s="368">
        <v>1.9021749818</v>
      </c>
      <c r="BE9" s="368">
        <v>1.8860041975999999</v>
      </c>
      <c r="BF9" s="368">
        <v>1.8699562318</v>
      </c>
      <c r="BG9" s="368">
        <v>1.8542160772</v>
      </c>
      <c r="BH9" s="368">
        <v>1.8382512442000001</v>
      </c>
      <c r="BI9" s="368">
        <v>1.8228854683</v>
      </c>
      <c r="BJ9" s="368">
        <v>1.8076225129000001</v>
      </c>
      <c r="BK9" s="368">
        <v>1.7918661301000001</v>
      </c>
      <c r="BL9" s="368">
        <v>1.7773646295000001</v>
      </c>
      <c r="BM9" s="368">
        <v>1.7622327869000001</v>
      </c>
      <c r="BN9" s="368">
        <v>1.7473270588000001</v>
      </c>
      <c r="BO9" s="368">
        <v>1.7326551336</v>
      </c>
      <c r="BP9" s="368">
        <v>1.7183272118999999</v>
      </c>
      <c r="BQ9" s="368">
        <v>1.7038771085</v>
      </c>
      <c r="BR9" s="368">
        <v>1.6895690925</v>
      </c>
      <c r="BS9" s="368">
        <v>1.6755064936999999</v>
      </c>
      <c r="BT9" s="368">
        <v>1.6612076972000001</v>
      </c>
      <c r="BU9" s="368">
        <v>1.6475045184999999</v>
      </c>
      <c r="BV9" s="368">
        <v>1.6339420995</v>
      </c>
    </row>
    <row r="10" spans="1:74" ht="11.1" customHeight="1" x14ac:dyDescent="0.2">
      <c r="A10" s="159" t="s">
        <v>295</v>
      </c>
      <c r="B10" s="170" t="s">
        <v>270</v>
      </c>
      <c r="C10" s="244">
        <v>4.918336</v>
      </c>
      <c r="D10" s="244">
        <v>4.9503360000000001</v>
      </c>
      <c r="E10" s="244">
        <v>5.0263359999999997</v>
      </c>
      <c r="F10" s="244">
        <v>4.9463359999999996</v>
      </c>
      <c r="G10" s="244">
        <v>4.793336</v>
      </c>
      <c r="H10" s="244">
        <v>4.6943359999999998</v>
      </c>
      <c r="I10" s="244">
        <v>4.8403359999999997</v>
      </c>
      <c r="J10" s="244">
        <v>4.6663360000000003</v>
      </c>
      <c r="K10" s="244">
        <v>4.5693359999999998</v>
      </c>
      <c r="L10" s="244">
        <v>4.8193359999999998</v>
      </c>
      <c r="M10" s="244">
        <v>4.7633359999999998</v>
      </c>
      <c r="N10" s="244">
        <v>4.551336</v>
      </c>
      <c r="O10" s="244">
        <v>4.9990119999999996</v>
      </c>
      <c r="P10" s="244">
        <v>4.8950120000000004</v>
      </c>
      <c r="Q10" s="244">
        <v>4.7800120000000001</v>
      </c>
      <c r="R10" s="244">
        <v>4.8750119999999999</v>
      </c>
      <c r="S10" s="244">
        <v>4.5310119999999996</v>
      </c>
      <c r="T10" s="244">
        <v>4.6940119999999999</v>
      </c>
      <c r="U10" s="244">
        <v>4.8480119999999998</v>
      </c>
      <c r="V10" s="244">
        <v>4.6610120000000004</v>
      </c>
      <c r="W10" s="244">
        <v>4.4410119999999997</v>
      </c>
      <c r="X10" s="244">
        <v>4.854012</v>
      </c>
      <c r="Y10" s="244">
        <v>4.8930119999999997</v>
      </c>
      <c r="Z10" s="244">
        <v>4.9210120000000002</v>
      </c>
      <c r="AA10" s="244">
        <v>4.8475659999999996</v>
      </c>
      <c r="AB10" s="244">
        <v>4.8875659999999996</v>
      </c>
      <c r="AC10" s="244">
        <v>4.8645659999999999</v>
      </c>
      <c r="AD10" s="244">
        <v>4.795566</v>
      </c>
      <c r="AE10" s="244">
        <v>4.632606</v>
      </c>
      <c r="AF10" s="244">
        <v>4.406606</v>
      </c>
      <c r="AG10" s="244">
        <v>4.725606</v>
      </c>
      <c r="AH10" s="244">
        <v>4.5845659999999997</v>
      </c>
      <c r="AI10" s="244">
        <v>4.6435659999999999</v>
      </c>
      <c r="AJ10" s="244">
        <v>4.8205660000000004</v>
      </c>
      <c r="AK10" s="244">
        <v>5.069566</v>
      </c>
      <c r="AL10" s="244">
        <v>5.1245659999999997</v>
      </c>
      <c r="AM10" s="244">
        <v>5.0354760000000001</v>
      </c>
      <c r="AN10" s="244">
        <v>5.112476</v>
      </c>
      <c r="AO10" s="244">
        <v>5.0104759999999997</v>
      </c>
      <c r="AP10" s="244">
        <v>5.168876</v>
      </c>
      <c r="AQ10" s="244">
        <v>4.9358760000000004</v>
      </c>
      <c r="AR10" s="244">
        <v>4.8368760000000002</v>
      </c>
      <c r="AS10" s="244">
        <v>4.9808760000000003</v>
      </c>
      <c r="AT10" s="244">
        <v>4.846876</v>
      </c>
      <c r="AU10" s="244">
        <v>4.5718759999999996</v>
      </c>
      <c r="AV10" s="244">
        <v>4.8048760000000001</v>
      </c>
      <c r="AW10" s="244">
        <v>4.9098759999999997</v>
      </c>
      <c r="AX10" s="244">
        <v>4.9521334833999999</v>
      </c>
      <c r="AY10" s="244">
        <v>4.9584974271000002</v>
      </c>
      <c r="AZ10" s="244">
        <v>4.9528697001999999</v>
      </c>
      <c r="BA10" s="368">
        <v>4.9983644479000002</v>
      </c>
      <c r="BB10" s="368">
        <v>4.9892877654000003</v>
      </c>
      <c r="BC10" s="368">
        <v>4.8317235398999996</v>
      </c>
      <c r="BD10" s="368">
        <v>4.7206334636999996</v>
      </c>
      <c r="BE10" s="368">
        <v>4.9799497159000001</v>
      </c>
      <c r="BF10" s="368">
        <v>4.9469271319999999</v>
      </c>
      <c r="BG10" s="368">
        <v>4.7747328083999996</v>
      </c>
      <c r="BH10" s="368">
        <v>5.0548297290999997</v>
      </c>
      <c r="BI10" s="368">
        <v>5.0657550495999999</v>
      </c>
      <c r="BJ10" s="368">
        <v>5.0895122668999999</v>
      </c>
      <c r="BK10" s="368">
        <v>5.0855584007000001</v>
      </c>
      <c r="BL10" s="368">
        <v>5.1169311244999998</v>
      </c>
      <c r="BM10" s="368">
        <v>5.1012891295999996</v>
      </c>
      <c r="BN10" s="368">
        <v>5.0796894497</v>
      </c>
      <c r="BO10" s="368">
        <v>4.9774271247000001</v>
      </c>
      <c r="BP10" s="368">
        <v>4.9913267329000002</v>
      </c>
      <c r="BQ10" s="368">
        <v>5.0192103385999998</v>
      </c>
      <c r="BR10" s="368">
        <v>4.9028036357999998</v>
      </c>
      <c r="BS10" s="368">
        <v>4.8165359861999999</v>
      </c>
      <c r="BT10" s="368">
        <v>5.0887334631999996</v>
      </c>
      <c r="BU10" s="368">
        <v>5.1320860500999999</v>
      </c>
      <c r="BV10" s="368">
        <v>5.1769472401999996</v>
      </c>
    </row>
    <row r="11" spans="1:74" ht="11.1" customHeight="1" x14ac:dyDescent="0.2">
      <c r="A11" s="159" t="s">
        <v>302</v>
      </c>
      <c r="B11" s="170" t="s">
        <v>271</v>
      </c>
      <c r="C11" s="244">
        <v>70.273499373000007</v>
      </c>
      <c r="D11" s="244">
        <v>69.953882862</v>
      </c>
      <c r="E11" s="244">
        <v>69.280043359000004</v>
      </c>
      <c r="F11" s="244">
        <v>69.678685342999998</v>
      </c>
      <c r="G11" s="244">
        <v>70.424382777999995</v>
      </c>
      <c r="H11" s="244">
        <v>71.206980927999993</v>
      </c>
      <c r="I11" s="244">
        <v>71.453898103</v>
      </c>
      <c r="J11" s="244">
        <v>70.774853223999997</v>
      </c>
      <c r="K11" s="244">
        <v>71.310237489000002</v>
      </c>
      <c r="L11" s="244">
        <v>70.840795021000005</v>
      </c>
      <c r="M11" s="244">
        <v>70.583357597000003</v>
      </c>
      <c r="N11" s="244">
        <v>70.258496847999993</v>
      </c>
      <c r="O11" s="244">
        <v>70.379177135000006</v>
      </c>
      <c r="P11" s="244">
        <v>70.171569366</v>
      </c>
      <c r="Q11" s="244">
        <v>70.123220371000002</v>
      </c>
      <c r="R11" s="244">
        <v>70.289882317000007</v>
      </c>
      <c r="S11" s="244">
        <v>70.408596240999998</v>
      </c>
      <c r="T11" s="244">
        <v>70.977813554999997</v>
      </c>
      <c r="U11" s="244">
        <v>70.975784317999995</v>
      </c>
      <c r="V11" s="244">
        <v>70.807776868000005</v>
      </c>
      <c r="W11" s="244">
        <v>71.231029985000006</v>
      </c>
      <c r="X11" s="244">
        <v>71.432738943999993</v>
      </c>
      <c r="Y11" s="244">
        <v>71.061476829</v>
      </c>
      <c r="Z11" s="244">
        <v>70.284714143000002</v>
      </c>
      <c r="AA11" s="244">
        <v>69.465137863999999</v>
      </c>
      <c r="AB11" s="244">
        <v>69.250258845000005</v>
      </c>
      <c r="AC11" s="244">
        <v>69.051991552000004</v>
      </c>
      <c r="AD11" s="244">
        <v>68.955907455000002</v>
      </c>
      <c r="AE11" s="244">
        <v>68.981664206999994</v>
      </c>
      <c r="AF11" s="244">
        <v>69.459633932000003</v>
      </c>
      <c r="AG11" s="244">
        <v>68.882373216000005</v>
      </c>
      <c r="AH11" s="244">
        <v>69.541581442999998</v>
      </c>
      <c r="AI11" s="244">
        <v>67.511446604</v>
      </c>
      <c r="AJ11" s="244">
        <v>69.129037158000003</v>
      </c>
      <c r="AK11" s="244">
        <v>68.991866853000005</v>
      </c>
      <c r="AL11" s="244">
        <v>68.526780000000002</v>
      </c>
      <c r="AM11" s="244">
        <v>68.334752992000006</v>
      </c>
      <c r="AN11" s="244">
        <v>67.415263147000005</v>
      </c>
      <c r="AO11" s="244">
        <v>67.607801520999999</v>
      </c>
      <c r="AP11" s="244">
        <v>69.552215748999998</v>
      </c>
      <c r="AQ11" s="244">
        <v>60.429337220000001</v>
      </c>
      <c r="AR11" s="244">
        <v>59.102358078999998</v>
      </c>
      <c r="AS11" s="244">
        <v>59.898912293000002</v>
      </c>
      <c r="AT11" s="244">
        <v>61.576120103999997</v>
      </c>
      <c r="AU11" s="244">
        <v>61.376061563</v>
      </c>
      <c r="AV11" s="244">
        <v>61.607943734000003</v>
      </c>
      <c r="AW11" s="244">
        <v>62.239884871999998</v>
      </c>
      <c r="AX11" s="244">
        <v>62.278948684</v>
      </c>
      <c r="AY11" s="244">
        <v>63.170929756</v>
      </c>
      <c r="AZ11" s="244">
        <v>62.648580258999999</v>
      </c>
      <c r="BA11" s="368">
        <v>63.027141645</v>
      </c>
      <c r="BB11" s="368">
        <v>63.927511736</v>
      </c>
      <c r="BC11" s="368">
        <v>65.630707857999994</v>
      </c>
      <c r="BD11" s="368">
        <v>66.343142185999994</v>
      </c>
      <c r="BE11" s="368">
        <v>66.915175042000001</v>
      </c>
      <c r="BF11" s="368">
        <v>67.245860845999999</v>
      </c>
      <c r="BG11" s="368">
        <v>67.569467930000002</v>
      </c>
      <c r="BH11" s="368">
        <v>67.524000340000001</v>
      </c>
      <c r="BI11" s="368">
        <v>67.394129656000004</v>
      </c>
      <c r="BJ11" s="368">
        <v>67.062884561999994</v>
      </c>
      <c r="BK11" s="368">
        <v>66.933998107999997</v>
      </c>
      <c r="BL11" s="368">
        <v>67.081403894999994</v>
      </c>
      <c r="BM11" s="368">
        <v>67.157805639000003</v>
      </c>
      <c r="BN11" s="368">
        <v>68.272957801000004</v>
      </c>
      <c r="BO11" s="368">
        <v>68.575674559000007</v>
      </c>
      <c r="BP11" s="368">
        <v>68.862533186999997</v>
      </c>
      <c r="BQ11" s="368">
        <v>68.881618544999995</v>
      </c>
      <c r="BR11" s="368">
        <v>69.012175901999996</v>
      </c>
      <c r="BS11" s="368">
        <v>69.090827059999995</v>
      </c>
      <c r="BT11" s="368">
        <v>69.089700781000005</v>
      </c>
      <c r="BU11" s="368">
        <v>68.813275931000007</v>
      </c>
      <c r="BV11" s="368">
        <v>68.563345850999994</v>
      </c>
    </row>
    <row r="12" spans="1:74" ht="11.1" customHeight="1" x14ac:dyDescent="0.2">
      <c r="A12" s="159" t="s">
        <v>297</v>
      </c>
      <c r="B12" s="170" t="s">
        <v>887</v>
      </c>
      <c r="C12" s="244">
        <v>36.725666373000003</v>
      </c>
      <c r="D12" s="244">
        <v>36.525747862000003</v>
      </c>
      <c r="E12" s="244">
        <v>36.038834358999999</v>
      </c>
      <c r="F12" s="244">
        <v>36.252785342999999</v>
      </c>
      <c r="G12" s="244">
        <v>36.730958778000002</v>
      </c>
      <c r="H12" s="244">
        <v>37.119953928000001</v>
      </c>
      <c r="I12" s="244">
        <v>37.354404103</v>
      </c>
      <c r="J12" s="244">
        <v>37.152245223999998</v>
      </c>
      <c r="K12" s="244">
        <v>37.319086489</v>
      </c>
      <c r="L12" s="244">
        <v>37.056149021000003</v>
      </c>
      <c r="M12" s="244">
        <v>36.900952597</v>
      </c>
      <c r="N12" s="244">
        <v>36.826440847999997</v>
      </c>
      <c r="O12" s="244">
        <v>37.118514677999997</v>
      </c>
      <c r="P12" s="244">
        <v>36.960571043000002</v>
      </c>
      <c r="Q12" s="244">
        <v>36.713938104999997</v>
      </c>
      <c r="R12" s="244">
        <v>36.607613669000003</v>
      </c>
      <c r="S12" s="244">
        <v>36.478132500000001</v>
      </c>
      <c r="T12" s="244">
        <v>36.528450100999997</v>
      </c>
      <c r="U12" s="244">
        <v>36.575284267999997</v>
      </c>
      <c r="V12" s="244">
        <v>36.832812867999998</v>
      </c>
      <c r="W12" s="244">
        <v>37.021510999999997</v>
      </c>
      <c r="X12" s="244">
        <v>37.163511</v>
      </c>
      <c r="Y12" s="244">
        <v>36.928511</v>
      </c>
      <c r="Z12" s="244">
        <v>36.133510999999999</v>
      </c>
      <c r="AA12" s="244">
        <v>35.554510000000001</v>
      </c>
      <c r="AB12" s="244">
        <v>35.532510000000002</v>
      </c>
      <c r="AC12" s="244">
        <v>35.080509999999997</v>
      </c>
      <c r="AD12" s="244">
        <v>35.132510000000003</v>
      </c>
      <c r="AE12" s="244">
        <v>34.73451</v>
      </c>
      <c r="AF12" s="244">
        <v>34.872509999999998</v>
      </c>
      <c r="AG12" s="244">
        <v>34.293509999999998</v>
      </c>
      <c r="AH12" s="244">
        <v>34.59451</v>
      </c>
      <c r="AI12" s="244">
        <v>32.750509999999998</v>
      </c>
      <c r="AJ12" s="244">
        <v>34.412509999999997</v>
      </c>
      <c r="AK12" s="244">
        <v>34.316510000000001</v>
      </c>
      <c r="AL12" s="244">
        <v>34.267510000000001</v>
      </c>
      <c r="AM12" s="244">
        <v>33.880510000000001</v>
      </c>
      <c r="AN12" s="244">
        <v>33.224510000000002</v>
      </c>
      <c r="AO12" s="244">
        <v>33.326509999999999</v>
      </c>
      <c r="AP12" s="244">
        <v>35.596510000000002</v>
      </c>
      <c r="AQ12" s="244">
        <v>29.017510000000001</v>
      </c>
      <c r="AR12" s="244">
        <v>27.17051</v>
      </c>
      <c r="AS12" s="244">
        <v>27.76651</v>
      </c>
      <c r="AT12" s="244">
        <v>28.785509999999999</v>
      </c>
      <c r="AU12" s="244">
        <v>28.80951</v>
      </c>
      <c r="AV12" s="244">
        <v>29.14451</v>
      </c>
      <c r="AW12" s="244">
        <v>30.025510000000001</v>
      </c>
      <c r="AX12" s="244">
        <v>30.294264539</v>
      </c>
      <c r="AY12" s="244">
        <v>30.389542456000001</v>
      </c>
      <c r="AZ12" s="244">
        <v>29.930124065000001</v>
      </c>
      <c r="BA12" s="368">
        <v>30.171014811999999</v>
      </c>
      <c r="BB12" s="368">
        <v>30.332843830000002</v>
      </c>
      <c r="BC12" s="368">
        <v>31.687964876999999</v>
      </c>
      <c r="BD12" s="368">
        <v>32.148401022000002</v>
      </c>
      <c r="BE12" s="368">
        <v>32.724577146999998</v>
      </c>
      <c r="BF12" s="368">
        <v>32.952071617000001</v>
      </c>
      <c r="BG12" s="368">
        <v>33.116165057000003</v>
      </c>
      <c r="BH12" s="368">
        <v>33.107456724000002</v>
      </c>
      <c r="BI12" s="368">
        <v>33.170519546000001</v>
      </c>
      <c r="BJ12" s="368">
        <v>33.179599308</v>
      </c>
      <c r="BK12" s="368">
        <v>33.332561294000001</v>
      </c>
      <c r="BL12" s="368">
        <v>33.344065131999997</v>
      </c>
      <c r="BM12" s="368">
        <v>33.255306734999998</v>
      </c>
      <c r="BN12" s="368">
        <v>33.196452065000003</v>
      </c>
      <c r="BO12" s="368">
        <v>33.220566476999998</v>
      </c>
      <c r="BP12" s="368">
        <v>33.219292539999998</v>
      </c>
      <c r="BQ12" s="368">
        <v>33.244793143999999</v>
      </c>
      <c r="BR12" s="368">
        <v>33.259895538000002</v>
      </c>
      <c r="BS12" s="368">
        <v>33.230662316</v>
      </c>
      <c r="BT12" s="368">
        <v>33.222622954000002</v>
      </c>
      <c r="BU12" s="368">
        <v>33.282426825000002</v>
      </c>
      <c r="BV12" s="368">
        <v>33.298378133999996</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31.611000000000001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29.004999999999999</v>
      </c>
      <c r="AL13" s="244">
        <v>28.905000000000001</v>
      </c>
      <c r="AM13" s="244">
        <v>28.67</v>
      </c>
      <c r="AN13" s="244">
        <v>28.02</v>
      </c>
      <c r="AO13" s="244">
        <v>28.14</v>
      </c>
      <c r="AP13" s="244">
        <v>30.324999999999999</v>
      </c>
      <c r="AQ13" s="244">
        <v>24.28</v>
      </c>
      <c r="AR13" s="244">
        <v>22.35</v>
      </c>
      <c r="AS13" s="244">
        <v>22.975000000000001</v>
      </c>
      <c r="AT13" s="244">
        <v>23.94</v>
      </c>
      <c r="AU13" s="244">
        <v>23.914999999999999</v>
      </c>
      <c r="AV13" s="244">
        <v>24.3</v>
      </c>
      <c r="AW13" s="244">
        <v>25.08</v>
      </c>
      <c r="AX13" s="244">
        <v>25.254999999999999</v>
      </c>
      <c r="AY13" s="244">
        <v>25.32</v>
      </c>
      <c r="AZ13" s="244">
        <v>24.86</v>
      </c>
      <c r="BA13" s="368">
        <v>25.17</v>
      </c>
      <c r="BB13" s="368">
        <v>25.29</v>
      </c>
      <c r="BC13" s="368">
        <v>26.646826000000001</v>
      </c>
      <c r="BD13" s="368">
        <v>27.075486000000001</v>
      </c>
      <c r="BE13" s="368">
        <v>27.579146000000001</v>
      </c>
      <c r="BF13" s="368">
        <v>27.777806000000002</v>
      </c>
      <c r="BG13" s="368">
        <v>27.976465000000001</v>
      </c>
      <c r="BH13" s="368">
        <v>27.975124999999998</v>
      </c>
      <c r="BI13" s="368">
        <v>27.973784999999999</v>
      </c>
      <c r="BJ13" s="368">
        <v>27.952444</v>
      </c>
      <c r="BK13" s="368">
        <v>27.997534000000002</v>
      </c>
      <c r="BL13" s="368">
        <v>28.007193999999998</v>
      </c>
      <c r="BM13" s="368">
        <v>27.977854000000001</v>
      </c>
      <c r="BN13" s="368">
        <v>27.966514</v>
      </c>
      <c r="BO13" s="368">
        <v>28.001536000000002</v>
      </c>
      <c r="BP13" s="368">
        <v>27.986908</v>
      </c>
      <c r="BQ13" s="368">
        <v>27.992294000000001</v>
      </c>
      <c r="BR13" s="368">
        <v>27.987691999999999</v>
      </c>
      <c r="BS13" s="368">
        <v>27.993103000000001</v>
      </c>
      <c r="BT13" s="368">
        <v>27.998526999999999</v>
      </c>
      <c r="BU13" s="368">
        <v>27.993963000000001</v>
      </c>
      <c r="BV13" s="368">
        <v>27.979410000000001</v>
      </c>
    </row>
    <row r="14" spans="1:74" ht="11.1" customHeight="1" x14ac:dyDescent="0.2">
      <c r="A14" s="159" t="s">
        <v>377</v>
      </c>
      <c r="B14" s="170" t="s">
        <v>1032</v>
      </c>
      <c r="C14" s="244">
        <v>5.4156663730999997</v>
      </c>
      <c r="D14" s="244">
        <v>5.3337478620000001</v>
      </c>
      <c r="E14" s="244">
        <v>5.2238343589999996</v>
      </c>
      <c r="F14" s="244">
        <v>5.3567853429000003</v>
      </c>
      <c r="G14" s="244">
        <v>5.3319587780999997</v>
      </c>
      <c r="H14" s="244">
        <v>5.2899539275</v>
      </c>
      <c r="I14" s="244">
        <v>5.3044041030000004</v>
      </c>
      <c r="J14" s="244">
        <v>5.2352452238999998</v>
      </c>
      <c r="K14" s="244">
        <v>5.2540864887999996</v>
      </c>
      <c r="L14" s="244">
        <v>5.1861490206000003</v>
      </c>
      <c r="M14" s="244">
        <v>5.2899525972000001</v>
      </c>
      <c r="N14" s="244">
        <v>5.3494408478000004</v>
      </c>
      <c r="O14" s="244">
        <v>5.3625146775000001</v>
      </c>
      <c r="P14" s="244">
        <v>5.3745710431999996</v>
      </c>
      <c r="Q14" s="244">
        <v>5.3049381048999997</v>
      </c>
      <c r="R14" s="244">
        <v>5.2646136694000001</v>
      </c>
      <c r="S14" s="244">
        <v>5.2501324999000003</v>
      </c>
      <c r="T14" s="244">
        <v>5.2994501010999997</v>
      </c>
      <c r="U14" s="244">
        <v>5.2892842677000003</v>
      </c>
      <c r="V14" s="244">
        <v>5.3028128678000002</v>
      </c>
      <c r="W14" s="244">
        <v>5.3555109999999999</v>
      </c>
      <c r="X14" s="244">
        <v>5.3225110000000004</v>
      </c>
      <c r="Y14" s="244">
        <v>5.3325110000000002</v>
      </c>
      <c r="Z14" s="244">
        <v>5.3175109999999997</v>
      </c>
      <c r="AA14" s="244">
        <v>5.3985099999999999</v>
      </c>
      <c r="AB14" s="244">
        <v>5.4415100000000001</v>
      </c>
      <c r="AC14" s="244">
        <v>5.4855099999999997</v>
      </c>
      <c r="AD14" s="244">
        <v>5.4775099999999997</v>
      </c>
      <c r="AE14" s="244">
        <v>5.3995100000000003</v>
      </c>
      <c r="AF14" s="244">
        <v>5.4475100000000003</v>
      </c>
      <c r="AG14" s="244">
        <v>5.2885099999999996</v>
      </c>
      <c r="AH14" s="244">
        <v>5.3495100000000004</v>
      </c>
      <c r="AI14" s="244">
        <v>5.0655099999999997</v>
      </c>
      <c r="AJ14" s="244">
        <v>5.2675099999999997</v>
      </c>
      <c r="AK14" s="244">
        <v>5.3115100000000002</v>
      </c>
      <c r="AL14" s="244">
        <v>5.3625100000000003</v>
      </c>
      <c r="AM14" s="244">
        <v>5.2105100000000002</v>
      </c>
      <c r="AN14" s="244">
        <v>5.20451</v>
      </c>
      <c r="AO14" s="244">
        <v>5.1865100000000002</v>
      </c>
      <c r="AP14" s="244">
        <v>5.2715100000000001</v>
      </c>
      <c r="AQ14" s="244">
        <v>4.7375100000000003</v>
      </c>
      <c r="AR14" s="244">
        <v>4.8205099999999996</v>
      </c>
      <c r="AS14" s="244">
        <v>4.7915099999999997</v>
      </c>
      <c r="AT14" s="244">
        <v>4.84551</v>
      </c>
      <c r="AU14" s="244">
        <v>4.8945100000000004</v>
      </c>
      <c r="AV14" s="244">
        <v>4.8445099999999996</v>
      </c>
      <c r="AW14" s="244">
        <v>4.9455099999999996</v>
      </c>
      <c r="AX14" s="244">
        <v>5.0392645393000004</v>
      </c>
      <c r="AY14" s="244">
        <v>5.0695424555999997</v>
      </c>
      <c r="AZ14" s="244">
        <v>5.0701240646999999</v>
      </c>
      <c r="BA14" s="368">
        <v>5.0010148120000002</v>
      </c>
      <c r="BB14" s="368">
        <v>5.0428438300999998</v>
      </c>
      <c r="BC14" s="368">
        <v>5.0411388769999999</v>
      </c>
      <c r="BD14" s="368">
        <v>5.0729150216000001</v>
      </c>
      <c r="BE14" s="368">
        <v>5.1454311474000001</v>
      </c>
      <c r="BF14" s="368">
        <v>5.1742656170999997</v>
      </c>
      <c r="BG14" s="368">
        <v>5.1397000566999997</v>
      </c>
      <c r="BH14" s="368">
        <v>5.1323317236000001</v>
      </c>
      <c r="BI14" s="368">
        <v>5.1967345460000001</v>
      </c>
      <c r="BJ14" s="368">
        <v>5.2271553077000004</v>
      </c>
      <c r="BK14" s="368">
        <v>5.3350272942999997</v>
      </c>
      <c r="BL14" s="368">
        <v>5.3368711321999998</v>
      </c>
      <c r="BM14" s="368">
        <v>5.2774527350999998</v>
      </c>
      <c r="BN14" s="368">
        <v>5.2299380644999998</v>
      </c>
      <c r="BO14" s="368">
        <v>5.2190304766000004</v>
      </c>
      <c r="BP14" s="368">
        <v>5.2323845403</v>
      </c>
      <c r="BQ14" s="368">
        <v>5.2524991434999997</v>
      </c>
      <c r="BR14" s="368">
        <v>5.2722035378000003</v>
      </c>
      <c r="BS14" s="368">
        <v>5.2375593162999996</v>
      </c>
      <c r="BT14" s="368">
        <v>5.2240959539</v>
      </c>
      <c r="BU14" s="368">
        <v>5.2884638248</v>
      </c>
      <c r="BV14" s="368">
        <v>5.3189681340000003</v>
      </c>
    </row>
    <row r="15" spans="1:74" ht="11.1" customHeight="1" x14ac:dyDescent="0.2">
      <c r="A15" s="159" t="s">
        <v>299</v>
      </c>
      <c r="B15" s="170" t="s">
        <v>272</v>
      </c>
      <c r="C15" s="244">
        <v>14.474062999999999</v>
      </c>
      <c r="D15" s="244">
        <v>14.464062999999999</v>
      </c>
      <c r="E15" s="244">
        <v>14.398063</v>
      </c>
      <c r="F15" s="244">
        <v>14.366063</v>
      </c>
      <c r="G15" s="244">
        <v>14.278063</v>
      </c>
      <c r="H15" s="244">
        <v>14.310063</v>
      </c>
      <c r="I15" s="244">
        <v>14.328063</v>
      </c>
      <c r="J15" s="244">
        <v>14.144062999999999</v>
      </c>
      <c r="K15" s="244">
        <v>14.246062999999999</v>
      </c>
      <c r="L15" s="244">
        <v>14.239063</v>
      </c>
      <c r="M15" s="244">
        <v>14.375063000000001</v>
      </c>
      <c r="N15" s="244">
        <v>14.402063</v>
      </c>
      <c r="O15" s="244">
        <v>14.401063000000001</v>
      </c>
      <c r="P15" s="244">
        <v>14.437063</v>
      </c>
      <c r="Q15" s="244">
        <v>14.460063</v>
      </c>
      <c r="R15" s="244">
        <v>14.350063</v>
      </c>
      <c r="S15" s="244">
        <v>14.374063</v>
      </c>
      <c r="T15" s="244">
        <v>14.581063</v>
      </c>
      <c r="U15" s="244">
        <v>14.666062999999999</v>
      </c>
      <c r="V15" s="244">
        <v>14.452063000000001</v>
      </c>
      <c r="W15" s="244">
        <v>14.767063</v>
      </c>
      <c r="X15" s="244">
        <v>14.818063</v>
      </c>
      <c r="Y15" s="244">
        <v>14.867063</v>
      </c>
      <c r="Z15" s="244">
        <v>14.962063000000001</v>
      </c>
      <c r="AA15" s="244">
        <v>14.897062999999999</v>
      </c>
      <c r="AB15" s="244">
        <v>14.883063</v>
      </c>
      <c r="AC15" s="244">
        <v>14.785062999999999</v>
      </c>
      <c r="AD15" s="244">
        <v>14.387062999999999</v>
      </c>
      <c r="AE15" s="244">
        <v>14.290063</v>
      </c>
      <c r="AF15" s="244">
        <v>14.595063</v>
      </c>
      <c r="AG15" s="244">
        <v>14.594063</v>
      </c>
      <c r="AH15" s="244">
        <v>14.607063</v>
      </c>
      <c r="AI15" s="244">
        <v>14.541062999999999</v>
      </c>
      <c r="AJ15" s="244">
        <v>14.559063</v>
      </c>
      <c r="AK15" s="244">
        <v>14.701063</v>
      </c>
      <c r="AL15" s="244">
        <v>14.728063000000001</v>
      </c>
      <c r="AM15" s="244">
        <v>14.769062999999999</v>
      </c>
      <c r="AN15" s="244">
        <v>14.764063</v>
      </c>
      <c r="AO15" s="244">
        <v>14.739063</v>
      </c>
      <c r="AP15" s="244">
        <v>14.782063000000001</v>
      </c>
      <c r="AQ15" s="244">
        <v>12.516063000000001</v>
      </c>
      <c r="AR15" s="244">
        <v>12.309063</v>
      </c>
      <c r="AS15" s="244">
        <v>12.359063000000001</v>
      </c>
      <c r="AT15" s="244">
        <v>12.908063</v>
      </c>
      <c r="AU15" s="244">
        <v>12.935063</v>
      </c>
      <c r="AV15" s="244">
        <v>13.075063</v>
      </c>
      <c r="AW15" s="244">
        <v>13.169063</v>
      </c>
      <c r="AX15" s="244">
        <v>13.205600744</v>
      </c>
      <c r="AY15" s="244">
        <v>13.325791827</v>
      </c>
      <c r="AZ15" s="244">
        <v>13.374326094000001</v>
      </c>
      <c r="BA15" s="368">
        <v>13.455736383</v>
      </c>
      <c r="BB15" s="368">
        <v>13.576072269000001</v>
      </c>
      <c r="BC15" s="368">
        <v>13.655389868</v>
      </c>
      <c r="BD15" s="368">
        <v>13.70412928</v>
      </c>
      <c r="BE15" s="368">
        <v>13.73411716</v>
      </c>
      <c r="BF15" s="368">
        <v>13.684892711</v>
      </c>
      <c r="BG15" s="368">
        <v>13.73308546</v>
      </c>
      <c r="BH15" s="368">
        <v>13.827119343</v>
      </c>
      <c r="BI15" s="368">
        <v>13.880681249</v>
      </c>
      <c r="BJ15" s="368">
        <v>13.919827972</v>
      </c>
      <c r="BK15" s="368">
        <v>13.943186641</v>
      </c>
      <c r="BL15" s="368">
        <v>14.061449593000001</v>
      </c>
      <c r="BM15" s="368">
        <v>14.190087018</v>
      </c>
      <c r="BN15" s="368">
        <v>14.728496211</v>
      </c>
      <c r="BO15" s="368">
        <v>14.781527463</v>
      </c>
      <c r="BP15" s="368">
        <v>14.889403542</v>
      </c>
      <c r="BQ15" s="368">
        <v>14.908963225000001</v>
      </c>
      <c r="BR15" s="368">
        <v>14.84114274</v>
      </c>
      <c r="BS15" s="368">
        <v>14.831674898999999</v>
      </c>
      <c r="BT15" s="368">
        <v>14.952932520999999</v>
      </c>
      <c r="BU15" s="368">
        <v>14.982475554000001</v>
      </c>
      <c r="BV15" s="368">
        <v>15.063625595</v>
      </c>
    </row>
    <row r="16" spans="1:74" ht="11.1" customHeight="1" x14ac:dyDescent="0.2">
      <c r="A16" s="159" t="s">
        <v>300</v>
      </c>
      <c r="B16" s="170" t="s">
        <v>273</v>
      </c>
      <c r="C16" s="244">
        <v>4.8375899999999996</v>
      </c>
      <c r="D16" s="244">
        <v>4.7875899999999998</v>
      </c>
      <c r="E16" s="244">
        <v>4.8295899999999996</v>
      </c>
      <c r="F16" s="244">
        <v>4.8515899999999998</v>
      </c>
      <c r="G16" s="244">
        <v>4.8125900000000001</v>
      </c>
      <c r="H16" s="244">
        <v>4.9395899999999999</v>
      </c>
      <c r="I16" s="244">
        <v>4.8265900000000004</v>
      </c>
      <c r="J16" s="244">
        <v>4.7565900000000001</v>
      </c>
      <c r="K16" s="244">
        <v>4.77759</v>
      </c>
      <c r="L16" s="244">
        <v>4.76959</v>
      </c>
      <c r="M16" s="244">
        <v>4.8225899999999999</v>
      </c>
      <c r="N16" s="244">
        <v>4.76959</v>
      </c>
      <c r="O16" s="244">
        <v>4.8275899999999998</v>
      </c>
      <c r="P16" s="244">
        <v>4.7825899999999999</v>
      </c>
      <c r="Q16" s="244">
        <v>4.84659</v>
      </c>
      <c r="R16" s="244">
        <v>4.8335900000000001</v>
      </c>
      <c r="S16" s="244">
        <v>4.8205900000000002</v>
      </c>
      <c r="T16" s="244">
        <v>4.9175899999999997</v>
      </c>
      <c r="U16" s="244">
        <v>4.7755900000000002</v>
      </c>
      <c r="V16" s="244">
        <v>4.8105900000000004</v>
      </c>
      <c r="W16" s="244">
        <v>4.7405900000000001</v>
      </c>
      <c r="X16" s="244">
        <v>4.8375899999999996</v>
      </c>
      <c r="Y16" s="244">
        <v>4.8305899999999999</v>
      </c>
      <c r="Z16" s="244">
        <v>4.8985900000000004</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4.8705412920000004</v>
      </c>
      <c r="AY16" s="244">
        <v>5.0053362765999996</v>
      </c>
      <c r="AZ16" s="244">
        <v>4.925838121</v>
      </c>
      <c r="BA16" s="368">
        <v>4.9244397787</v>
      </c>
      <c r="BB16" s="368">
        <v>4.9338374801000002</v>
      </c>
      <c r="BC16" s="368">
        <v>4.9562342911000004</v>
      </c>
      <c r="BD16" s="368">
        <v>4.990676122</v>
      </c>
      <c r="BE16" s="368">
        <v>4.9293476213999998</v>
      </c>
      <c r="BF16" s="368">
        <v>4.9639505705999998</v>
      </c>
      <c r="BG16" s="368">
        <v>4.9861759457000003</v>
      </c>
      <c r="BH16" s="368">
        <v>5.0032706515000003</v>
      </c>
      <c r="BI16" s="368">
        <v>5.0220171797999997</v>
      </c>
      <c r="BJ16" s="368">
        <v>4.9800316182</v>
      </c>
      <c r="BK16" s="368">
        <v>4.9525444596000003</v>
      </c>
      <c r="BL16" s="368">
        <v>4.9491699527000002</v>
      </c>
      <c r="BM16" s="368">
        <v>4.9462950054999997</v>
      </c>
      <c r="BN16" s="368">
        <v>4.9553788568000003</v>
      </c>
      <c r="BO16" s="368">
        <v>4.9781869394999996</v>
      </c>
      <c r="BP16" s="368">
        <v>5.012409345</v>
      </c>
      <c r="BQ16" s="368">
        <v>4.9521388622</v>
      </c>
      <c r="BR16" s="368">
        <v>4.9875955514000001</v>
      </c>
      <c r="BS16" s="368">
        <v>5.0100693037999999</v>
      </c>
      <c r="BT16" s="368">
        <v>5.0275063989</v>
      </c>
      <c r="BU16" s="368">
        <v>5.04687749</v>
      </c>
      <c r="BV16" s="368">
        <v>5.0069399540999999</v>
      </c>
    </row>
    <row r="17" spans="1:74" ht="11.1" customHeight="1" x14ac:dyDescent="0.2">
      <c r="A17" s="159" t="s">
        <v>301</v>
      </c>
      <c r="B17" s="170" t="s">
        <v>275</v>
      </c>
      <c r="C17" s="244">
        <v>14.236179999999999</v>
      </c>
      <c r="D17" s="244">
        <v>14.176482</v>
      </c>
      <c r="E17" s="244">
        <v>14.013555999999999</v>
      </c>
      <c r="F17" s="244">
        <v>14.208247</v>
      </c>
      <c r="G17" s="244">
        <v>14.602771000000001</v>
      </c>
      <c r="H17" s="244">
        <v>14.837374000000001</v>
      </c>
      <c r="I17" s="244">
        <v>14.944841</v>
      </c>
      <c r="J17" s="244">
        <v>14.721954999999999</v>
      </c>
      <c r="K17" s="244">
        <v>14.967498000000001</v>
      </c>
      <c r="L17" s="244">
        <v>14.775993</v>
      </c>
      <c r="M17" s="244">
        <v>14.484752</v>
      </c>
      <c r="N17" s="244">
        <v>14.260403</v>
      </c>
      <c r="O17" s="244">
        <v>14.032009456999999</v>
      </c>
      <c r="P17" s="244">
        <v>13.991345322999999</v>
      </c>
      <c r="Q17" s="244">
        <v>14.102629265999999</v>
      </c>
      <c r="R17" s="244">
        <v>14.498615647999999</v>
      </c>
      <c r="S17" s="244">
        <v>14.735810741</v>
      </c>
      <c r="T17" s="244">
        <v>14.950710453999999</v>
      </c>
      <c r="U17" s="244">
        <v>14.958847049999999</v>
      </c>
      <c r="V17" s="244">
        <v>14.712311</v>
      </c>
      <c r="W17" s="244">
        <v>14.701865985</v>
      </c>
      <c r="X17" s="244">
        <v>14.613574944</v>
      </c>
      <c r="Y17" s="244">
        <v>14.435312829000001</v>
      </c>
      <c r="Z17" s="244">
        <v>14.290550143000001</v>
      </c>
      <c r="AA17" s="244">
        <v>14.098564864</v>
      </c>
      <c r="AB17" s="244">
        <v>13.950685845000001</v>
      </c>
      <c r="AC17" s="244">
        <v>14.186418551999999</v>
      </c>
      <c r="AD17" s="244">
        <v>14.507334455000001</v>
      </c>
      <c r="AE17" s="244">
        <v>15.028091206999999</v>
      </c>
      <c r="AF17" s="244">
        <v>14.966060932</v>
      </c>
      <c r="AG17" s="244">
        <v>15.050800216000001</v>
      </c>
      <c r="AH17" s="244">
        <v>15.419008442999999</v>
      </c>
      <c r="AI17" s="244">
        <v>15.302873604</v>
      </c>
      <c r="AJ17" s="244">
        <v>15.251464157999999</v>
      </c>
      <c r="AK17" s="244">
        <v>15.041293853000001</v>
      </c>
      <c r="AL17" s="244">
        <v>14.635206999999999</v>
      </c>
      <c r="AM17" s="244">
        <v>14.684179992000001</v>
      </c>
      <c r="AN17" s="244">
        <v>14.490690147</v>
      </c>
      <c r="AO17" s="244">
        <v>14.599228521000001</v>
      </c>
      <c r="AP17" s="244">
        <v>14.309642749</v>
      </c>
      <c r="AQ17" s="244">
        <v>14.00776422</v>
      </c>
      <c r="AR17" s="244">
        <v>14.638785079</v>
      </c>
      <c r="AS17" s="244">
        <v>14.854339293000001</v>
      </c>
      <c r="AT17" s="244">
        <v>14.916547103999999</v>
      </c>
      <c r="AU17" s="244">
        <v>14.664488563000001</v>
      </c>
      <c r="AV17" s="244">
        <v>14.481370734</v>
      </c>
      <c r="AW17" s="244">
        <v>14.118311872</v>
      </c>
      <c r="AX17" s="244">
        <v>13.908542109000001</v>
      </c>
      <c r="AY17" s="244">
        <v>14.450259195999999</v>
      </c>
      <c r="AZ17" s="244">
        <v>14.418291978999999</v>
      </c>
      <c r="BA17" s="368">
        <v>14.475950672</v>
      </c>
      <c r="BB17" s="368">
        <v>15.084758157</v>
      </c>
      <c r="BC17" s="368">
        <v>15.331118822000001</v>
      </c>
      <c r="BD17" s="368">
        <v>15.499935762</v>
      </c>
      <c r="BE17" s="368">
        <v>15.527133113</v>
      </c>
      <c r="BF17" s="368">
        <v>15.644945947</v>
      </c>
      <c r="BG17" s="368">
        <v>15.734041467000001</v>
      </c>
      <c r="BH17" s="368">
        <v>15.586153621999999</v>
      </c>
      <c r="BI17" s="368">
        <v>15.320911681</v>
      </c>
      <c r="BJ17" s="368">
        <v>14.983425665</v>
      </c>
      <c r="BK17" s="368">
        <v>14.705705714</v>
      </c>
      <c r="BL17" s="368">
        <v>14.726719216999999</v>
      </c>
      <c r="BM17" s="368">
        <v>14.766116881</v>
      </c>
      <c r="BN17" s="368">
        <v>15.392630669000001</v>
      </c>
      <c r="BO17" s="368">
        <v>15.595393680000001</v>
      </c>
      <c r="BP17" s="368">
        <v>15.741427760000001</v>
      </c>
      <c r="BQ17" s="368">
        <v>15.775723315</v>
      </c>
      <c r="BR17" s="368">
        <v>15.923542073</v>
      </c>
      <c r="BS17" s="368">
        <v>16.018420540000001</v>
      </c>
      <c r="BT17" s="368">
        <v>15.886638908</v>
      </c>
      <c r="BU17" s="368">
        <v>15.501496061999999</v>
      </c>
      <c r="BV17" s="368">
        <v>15.194402167</v>
      </c>
    </row>
    <row r="18" spans="1:74" ht="11.1" customHeight="1" x14ac:dyDescent="0.2">
      <c r="A18" s="159" t="s">
        <v>303</v>
      </c>
      <c r="B18" s="170" t="s">
        <v>494</v>
      </c>
      <c r="C18" s="244">
        <v>97.428431791999998</v>
      </c>
      <c r="D18" s="244">
        <v>97.572950148000004</v>
      </c>
      <c r="E18" s="244">
        <v>96.950439068999998</v>
      </c>
      <c r="F18" s="244">
        <v>96.740365342999993</v>
      </c>
      <c r="G18" s="244">
        <v>97.689511164999999</v>
      </c>
      <c r="H18" s="244">
        <v>98.436342260999993</v>
      </c>
      <c r="I18" s="244">
        <v>99.142610779999998</v>
      </c>
      <c r="J18" s="244">
        <v>98.368029514</v>
      </c>
      <c r="K18" s="244">
        <v>98.477240488999996</v>
      </c>
      <c r="L18" s="244">
        <v>98.984830375000001</v>
      </c>
      <c r="M18" s="244">
        <v>99.589115930999995</v>
      </c>
      <c r="N18" s="244">
        <v>98.833302235000005</v>
      </c>
      <c r="O18" s="244">
        <v>99.187846230999995</v>
      </c>
      <c r="P18" s="244">
        <v>99.427207508999999</v>
      </c>
      <c r="Q18" s="244">
        <v>99.688312499999995</v>
      </c>
      <c r="R18" s="244">
        <v>99.694192983999997</v>
      </c>
      <c r="S18" s="244">
        <v>99.645232112000002</v>
      </c>
      <c r="T18" s="244">
        <v>100.46895856</v>
      </c>
      <c r="U18" s="244">
        <v>101.26500248000001</v>
      </c>
      <c r="V18" s="244">
        <v>101.84705629</v>
      </c>
      <c r="W18" s="244">
        <v>101.63962299000001</v>
      </c>
      <c r="X18" s="244">
        <v>102.46616207</v>
      </c>
      <c r="Y18" s="244">
        <v>102.5861345</v>
      </c>
      <c r="Z18" s="244">
        <v>101.97895105000001</v>
      </c>
      <c r="AA18" s="244">
        <v>100.43329353999999</v>
      </c>
      <c r="AB18" s="244">
        <v>100.22398999000001</v>
      </c>
      <c r="AC18" s="244">
        <v>100.34955062</v>
      </c>
      <c r="AD18" s="244">
        <v>100.53394779</v>
      </c>
      <c r="AE18" s="244">
        <v>100.29262547</v>
      </c>
      <c r="AF18" s="244">
        <v>100.60518492999999</v>
      </c>
      <c r="AG18" s="244">
        <v>99.969129894000005</v>
      </c>
      <c r="AH18" s="244">
        <v>101.21034286</v>
      </c>
      <c r="AI18" s="244">
        <v>99.263063938000002</v>
      </c>
      <c r="AJ18" s="244">
        <v>101.29977751</v>
      </c>
      <c r="AK18" s="244">
        <v>101.98016719</v>
      </c>
      <c r="AL18" s="244">
        <v>101.70248419000001</v>
      </c>
      <c r="AM18" s="244">
        <v>101.38737644</v>
      </c>
      <c r="AN18" s="244">
        <v>100.25428204000001</v>
      </c>
      <c r="AO18" s="244">
        <v>100.48731836</v>
      </c>
      <c r="AP18" s="244">
        <v>100.30383242000001</v>
      </c>
      <c r="AQ18" s="244">
        <v>88.553941187999996</v>
      </c>
      <c r="AR18" s="244">
        <v>88.542645411999999</v>
      </c>
      <c r="AS18" s="244">
        <v>90.269813292999999</v>
      </c>
      <c r="AT18" s="244">
        <v>91.268210425999996</v>
      </c>
      <c r="AU18" s="244">
        <v>91.212058562999999</v>
      </c>
      <c r="AV18" s="244">
        <v>91.497587315000004</v>
      </c>
      <c r="AW18" s="244">
        <v>93.383367539000005</v>
      </c>
      <c r="AX18" s="244">
        <v>93.465179139</v>
      </c>
      <c r="AY18" s="244">
        <v>94.016746706999996</v>
      </c>
      <c r="AZ18" s="244">
        <v>92.174630182000001</v>
      </c>
      <c r="BA18" s="368">
        <v>93.867193442000001</v>
      </c>
      <c r="BB18" s="368">
        <v>94.967391746999994</v>
      </c>
      <c r="BC18" s="368">
        <v>96.695175853999999</v>
      </c>
      <c r="BD18" s="368">
        <v>97.619076109999995</v>
      </c>
      <c r="BE18" s="368">
        <v>98.631751249000004</v>
      </c>
      <c r="BF18" s="368">
        <v>99.112691513000001</v>
      </c>
      <c r="BG18" s="368">
        <v>99.324270480999999</v>
      </c>
      <c r="BH18" s="368">
        <v>99.476424225000002</v>
      </c>
      <c r="BI18" s="368">
        <v>99.685044486999999</v>
      </c>
      <c r="BJ18" s="368">
        <v>99.266398021000001</v>
      </c>
      <c r="BK18" s="368">
        <v>99.069693501000003</v>
      </c>
      <c r="BL18" s="368">
        <v>99.316122434999997</v>
      </c>
      <c r="BM18" s="368">
        <v>99.618680319000006</v>
      </c>
      <c r="BN18" s="368">
        <v>100.87051044</v>
      </c>
      <c r="BO18" s="368">
        <v>101.18538228</v>
      </c>
      <c r="BP18" s="368">
        <v>101.51881098</v>
      </c>
      <c r="BQ18" s="368">
        <v>101.64757087</v>
      </c>
      <c r="BR18" s="368">
        <v>102.06377474</v>
      </c>
      <c r="BS18" s="368">
        <v>102.12138448</v>
      </c>
      <c r="BT18" s="368">
        <v>102.32731871</v>
      </c>
      <c r="BU18" s="368">
        <v>102.40743838</v>
      </c>
      <c r="BV18" s="368">
        <v>102.15484077000001</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60.702765419000002</v>
      </c>
      <c r="D20" s="244">
        <v>61.047202286000001</v>
      </c>
      <c r="E20" s="244">
        <v>60.911604709999999</v>
      </c>
      <c r="F20" s="244">
        <v>60.487580000000001</v>
      </c>
      <c r="G20" s="244">
        <v>60.958552386999997</v>
      </c>
      <c r="H20" s="244">
        <v>61.316388332999999</v>
      </c>
      <c r="I20" s="244">
        <v>61.788206676999998</v>
      </c>
      <c r="J20" s="244">
        <v>61.215784290000002</v>
      </c>
      <c r="K20" s="244">
        <v>61.158154000000003</v>
      </c>
      <c r="L20" s="244">
        <v>61.928681355000002</v>
      </c>
      <c r="M20" s="244">
        <v>62.688163332999999</v>
      </c>
      <c r="N20" s="244">
        <v>62.006861387000001</v>
      </c>
      <c r="O20" s="244">
        <v>62.069331554000001</v>
      </c>
      <c r="P20" s="244">
        <v>62.466636465000001</v>
      </c>
      <c r="Q20" s="244">
        <v>62.974374394999998</v>
      </c>
      <c r="R20" s="244">
        <v>63.086579315000002</v>
      </c>
      <c r="S20" s="244">
        <v>63.167099612000001</v>
      </c>
      <c r="T20" s="244">
        <v>63.940508454000003</v>
      </c>
      <c r="U20" s="244">
        <v>64.689718212000002</v>
      </c>
      <c r="V20" s="244">
        <v>65.014243418999996</v>
      </c>
      <c r="W20" s="244">
        <v>64.618111984999999</v>
      </c>
      <c r="X20" s="244">
        <v>65.302651073000007</v>
      </c>
      <c r="Y20" s="244">
        <v>65.657623495999999</v>
      </c>
      <c r="Z20" s="244">
        <v>65.845440045999993</v>
      </c>
      <c r="AA20" s="244">
        <v>64.878783541000004</v>
      </c>
      <c r="AB20" s="244">
        <v>64.691479987999998</v>
      </c>
      <c r="AC20" s="244">
        <v>65.269040617000002</v>
      </c>
      <c r="AD20" s="244">
        <v>65.401437787999996</v>
      </c>
      <c r="AE20" s="244">
        <v>65.558115465</v>
      </c>
      <c r="AF20" s="244">
        <v>65.732674931999995</v>
      </c>
      <c r="AG20" s="244">
        <v>65.675619893999993</v>
      </c>
      <c r="AH20" s="244">
        <v>66.615832862000005</v>
      </c>
      <c r="AI20" s="244">
        <v>66.512553937999996</v>
      </c>
      <c r="AJ20" s="244">
        <v>66.887267511999994</v>
      </c>
      <c r="AK20" s="244">
        <v>67.663657185999995</v>
      </c>
      <c r="AL20" s="244">
        <v>67.434974194000006</v>
      </c>
      <c r="AM20" s="244">
        <v>67.506866443000007</v>
      </c>
      <c r="AN20" s="244">
        <v>67.029772042999994</v>
      </c>
      <c r="AO20" s="244">
        <v>67.160808360000004</v>
      </c>
      <c r="AP20" s="244">
        <v>64.707322415999997</v>
      </c>
      <c r="AQ20" s="244">
        <v>59.536431188000002</v>
      </c>
      <c r="AR20" s="244">
        <v>61.372135411999999</v>
      </c>
      <c r="AS20" s="244">
        <v>62.503303293000002</v>
      </c>
      <c r="AT20" s="244">
        <v>62.482700426000001</v>
      </c>
      <c r="AU20" s="244">
        <v>62.402548563000003</v>
      </c>
      <c r="AV20" s="244">
        <v>62.353077315</v>
      </c>
      <c r="AW20" s="244">
        <v>63.357857539000001</v>
      </c>
      <c r="AX20" s="244">
        <v>63.170914599</v>
      </c>
      <c r="AY20" s="244">
        <v>63.627204251000002</v>
      </c>
      <c r="AZ20" s="244">
        <v>62.244506117</v>
      </c>
      <c r="BA20" s="368">
        <v>63.696178629999999</v>
      </c>
      <c r="BB20" s="368">
        <v>64.634547917000006</v>
      </c>
      <c r="BC20" s="368">
        <v>65.007210977</v>
      </c>
      <c r="BD20" s="368">
        <v>65.470675087999993</v>
      </c>
      <c r="BE20" s="368">
        <v>65.907174100999995</v>
      </c>
      <c r="BF20" s="368">
        <v>66.160619896</v>
      </c>
      <c r="BG20" s="368">
        <v>66.208105423999996</v>
      </c>
      <c r="BH20" s="368">
        <v>66.368967501</v>
      </c>
      <c r="BI20" s="368">
        <v>66.514524941000005</v>
      </c>
      <c r="BJ20" s="368">
        <v>66.086798713999997</v>
      </c>
      <c r="BK20" s="368">
        <v>65.737132205999998</v>
      </c>
      <c r="BL20" s="368">
        <v>65.972057303</v>
      </c>
      <c r="BM20" s="368">
        <v>66.363373584000001</v>
      </c>
      <c r="BN20" s="368">
        <v>67.674058379000002</v>
      </c>
      <c r="BO20" s="368">
        <v>67.964815803999997</v>
      </c>
      <c r="BP20" s="368">
        <v>68.299518442999997</v>
      </c>
      <c r="BQ20" s="368">
        <v>68.402777724000003</v>
      </c>
      <c r="BR20" s="368">
        <v>68.803879198000004</v>
      </c>
      <c r="BS20" s="368">
        <v>68.890722165</v>
      </c>
      <c r="BT20" s="368">
        <v>69.104695751999998</v>
      </c>
      <c r="BU20" s="368">
        <v>69.125011560000004</v>
      </c>
      <c r="BV20" s="368">
        <v>68.856462639</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369"/>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1033</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47.479476986999998</v>
      </c>
      <c r="P23" s="244">
        <v>48.331651985000001</v>
      </c>
      <c r="Q23" s="244">
        <v>48.215350368000003</v>
      </c>
      <c r="R23" s="244">
        <v>46.995834596000002</v>
      </c>
      <c r="S23" s="244">
        <v>47.081449431000003</v>
      </c>
      <c r="T23" s="244">
        <v>47.705564867</v>
      </c>
      <c r="U23" s="244">
        <v>48.358040748000001</v>
      </c>
      <c r="V23" s="244">
        <v>49.008296129000001</v>
      </c>
      <c r="W23" s="244">
        <v>47.344110419000003</v>
      </c>
      <c r="X23" s="244">
        <v>48.160389059000003</v>
      </c>
      <c r="Y23" s="244">
        <v>48.079318917999998</v>
      </c>
      <c r="Z23" s="244">
        <v>47.120692019000003</v>
      </c>
      <c r="AA23" s="244">
        <v>47.575381997000001</v>
      </c>
      <c r="AB23" s="244">
        <v>48.000308552</v>
      </c>
      <c r="AC23" s="244">
        <v>46.662320215999998</v>
      </c>
      <c r="AD23" s="244">
        <v>47.218589838</v>
      </c>
      <c r="AE23" s="244">
        <v>46.459086778</v>
      </c>
      <c r="AF23" s="244">
        <v>47.115860537000003</v>
      </c>
      <c r="AG23" s="244">
        <v>48.308477369999999</v>
      </c>
      <c r="AH23" s="244">
        <v>48.701243308999999</v>
      </c>
      <c r="AI23" s="244">
        <v>47.268120584000002</v>
      </c>
      <c r="AJ23" s="244">
        <v>47.708762485000001</v>
      </c>
      <c r="AK23" s="244">
        <v>47.768451456999998</v>
      </c>
      <c r="AL23" s="244">
        <v>47.694490197</v>
      </c>
      <c r="AM23" s="244">
        <v>46.001001371000001</v>
      </c>
      <c r="AN23" s="244">
        <v>46.856921522999997</v>
      </c>
      <c r="AO23" s="244">
        <v>43.055234077000001</v>
      </c>
      <c r="AP23" s="244">
        <v>35.020248743000003</v>
      </c>
      <c r="AQ23" s="244">
        <v>37.110481032000003</v>
      </c>
      <c r="AR23" s="244">
        <v>40.163875896</v>
      </c>
      <c r="AS23" s="244">
        <v>42.041967153999998</v>
      </c>
      <c r="AT23" s="244">
        <v>41.797565325000001</v>
      </c>
      <c r="AU23" s="244">
        <v>42.473869294000004</v>
      </c>
      <c r="AV23" s="244">
        <v>42.625733679</v>
      </c>
      <c r="AW23" s="244">
        <v>42.631795734999997</v>
      </c>
      <c r="AX23" s="244">
        <v>43.589065406000003</v>
      </c>
      <c r="AY23" s="244">
        <v>42.499382062999999</v>
      </c>
      <c r="AZ23" s="244">
        <v>43.749421437999999</v>
      </c>
      <c r="BA23" s="368">
        <v>43.759045254999997</v>
      </c>
      <c r="BB23" s="368">
        <v>43.377840923999997</v>
      </c>
      <c r="BC23" s="368">
        <v>43.390675758999997</v>
      </c>
      <c r="BD23" s="368">
        <v>44.370841538999997</v>
      </c>
      <c r="BE23" s="368">
        <v>44.782244611000003</v>
      </c>
      <c r="BF23" s="368">
        <v>45.304874980999998</v>
      </c>
      <c r="BG23" s="368">
        <v>45.210374217999998</v>
      </c>
      <c r="BH23" s="368">
        <v>45.269796085999999</v>
      </c>
      <c r="BI23" s="368">
        <v>45.461397001999998</v>
      </c>
      <c r="BJ23" s="368">
        <v>45.646189780999997</v>
      </c>
      <c r="BK23" s="368">
        <v>44.813151918000003</v>
      </c>
      <c r="BL23" s="368">
        <v>46.237581831</v>
      </c>
      <c r="BM23" s="368">
        <v>45.933861769000004</v>
      </c>
      <c r="BN23" s="368">
        <v>45.281120459999997</v>
      </c>
      <c r="BO23" s="368">
        <v>45.247778853</v>
      </c>
      <c r="BP23" s="368">
        <v>45.988803033000003</v>
      </c>
      <c r="BQ23" s="368">
        <v>46.302456454999998</v>
      </c>
      <c r="BR23" s="368">
        <v>46.783224677</v>
      </c>
      <c r="BS23" s="368">
        <v>46.500892159000003</v>
      </c>
      <c r="BT23" s="368">
        <v>46.486584880999999</v>
      </c>
      <c r="BU23" s="368">
        <v>46.592471168000003</v>
      </c>
      <c r="BV23" s="368">
        <v>46.936005348000002</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18.307296999999998</v>
      </c>
      <c r="AV24" s="244">
        <v>18.623835</v>
      </c>
      <c r="AW24" s="244">
        <v>18.702424000000001</v>
      </c>
      <c r="AX24" s="244">
        <v>18.795701999999999</v>
      </c>
      <c r="AY24" s="244">
        <v>18.662298917000001</v>
      </c>
      <c r="AZ24" s="244">
        <v>18.513461853999999</v>
      </c>
      <c r="BA24" s="368">
        <v>18.961569999999998</v>
      </c>
      <c r="BB24" s="368">
        <v>19.070460000000001</v>
      </c>
      <c r="BC24" s="368">
        <v>19.34104</v>
      </c>
      <c r="BD24" s="368">
        <v>19.694009999999999</v>
      </c>
      <c r="BE24" s="368">
        <v>19.78735</v>
      </c>
      <c r="BF24" s="368">
        <v>20.237839999999998</v>
      </c>
      <c r="BG24" s="368">
        <v>19.909120000000001</v>
      </c>
      <c r="BH24" s="368">
        <v>20.042210000000001</v>
      </c>
      <c r="BI24" s="368">
        <v>20.11139</v>
      </c>
      <c r="BJ24" s="368">
        <v>19.914770000000001</v>
      </c>
      <c r="BK24" s="368">
        <v>19.921589999999998</v>
      </c>
      <c r="BL24" s="368">
        <v>19.916160000000001</v>
      </c>
      <c r="BM24" s="368">
        <v>20.368279999999999</v>
      </c>
      <c r="BN24" s="368">
        <v>20.33353</v>
      </c>
      <c r="BO24" s="368">
        <v>20.613659999999999</v>
      </c>
      <c r="BP24" s="368">
        <v>20.733059999999998</v>
      </c>
      <c r="BQ24" s="368">
        <v>20.7166</v>
      </c>
      <c r="BR24" s="368">
        <v>21.110060000000001</v>
      </c>
      <c r="BS24" s="368">
        <v>20.58361</v>
      </c>
      <c r="BT24" s="368">
        <v>20.693529999999999</v>
      </c>
      <c r="BU24" s="368">
        <v>20.711770000000001</v>
      </c>
      <c r="BV24" s="368">
        <v>20.652149999999999</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0.15859073300000001</v>
      </c>
      <c r="AZ25" s="244">
        <v>0.15783218299999999</v>
      </c>
      <c r="BA25" s="368">
        <v>0.21006855799999999</v>
      </c>
      <c r="BB25" s="368">
        <v>0.127793882</v>
      </c>
      <c r="BC25" s="368">
        <v>0.17538342900000001</v>
      </c>
      <c r="BD25" s="368">
        <v>0.16466109700000001</v>
      </c>
      <c r="BE25" s="368">
        <v>0.158697807</v>
      </c>
      <c r="BF25" s="368">
        <v>0.17558958499999999</v>
      </c>
      <c r="BG25" s="368">
        <v>0.14853597199999999</v>
      </c>
      <c r="BH25" s="368">
        <v>0.20052979400000001</v>
      </c>
      <c r="BI25" s="368">
        <v>0.17439127300000001</v>
      </c>
      <c r="BJ25" s="368">
        <v>0.13840799000000001</v>
      </c>
      <c r="BK25" s="368">
        <v>0.16198127500000001</v>
      </c>
      <c r="BL25" s="368">
        <v>0.161001016</v>
      </c>
      <c r="BM25" s="368">
        <v>0.21393503699999999</v>
      </c>
      <c r="BN25" s="368">
        <v>0.13012283699999999</v>
      </c>
      <c r="BO25" s="368">
        <v>0.17815555999999999</v>
      </c>
      <c r="BP25" s="368">
        <v>0.16737270300000001</v>
      </c>
      <c r="BQ25" s="368">
        <v>0.161491146</v>
      </c>
      <c r="BR25" s="368">
        <v>0.17864569</v>
      </c>
      <c r="BS25" s="368">
        <v>0.15119842</v>
      </c>
      <c r="BT25" s="368">
        <v>0.20364231099999999</v>
      </c>
      <c r="BU25" s="368">
        <v>0.17717530100000001</v>
      </c>
      <c r="BV25" s="368">
        <v>0.140905692</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2.1455039999999999</v>
      </c>
      <c r="AV26" s="244">
        <v>1.9721340000000001</v>
      </c>
      <c r="AW26" s="244">
        <v>2.1418010000000001</v>
      </c>
      <c r="AX26" s="244">
        <v>2.1810445550000002</v>
      </c>
      <c r="AY26" s="244">
        <v>2.1347782789999998</v>
      </c>
      <c r="AZ26" s="244">
        <v>2.2246962460000002</v>
      </c>
      <c r="BA26" s="368">
        <v>2.153437786</v>
      </c>
      <c r="BB26" s="368">
        <v>2.1104530709999998</v>
      </c>
      <c r="BC26" s="368">
        <v>2.1751706550000001</v>
      </c>
      <c r="BD26" s="368">
        <v>2.2302066890000001</v>
      </c>
      <c r="BE26" s="368">
        <v>2.2456121219999998</v>
      </c>
      <c r="BF26" s="368">
        <v>2.3006008750000002</v>
      </c>
      <c r="BG26" s="368">
        <v>2.2644546349999999</v>
      </c>
      <c r="BH26" s="368">
        <v>2.246104436</v>
      </c>
      <c r="BI26" s="368">
        <v>2.277220271</v>
      </c>
      <c r="BJ26" s="368">
        <v>2.278513394</v>
      </c>
      <c r="BK26" s="368">
        <v>2.2798935739999999</v>
      </c>
      <c r="BL26" s="368">
        <v>2.32671202</v>
      </c>
      <c r="BM26" s="368">
        <v>2.2245083700000001</v>
      </c>
      <c r="BN26" s="368">
        <v>2.168963744</v>
      </c>
      <c r="BO26" s="368">
        <v>2.2302933559999998</v>
      </c>
      <c r="BP26" s="368">
        <v>2.2860535479999999</v>
      </c>
      <c r="BQ26" s="368">
        <v>2.3011837650000002</v>
      </c>
      <c r="BR26" s="368">
        <v>2.3581315570000001</v>
      </c>
      <c r="BS26" s="368">
        <v>2.3191408330000001</v>
      </c>
      <c r="BT26" s="368">
        <v>2.2974369910000001</v>
      </c>
      <c r="BU26" s="368">
        <v>2.3224337319999999</v>
      </c>
      <c r="BV26" s="368">
        <v>2.330004508</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14.539333333</v>
      </c>
      <c r="AJ27" s="244">
        <v>14.511193548</v>
      </c>
      <c r="AK27" s="244">
        <v>13.976533333000001</v>
      </c>
      <c r="AL27" s="244">
        <v>13.683290323</v>
      </c>
      <c r="AM27" s="244">
        <v>13.427709676999999</v>
      </c>
      <c r="AN27" s="244">
        <v>13.904172414</v>
      </c>
      <c r="AO27" s="244">
        <v>12.733612902999999</v>
      </c>
      <c r="AP27" s="244">
        <v>10.362966667</v>
      </c>
      <c r="AQ27" s="244">
        <v>10.706645161000001</v>
      </c>
      <c r="AR27" s="244">
        <v>12.037766667</v>
      </c>
      <c r="AS27" s="244">
        <v>12.959387097</v>
      </c>
      <c r="AT27" s="244">
        <v>12.446774194</v>
      </c>
      <c r="AU27" s="244">
        <v>13.154400000000001</v>
      </c>
      <c r="AV27" s="244">
        <v>12.955451612999999</v>
      </c>
      <c r="AW27" s="244">
        <v>12.330500000000001</v>
      </c>
      <c r="AX27" s="244">
        <v>12.563936351000001</v>
      </c>
      <c r="AY27" s="244">
        <v>12.079192779</v>
      </c>
      <c r="AZ27" s="244">
        <v>12.918462012999999</v>
      </c>
      <c r="BA27" s="368">
        <v>12.810152149</v>
      </c>
      <c r="BB27" s="368">
        <v>12.907324091</v>
      </c>
      <c r="BC27" s="368">
        <v>12.738720495999999</v>
      </c>
      <c r="BD27" s="368">
        <v>13.245975194</v>
      </c>
      <c r="BE27" s="368">
        <v>13.450421735000001</v>
      </c>
      <c r="BF27" s="368">
        <v>13.291895383</v>
      </c>
      <c r="BG27" s="368">
        <v>13.763333190000001</v>
      </c>
      <c r="BH27" s="368">
        <v>13.589325457999999</v>
      </c>
      <c r="BI27" s="368">
        <v>13.293085354</v>
      </c>
      <c r="BJ27" s="368">
        <v>13.072889599</v>
      </c>
      <c r="BK27" s="368">
        <v>12.66259391</v>
      </c>
      <c r="BL27" s="368">
        <v>13.588551184</v>
      </c>
      <c r="BM27" s="368">
        <v>13.354058762999999</v>
      </c>
      <c r="BN27" s="368">
        <v>13.395916772</v>
      </c>
      <c r="BO27" s="368">
        <v>13.182042351</v>
      </c>
      <c r="BP27" s="368">
        <v>13.699547351</v>
      </c>
      <c r="BQ27" s="368">
        <v>13.914499476</v>
      </c>
      <c r="BR27" s="368">
        <v>13.768104299000001</v>
      </c>
      <c r="BS27" s="368">
        <v>14.257549289</v>
      </c>
      <c r="BT27" s="368">
        <v>14.048669904</v>
      </c>
      <c r="BU27" s="368">
        <v>13.721026149</v>
      </c>
      <c r="BV27" s="368">
        <v>13.512290712</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3.1539999999999999</v>
      </c>
      <c r="AW28" s="244">
        <v>3.4366666666999999</v>
      </c>
      <c r="AX28" s="244">
        <v>3.7148618510000002</v>
      </c>
      <c r="AY28" s="244">
        <v>3.4901097970000001</v>
      </c>
      <c r="AZ28" s="244">
        <v>3.7120688039999998</v>
      </c>
      <c r="BA28" s="368">
        <v>3.4499529130000002</v>
      </c>
      <c r="BB28" s="368">
        <v>3.1322563140000002</v>
      </c>
      <c r="BC28" s="368">
        <v>2.866432675</v>
      </c>
      <c r="BD28" s="368">
        <v>2.9030504069999998</v>
      </c>
      <c r="BE28" s="368">
        <v>3.0299215450000001</v>
      </c>
      <c r="BF28" s="368">
        <v>3.1233661499999998</v>
      </c>
      <c r="BG28" s="368">
        <v>3.0412091220000002</v>
      </c>
      <c r="BH28" s="368">
        <v>3.0748302359999999</v>
      </c>
      <c r="BI28" s="368">
        <v>3.3127778499999998</v>
      </c>
      <c r="BJ28" s="368">
        <v>3.7996066879999999</v>
      </c>
      <c r="BK28" s="368">
        <v>3.5846114189999998</v>
      </c>
      <c r="BL28" s="368">
        <v>3.8283408589999999</v>
      </c>
      <c r="BM28" s="368">
        <v>3.5071925209999999</v>
      </c>
      <c r="BN28" s="368">
        <v>3.1545392809999999</v>
      </c>
      <c r="BO28" s="368">
        <v>2.879628995</v>
      </c>
      <c r="BP28" s="368">
        <v>2.9022891909999999</v>
      </c>
      <c r="BQ28" s="368">
        <v>3.026917182</v>
      </c>
      <c r="BR28" s="368">
        <v>3.120069891</v>
      </c>
      <c r="BS28" s="368">
        <v>3.0345059000000001</v>
      </c>
      <c r="BT28" s="368">
        <v>3.058218262</v>
      </c>
      <c r="BU28" s="368">
        <v>3.2946114839999998</v>
      </c>
      <c r="BV28" s="368">
        <v>3.7795751169999998</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6.5047646773999999</v>
      </c>
      <c r="AN29" s="244">
        <v>6.5141004828</v>
      </c>
      <c r="AO29" s="244">
        <v>6.2147064193999997</v>
      </c>
      <c r="AP29" s="244">
        <v>5.1072316666999997</v>
      </c>
      <c r="AQ29" s="244">
        <v>5.5233762257999999</v>
      </c>
      <c r="AR29" s="244">
        <v>5.5875083332999997</v>
      </c>
      <c r="AS29" s="244">
        <v>5.5199602581000002</v>
      </c>
      <c r="AT29" s="244">
        <v>5.4739794194</v>
      </c>
      <c r="AU29" s="244">
        <v>5.663017</v>
      </c>
      <c r="AV29" s="244">
        <v>5.7255070000000003</v>
      </c>
      <c r="AW29" s="244">
        <v>5.8510886666999999</v>
      </c>
      <c r="AX29" s="244">
        <v>6.198769263</v>
      </c>
      <c r="AY29" s="244">
        <v>5.9744115579999999</v>
      </c>
      <c r="AZ29" s="244">
        <v>6.2229003379999996</v>
      </c>
      <c r="BA29" s="368">
        <v>6.173863849</v>
      </c>
      <c r="BB29" s="368">
        <v>6.0295535659999997</v>
      </c>
      <c r="BC29" s="368">
        <v>6.093928504</v>
      </c>
      <c r="BD29" s="368">
        <v>6.1329381520000004</v>
      </c>
      <c r="BE29" s="368">
        <v>6.1102414019999998</v>
      </c>
      <c r="BF29" s="368">
        <v>6.1755829880000004</v>
      </c>
      <c r="BG29" s="368">
        <v>6.0837212989999996</v>
      </c>
      <c r="BH29" s="368">
        <v>6.116796162</v>
      </c>
      <c r="BI29" s="368">
        <v>6.2925322540000002</v>
      </c>
      <c r="BJ29" s="368">
        <v>6.4420021099999998</v>
      </c>
      <c r="BK29" s="368">
        <v>6.2024817399999996</v>
      </c>
      <c r="BL29" s="368">
        <v>6.4168167519999999</v>
      </c>
      <c r="BM29" s="368">
        <v>6.2658870780000004</v>
      </c>
      <c r="BN29" s="368">
        <v>6.0980478260000002</v>
      </c>
      <c r="BO29" s="368">
        <v>6.1639985910000004</v>
      </c>
      <c r="BP29" s="368">
        <v>6.2004802400000001</v>
      </c>
      <c r="BQ29" s="368">
        <v>6.1817648859999998</v>
      </c>
      <c r="BR29" s="368">
        <v>6.2482132400000001</v>
      </c>
      <c r="BS29" s="368">
        <v>6.1548877170000003</v>
      </c>
      <c r="BT29" s="368">
        <v>6.1850874129999998</v>
      </c>
      <c r="BU29" s="368">
        <v>6.3654545020000004</v>
      </c>
      <c r="BV29" s="368">
        <v>6.521079319</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52.121312037000003</v>
      </c>
      <c r="AB30" s="244">
        <v>53.298021218000002</v>
      </c>
      <c r="AC30" s="244">
        <v>53.029558106000003</v>
      </c>
      <c r="AD30" s="244">
        <v>53.537477709000001</v>
      </c>
      <c r="AE30" s="244">
        <v>53.817801950000003</v>
      </c>
      <c r="AF30" s="244">
        <v>54.211578326999998</v>
      </c>
      <c r="AG30" s="244">
        <v>54.119279442</v>
      </c>
      <c r="AH30" s="244">
        <v>53.693491393999999</v>
      </c>
      <c r="AI30" s="244">
        <v>54.172041811</v>
      </c>
      <c r="AJ30" s="244">
        <v>53.135072999999998</v>
      </c>
      <c r="AK30" s="244">
        <v>54.122545721999998</v>
      </c>
      <c r="AL30" s="244">
        <v>54.595692741999997</v>
      </c>
      <c r="AM30" s="244">
        <v>50.582421891000003</v>
      </c>
      <c r="AN30" s="244">
        <v>50.670887516000001</v>
      </c>
      <c r="AO30" s="244">
        <v>48.180887495999997</v>
      </c>
      <c r="AP30" s="244">
        <v>45.563982297999999</v>
      </c>
      <c r="AQ30" s="244">
        <v>47.292291583999997</v>
      </c>
      <c r="AR30" s="244">
        <v>49.710508998000002</v>
      </c>
      <c r="AS30" s="244">
        <v>50.701427770000002</v>
      </c>
      <c r="AT30" s="244">
        <v>50.674566738999999</v>
      </c>
      <c r="AU30" s="244">
        <v>52.091961941000001</v>
      </c>
      <c r="AV30" s="244">
        <v>51.544909998999998</v>
      </c>
      <c r="AW30" s="244">
        <v>52.608086184000001</v>
      </c>
      <c r="AX30" s="244">
        <v>53.253514529</v>
      </c>
      <c r="AY30" s="244">
        <v>51.193727473999999</v>
      </c>
      <c r="AZ30" s="244">
        <v>52.144538107999999</v>
      </c>
      <c r="BA30" s="368">
        <v>52.302459419999998</v>
      </c>
      <c r="BB30" s="368">
        <v>52.889022769999997</v>
      </c>
      <c r="BC30" s="368">
        <v>53.280932333000003</v>
      </c>
      <c r="BD30" s="368">
        <v>53.813637446999998</v>
      </c>
      <c r="BE30" s="368">
        <v>53.569714533999999</v>
      </c>
      <c r="BF30" s="368">
        <v>53.068418801999997</v>
      </c>
      <c r="BG30" s="368">
        <v>53.90318568</v>
      </c>
      <c r="BH30" s="368">
        <v>52.841781980999997</v>
      </c>
      <c r="BI30" s="368">
        <v>53.732004680999999</v>
      </c>
      <c r="BJ30" s="368">
        <v>54.419560054000002</v>
      </c>
      <c r="BK30" s="368">
        <v>53.158465950999997</v>
      </c>
      <c r="BL30" s="368">
        <v>54.785459760000002</v>
      </c>
      <c r="BM30" s="368">
        <v>54.553436312000002</v>
      </c>
      <c r="BN30" s="368">
        <v>55.060608213999998</v>
      </c>
      <c r="BO30" s="368">
        <v>55.381017411999999</v>
      </c>
      <c r="BP30" s="368">
        <v>55.877320488999999</v>
      </c>
      <c r="BQ30" s="368">
        <v>55.596736739999997</v>
      </c>
      <c r="BR30" s="368">
        <v>55.176497646000001</v>
      </c>
      <c r="BS30" s="368">
        <v>56.032363830999998</v>
      </c>
      <c r="BT30" s="368">
        <v>54.906939031</v>
      </c>
      <c r="BU30" s="368">
        <v>55.810637714999999</v>
      </c>
      <c r="BV30" s="368">
        <v>56.523633578000002</v>
      </c>
    </row>
    <row r="31" spans="1:74" ht="11.1" customHeight="1" x14ac:dyDescent="0.2">
      <c r="A31" s="159" t="s">
        <v>285</v>
      </c>
      <c r="B31" s="170" t="s">
        <v>927</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4.9039162159999998</v>
      </c>
      <c r="AB31" s="244">
        <v>5.1464270450000003</v>
      </c>
      <c r="AC31" s="244">
        <v>5.0066636730000003</v>
      </c>
      <c r="AD31" s="244">
        <v>4.9178540789999996</v>
      </c>
      <c r="AE31" s="244">
        <v>5.052380758</v>
      </c>
      <c r="AF31" s="244">
        <v>5.2668933029999998</v>
      </c>
      <c r="AG31" s="244">
        <v>5.4264466029999996</v>
      </c>
      <c r="AH31" s="244">
        <v>5.5295681239999999</v>
      </c>
      <c r="AI31" s="244">
        <v>5.4432317890000004</v>
      </c>
      <c r="AJ31" s="244">
        <v>5.2425168549999999</v>
      </c>
      <c r="AK31" s="244">
        <v>5.3151169039999999</v>
      </c>
      <c r="AL31" s="244">
        <v>5.3742384870000004</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4.7988165120000001</v>
      </c>
      <c r="AZ31" s="244">
        <v>5.040338856</v>
      </c>
      <c r="BA31" s="368">
        <v>4.9053117139999998</v>
      </c>
      <c r="BB31" s="368">
        <v>4.827026568</v>
      </c>
      <c r="BC31" s="368">
        <v>4.9714839560000001</v>
      </c>
      <c r="BD31" s="368">
        <v>5.1878479649999996</v>
      </c>
      <c r="BE31" s="368">
        <v>5.3455767749999996</v>
      </c>
      <c r="BF31" s="368">
        <v>5.450068495</v>
      </c>
      <c r="BG31" s="368">
        <v>5.3591958269999997</v>
      </c>
      <c r="BH31" s="368">
        <v>5.1675118209999997</v>
      </c>
      <c r="BI31" s="368">
        <v>5.2411439140000002</v>
      </c>
      <c r="BJ31" s="368">
        <v>5.3031368360000002</v>
      </c>
      <c r="BK31" s="368">
        <v>4.9474833980000001</v>
      </c>
      <c r="BL31" s="368">
        <v>5.2017397580000004</v>
      </c>
      <c r="BM31" s="368">
        <v>5.0606929139999997</v>
      </c>
      <c r="BN31" s="368">
        <v>4.971692504</v>
      </c>
      <c r="BO31" s="368">
        <v>5.1115945759999999</v>
      </c>
      <c r="BP31" s="368">
        <v>5.3312704829999999</v>
      </c>
      <c r="BQ31" s="368">
        <v>5.4956072169999999</v>
      </c>
      <c r="BR31" s="368">
        <v>5.6063393850000001</v>
      </c>
      <c r="BS31" s="368">
        <v>5.523423696</v>
      </c>
      <c r="BT31" s="368">
        <v>5.3250722010000002</v>
      </c>
      <c r="BU31" s="368">
        <v>5.4054621950000001</v>
      </c>
      <c r="BV31" s="368">
        <v>5.469808531</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0.70967800599999997</v>
      </c>
      <c r="AZ32" s="244">
        <v>0.71565824300000003</v>
      </c>
      <c r="BA32" s="368">
        <v>0.71746156699999997</v>
      </c>
      <c r="BB32" s="368">
        <v>0.71097278799999997</v>
      </c>
      <c r="BC32" s="368">
        <v>0.71235923099999998</v>
      </c>
      <c r="BD32" s="368">
        <v>0.72700137300000001</v>
      </c>
      <c r="BE32" s="368">
        <v>0.72284383500000005</v>
      </c>
      <c r="BF32" s="368">
        <v>0.72764303200000002</v>
      </c>
      <c r="BG32" s="368">
        <v>0.73358506400000001</v>
      </c>
      <c r="BH32" s="368">
        <v>0.74294972400000003</v>
      </c>
      <c r="BI32" s="368">
        <v>0.73213871900000005</v>
      </c>
      <c r="BJ32" s="368">
        <v>0.728352365</v>
      </c>
      <c r="BK32" s="368">
        <v>0.73597064099999998</v>
      </c>
      <c r="BL32" s="368">
        <v>0.74095251500000003</v>
      </c>
      <c r="BM32" s="368">
        <v>0.74293861900000002</v>
      </c>
      <c r="BN32" s="368">
        <v>0.73363165299999999</v>
      </c>
      <c r="BO32" s="368">
        <v>0.73411371000000003</v>
      </c>
      <c r="BP32" s="368">
        <v>0.74960955699999998</v>
      </c>
      <c r="BQ32" s="368">
        <v>0.74620880199999995</v>
      </c>
      <c r="BR32" s="368">
        <v>0.75139447999999998</v>
      </c>
      <c r="BS32" s="368">
        <v>0.75726199599999999</v>
      </c>
      <c r="BT32" s="368">
        <v>0.76567702999999998</v>
      </c>
      <c r="BU32" s="368">
        <v>0.75460184299999999</v>
      </c>
      <c r="BV32" s="368">
        <v>0.75168967099999995</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14.25562848</v>
      </c>
      <c r="AN33" s="244">
        <v>13.633777479999999</v>
      </c>
      <c r="AO33" s="244">
        <v>13.45943355</v>
      </c>
      <c r="AP33" s="244">
        <v>14.063066900000001</v>
      </c>
      <c r="AQ33" s="244">
        <v>14.030823639999999</v>
      </c>
      <c r="AR33" s="244">
        <v>13.85173436</v>
      </c>
      <c r="AS33" s="244">
        <v>14.38814749</v>
      </c>
      <c r="AT33" s="244">
        <v>14.23306008</v>
      </c>
      <c r="AU33" s="244">
        <v>15.03565482</v>
      </c>
      <c r="AV33" s="244">
        <v>14.23704972</v>
      </c>
      <c r="AW33" s="244">
        <v>15.176824610000001</v>
      </c>
      <c r="AX33" s="244">
        <v>15.6080667</v>
      </c>
      <c r="AY33" s="244">
        <v>14.75149083</v>
      </c>
      <c r="AZ33" s="244">
        <v>14.933628969999999</v>
      </c>
      <c r="BA33" s="368">
        <v>15.07292007</v>
      </c>
      <c r="BB33" s="368">
        <v>15.443006520000001</v>
      </c>
      <c r="BC33" s="368">
        <v>15.24482076</v>
      </c>
      <c r="BD33" s="368">
        <v>15.118358539999999</v>
      </c>
      <c r="BE33" s="368">
        <v>15.05772159</v>
      </c>
      <c r="BF33" s="368">
        <v>14.59982128</v>
      </c>
      <c r="BG33" s="368">
        <v>15.443201869999999</v>
      </c>
      <c r="BH33" s="368">
        <v>14.53223579</v>
      </c>
      <c r="BI33" s="368">
        <v>15.532398390000001</v>
      </c>
      <c r="BJ33" s="368">
        <v>16.034793489999998</v>
      </c>
      <c r="BK33" s="368">
        <v>15.39219873</v>
      </c>
      <c r="BL33" s="368">
        <v>15.88105425</v>
      </c>
      <c r="BM33" s="368">
        <v>15.80375759</v>
      </c>
      <c r="BN33" s="368">
        <v>16.152665259999999</v>
      </c>
      <c r="BO33" s="368">
        <v>15.92468075</v>
      </c>
      <c r="BP33" s="368">
        <v>15.75080485</v>
      </c>
      <c r="BQ33" s="368">
        <v>15.69493898</v>
      </c>
      <c r="BR33" s="368">
        <v>15.213020139999999</v>
      </c>
      <c r="BS33" s="368">
        <v>16.074240499999998</v>
      </c>
      <c r="BT33" s="368">
        <v>15.120189610000001</v>
      </c>
      <c r="BU33" s="368">
        <v>16.104850119999998</v>
      </c>
      <c r="BV33" s="368">
        <v>16.575822519999999</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13.519355328</v>
      </c>
      <c r="AN34" s="244">
        <v>13.668346171</v>
      </c>
      <c r="AO34" s="244">
        <v>12.314894761</v>
      </c>
      <c r="AP34" s="244">
        <v>10.403247501999999</v>
      </c>
      <c r="AQ34" s="244">
        <v>11.811447785</v>
      </c>
      <c r="AR34" s="244">
        <v>12.693885871999999</v>
      </c>
      <c r="AS34" s="244">
        <v>12.632499745000001</v>
      </c>
      <c r="AT34" s="244">
        <v>12.345792492999999</v>
      </c>
      <c r="AU34" s="244">
        <v>12.814728564999999</v>
      </c>
      <c r="AV34" s="244">
        <v>13.439592476</v>
      </c>
      <c r="AW34" s="244">
        <v>13.695626222</v>
      </c>
      <c r="AX34" s="244">
        <v>13.701322962000001</v>
      </c>
      <c r="AY34" s="244">
        <v>13.294895218000001</v>
      </c>
      <c r="AZ34" s="244">
        <v>13.878177483</v>
      </c>
      <c r="BA34" s="368">
        <v>13.930052091</v>
      </c>
      <c r="BB34" s="368">
        <v>13.973955042</v>
      </c>
      <c r="BC34" s="368">
        <v>14.090297506000001</v>
      </c>
      <c r="BD34" s="368">
        <v>13.9509433</v>
      </c>
      <c r="BE34" s="368">
        <v>13.715416103000001</v>
      </c>
      <c r="BF34" s="368">
        <v>13.498172451</v>
      </c>
      <c r="BG34" s="368">
        <v>13.564102406</v>
      </c>
      <c r="BH34" s="368">
        <v>13.761539796999999</v>
      </c>
      <c r="BI34" s="368">
        <v>14.020189538</v>
      </c>
      <c r="BJ34" s="368">
        <v>14.112065894000001</v>
      </c>
      <c r="BK34" s="368">
        <v>14.172721421</v>
      </c>
      <c r="BL34" s="368">
        <v>14.692538581000001</v>
      </c>
      <c r="BM34" s="368">
        <v>14.672592863</v>
      </c>
      <c r="BN34" s="368">
        <v>14.699282499000001</v>
      </c>
      <c r="BO34" s="368">
        <v>14.798547494999999</v>
      </c>
      <c r="BP34" s="368">
        <v>14.65306796</v>
      </c>
      <c r="BQ34" s="368">
        <v>14.363875213</v>
      </c>
      <c r="BR34" s="368">
        <v>14.242280325999999</v>
      </c>
      <c r="BS34" s="368">
        <v>14.300918875000001</v>
      </c>
      <c r="BT34" s="368">
        <v>14.500052226999999</v>
      </c>
      <c r="BU34" s="368">
        <v>14.774753252</v>
      </c>
      <c r="BV34" s="368">
        <v>14.895277187</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18.116828387000002</v>
      </c>
      <c r="AB35" s="244">
        <v>18.451955171000002</v>
      </c>
      <c r="AC35" s="244">
        <v>18.434638937999999</v>
      </c>
      <c r="AD35" s="244">
        <v>18.639787015</v>
      </c>
      <c r="AE35" s="244">
        <v>18.930169538000001</v>
      </c>
      <c r="AF35" s="244">
        <v>19.501036114000001</v>
      </c>
      <c r="AG35" s="244">
        <v>19.395917555</v>
      </c>
      <c r="AH35" s="244">
        <v>19.448410730999999</v>
      </c>
      <c r="AI35" s="244">
        <v>19.439011999000002</v>
      </c>
      <c r="AJ35" s="244">
        <v>19.235611943999999</v>
      </c>
      <c r="AK35" s="244">
        <v>18.798255649000001</v>
      </c>
      <c r="AL35" s="244">
        <v>18.845994991000001</v>
      </c>
      <c r="AM35" s="244">
        <v>17.306682476999999</v>
      </c>
      <c r="AN35" s="244">
        <v>17.634508295</v>
      </c>
      <c r="AO35" s="244">
        <v>16.941846346999998</v>
      </c>
      <c r="AP35" s="244">
        <v>16.164244383</v>
      </c>
      <c r="AQ35" s="244">
        <v>16.384304035</v>
      </c>
      <c r="AR35" s="244">
        <v>17.626681753</v>
      </c>
      <c r="AS35" s="244">
        <v>17.801805080000001</v>
      </c>
      <c r="AT35" s="244">
        <v>18.025675925000002</v>
      </c>
      <c r="AU35" s="244">
        <v>18.217181370999999</v>
      </c>
      <c r="AV35" s="244">
        <v>18.026214524</v>
      </c>
      <c r="AW35" s="244">
        <v>17.832752116000002</v>
      </c>
      <c r="AX35" s="244">
        <v>18.015499836</v>
      </c>
      <c r="AY35" s="244">
        <v>17.638846908000001</v>
      </c>
      <c r="AZ35" s="244">
        <v>17.576734556000002</v>
      </c>
      <c r="BA35" s="368">
        <v>17.676713977999999</v>
      </c>
      <c r="BB35" s="368">
        <v>17.934061851999999</v>
      </c>
      <c r="BC35" s="368">
        <v>18.26197088</v>
      </c>
      <c r="BD35" s="368">
        <v>18.829486269</v>
      </c>
      <c r="BE35" s="368">
        <v>18.728156231</v>
      </c>
      <c r="BF35" s="368">
        <v>18.792713544000001</v>
      </c>
      <c r="BG35" s="368">
        <v>18.803100513</v>
      </c>
      <c r="BH35" s="368">
        <v>18.637544849000001</v>
      </c>
      <c r="BI35" s="368">
        <v>18.206134120000002</v>
      </c>
      <c r="BJ35" s="368">
        <v>18.241211469</v>
      </c>
      <c r="BK35" s="368">
        <v>17.910091761</v>
      </c>
      <c r="BL35" s="368">
        <v>18.269174656000001</v>
      </c>
      <c r="BM35" s="368">
        <v>18.273454326</v>
      </c>
      <c r="BN35" s="368">
        <v>18.503336298000001</v>
      </c>
      <c r="BO35" s="368">
        <v>18.812080881</v>
      </c>
      <c r="BP35" s="368">
        <v>19.392567638999999</v>
      </c>
      <c r="BQ35" s="368">
        <v>19.296106527999999</v>
      </c>
      <c r="BR35" s="368">
        <v>19.363463315000001</v>
      </c>
      <c r="BS35" s="368">
        <v>19.376518764</v>
      </c>
      <c r="BT35" s="368">
        <v>19.195947962999998</v>
      </c>
      <c r="BU35" s="368">
        <v>18.770970304999999</v>
      </c>
      <c r="BV35" s="368">
        <v>18.831035668999998</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98.218274891999997</v>
      </c>
      <c r="P36" s="244">
        <v>99.865695481000003</v>
      </c>
      <c r="Q36" s="244">
        <v>100.02921560999999</v>
      </c>
      <c r="R36" s="244">
        <v>98.969079182000002</v>
      </c>
      <c r="S36" s="244">
        <v>99.630321381000002</v>
      </c>
      <c r="T36" s="244">
        <v>100.61229723</v>
      </c>
      <c r="U36" s="244">
        <v>101.0318498</v>
      </c>
      <c r="V36" s="244">
        <v>101.38039356</v>
      </c>
      <c r="W36" s="244">
        <v>100.12065187</v>
      </c>
      <c r="X36" s="244">
        <v>100.06144199000001</v>
      </c>
      <c r="Y36" s="244">
        <v>100.48329396</v>
      </c>
      <c r="Z36" s="244">
        <v>100.22688399</v>
      </c>
      <c r="AA36" s="244">
        <v>99.696694034000004</v>
      </c>
      <c r="AB36" s="244">
        <v>101.29832977</v>
      </c>
      <c r="AC36" s="244">
        <v>99.691878321999994</v>
      </c>
      <c r="AD36" s="244">
        <v>100.75606755</v>
      </c>
      <c r="AE36" s="244">
        <v>100.27688873</v>
      </c>
      <c r="AF36" s="244">
        <v>101.32743886</v>
      </c>
      <c r="AG36" s="244">
        <v>102.42775681000001</v>
      </c>
      <c r="AH36" s="244">
        <v>102.3947347</v>
      </c>
      <c r="AI36" s="244">
        <v>101.44016240000001</v>
      </c>
      <c r="AJ36" s="244">
        <v>100.84383548</v>
      </c>
      <c r="AK36" s="244">
        <v>101.89099718</v>
      </c>
      <c r="AL36" s="244">
        <v>102.29018293999999</v>
      </c>
      <c r="AM36" s="244">
        <v>96.583423261999997</v>
      </c>
      <c r="AN36" s="244">
        <v>97.527809039000005</v>
      </c>
      <c r="AO36" s="244">
        <v>91.236121573000005</v>
      </c>
      <c r="AP36" s="244">
        <v>80.584231040999995</v>
      </c>
      <c r="AQ36" s="244">
        <v>84.402772615999993</v>
      </c>
      <c r="AR36" s="244">
        <v>89.874384894000002</v>
      </c>
      <c r="AS36" s="244">
        <v>92.743394924</v>
      </c>
      <c r="AT36" s="244">
        <v>92.472132063999993</v>
      </c>
      <c r="AU36" s="244">
        <v>94.565831235000005</v>
      </c>
      <c r="AV36" s="244">
        <v>94.170643678000005</v>
      </c>
      <c r="AW36" s="244">
        <v>95.239881918999998</v>
      </c>
      <c r="AX36" s="244">
        <v>96.842579935000003</v>
      </c>
      <c r="AY36" s="244">
        <v>93.693109536999998</v>
      </c>
      <c r="AZ36" s="244">
        <v>95.893959546000005</v>
      </c>
      <c r="BA36" s="368">
        <v>96.061504674999995</v>
      </c>
      <c r="BB36" s="368">
        <v>96.266863693999994</v>
      </c>
      <c r="BC36" s="368">
        <v>96.671608092</v>
      </c>
      <c r="BD36" s="368">
        <v>98.184478986000002</v>
      </c>
      <c r="BE36" s="368">
        <v>98.351959144999995</v>
      </c>
      <c r="BF36" s="368">
        <v>98.373293782999994</v>
      </c>
      <c r="BG36" s="368">
        <v>99.113559898000005</v>
      </c>
      <c r="BH36" s="368">
        <v>98.111578066999996</v>
      </c>
      <c r="BI36" s="368">
        <v>99.193401683000005</v>
      </c>
      <c r="BJ36" s="368">
        <v>100.06574984</v>
      </c>
      <c r="BK36" s="368">
        <v>97.971617868999999</v>
      </c>
      <c r="BL36" s="368">
        <v>101.02304159000001</v>
      </c>
      <c r="BM36" s="368">
        <v>100.48729808</v>
      </c>
      <c r="BN36" s="368">
        <v>100.34172866999999</v>
      </c>
      <c r="BO36" s="368">
        <v>100.62879627</v>
      </c>
      <c r="BP36" s="368">
        <v>101.86612352</v>
      </c>
      <c r="BQ36" s="368">
        <v>101.8991932</v>
      </c>
      <c r="BR36" s="368">
        <v>101.95972232</v>
      </c>
      <c r="BS36" s="368">
        <v>102.53325599</v>
      </c>
      <c r="BT36" s="368">
        <v>101.39352391</v>
      </c>
      <c r="BU36" s="368">
        <v>102.40310888</v>
      </c>
      <c r="BV36" s="368">
        <v>103.45963893</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991</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-0.10928146666999999</v>
      </c>
      <c r="AX39" s="244">
        <v>1.4557393547999999</v>
      </c>
      <c r="AY39" s="244">
        <v>0.95072846210999995</v>
      </c>
      <c r="AZ39" s="244">
        <v>1.5029157092000001</v>
      </c>
      <c r="BA39" s="368">
        <v>0.38524254252000001</v>
      </c>
      <c r="BB39" s="368">
        <v>-0.14266000000000001</v>
      </c>
      <c r="BC39" s="368">
        <v>-0.54476774193999999</v>
      </c>
      <c r="BD39" s="368">
        <v>8.3536666667000006E-2</v>
      </c>
      <c r="BE39" s="368">
        <v>5.3490322580999998E-2</v>
      </c>
      <c r="BF39" s="368">
        <v>-4.8461290322999999E-2</v>
      </c>
      <c r="BG39" s="368">
        <v>-0.22688</v>
      </c>
      <c r="BH39" s="368">
        <v>0.27558064516000003</v>
      </c>
      <c r="BI39" s="368">
        <v>0.1502</v>
      </c>
      <c r="BJ39" s="368">
        <v>0.80216129032000005</v>
      </c>
      <c r="BK39" s="368">
        <v>-0.17312903226000001</v>
      </c>
      <c r="BL39" s="368">
        <v>0.27003571429000001</v>
      </c>
      <c r="BM39" s="368">
        <v>7.3741935484000001E-2</v>
      </c>
      <c r="BN39" s="368">
        <v>-0.59553333333000003</v>
      </c>
      <c r="BO39" s="368">
        <v>-0.66309677419000002</v>
      </c>
      <c r="BP39" s="368">
        <v>-0.3266</v>
      </c>
      <c r="BQ39" s="368">
        <v>4.4903225806000001E-2</v>
      </c>
      <c r="BR39" s="368">
        <v>0.17280645160999999</v>
      </c>
      <c r="BS39" s="368">
        <v>-8.0566666667000006E-2</v>
      </c>
      <c r="BT39" s="368">
        <v>0.32625806452</v>
      </c>
      <c r="BU39" s="368">
        <v>0.11516666667</v>
      </c>
      <c r="BV39" s="368">
        <v>0.78916129032000004</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1.1178333332999999</v>
      </c>
      <c r="AJ40" s="244">
        <v>1.1546774194</v>
      </c>
      <c r="AK40" s="244">
        <v>-0.27679999999999999</v>
      </c>
      <c r="AL40" s="244">
        <v>0.26641935484000001</v>
      </c>
      <c r="AM40" s="244">
        <v>-0.23303225806</v>
      </c>
      <c r="AN40" s="244">
        <v>0.30099999999999999</v>
      </c>
      <c r="AO40" s="244">
        <v>-1.6401290323</v>
      </c>
      <c r="AP40" s="244">
        <v>-2.3698666667000001</v>
      </c>
      <c r="AQ40" s="244">
        <v>-1.9896774194</v>
      </c>
      <c r="AR40" s="244">
        <v>0.93330000000000002</v>
      </c>
      <c r="AS40" s="244">
        <v>-0.26780645161</v>
      </c>
      <c r="AT40" s="244">
        <v>-0.44080645160999998</v>
      </c>
      <c r="AU40" s="244">
        <v>0.91336666666999999</v>
      </c>
      <c r="AV40" s="244">
        <v>0.46987096773999998</v>
      </c>
      <c r="AW40" s="244">
        <v>0.77003333333000001</v>
      </c>
      <c r="AX40" s="244">
        <v>0.61045940241999996</v>
      </c>
      <c r="AY40" s="244">
        <v>-0.40486247284999999</v>
      </c>
      <c r="AZ40" s="244">
        <v>0.72283491449000004</v>
      </c>
      <c r="BA40" s="368">
        <v>0.58184661593999998</v>
      </c>
      <c r="BB40" s="368">
        <v>0.45409434770000001</v>
      </c>
      <c r="BC40" s="368">
        <v>0.16209204187000001</v>
      </c>
      <c r="BD40" s="368">
        <v>0.15149522527000001</v>
      </c>
      <c r="BE40" s="368">
        <v>-0.10603195521</v>
      </c>
      <c r="BF40" s="368">
        <v>-0.22166285675</v>
      </c>
      <c r="BG40" s="368">
        <v>5.1651970517E-3</v>
      </c>
      <c r="BH40" s="368">
        <v>-0.53009278050999997</v>
      </c>
      <c r="BI40" s="368">
        <v>-0.20574488731999999</v>
      </c>
      <c r="BJ40" s="368">
        <v>-9.0194560155999997E-4</v>
      </c>
      <c r="BK40" s="368">
        <v>-0.29498215664999999</v>
      </c>
      <c r="BL40" s="368">
        <v>0.46630833851999998</v>
      </c>
      <c r="BM40" s="368">
        <v>0.25364093839000001</v>
      </c>
      <c r="BN40" s="368">
        <v>2.0814000494E-2</v>
      </c>
      <c r="BO40" s="368">
        <v>3.2791279291000001E-2</v>
      </c>
      <c r="BP40" s="368">
        <v>0.20978083609000001</v>
      </c>
      <c r="BQ40" s="368">
        <v>6.5150484408000003E-2</v>
      </c>
      <c r="BR40" s="368">
        <v>-8.7914321537999995E-2</v>
      </c>
      <c r="BS40" s="368">
        <v>0.15573781902</v>
      </c>
      <c r="BT40" s="368">
        <v>-0.40273376679</v>
      </c>
      <c r="BU40" s="368">
        <v>-3.7857680662000001E-2</v>
      </c>
      <c r="BV40" s="368">
        <v>0.16366786234</v>
      </c>
    </row>
    <row r="41" spans="1:74" ht="11.1" customHeight="1" x14ac:dyDescent="0.2">
      <c r="A41" s="159" t="s">
        <v>309</v>
      </c>
      <c r="B41" s="170" t="s">
        <v>570</v>
      </c>
      <c r="C41" s="244">
        <v>0.37406306100999998</v>
      </c>
      <c r="D41" s="244">
        <v>-0.70977090361999995</v>
      </c>
      <c r="E41" s="244">
        <v>1.1072562883999999</v>
      </c>
      <c r="F41" s="244">
        <v>0.62834164860999997</v>
      </c>
      <c r="G41" s="244">
        <v>1.5571525902000001</v>
      </c>
      <c r="H41" s="244">
        <v>1.2615806974999999</v>
      </c>
      <c r="I41" s="244">
        <v>0.1388546141</v>
      </c>
      <c r="J41" s="244">
        <v>0.21161905581000001</v>
      </c>
      <c r="K41" s="244">
        <v>0.34223403942000002</v>
      </c>
      <c r="L41" s="244">
        <v>-1.9607676627999999</v>
      </c>
      <c r="M41" s="244">
        <v>0.77293911029999995</v>
      </c>
      <c r="N41" s="244">
        <v>-0.62878546997999996</v>
      </c>
      <c r="O41" s="244">
        <v>-0.32011424304000002</v>
      </c>
      <c r="P41" s="244">
        <v>-0.14670106328999999</v>
      </c>
      <c r="Q41" s="244">
        <v>-1.0667156335000001</v>
      </c>
      <c r="R41" s="244">
        <v>-0.67184183559999999</v>
      </c>
      <c r="S41" s="244">
        <v>3.1506591426E-2</v>
      </c>
      <c r="T41" s="244">
        <v>-0.24318909435</v>
      </c>
      <c r="U41" s="244">
        <v>0.52583387367000001</v>
      </c>
      <c r="V41" s="244">
        <v>0.41131776109000001</v>
      </c>
      <c r="W41" s="244">
        <v>-1.428255515</v>
      </c>
      <c r="X41" s="244">
        <v>-2.7954400497999998</v>
      </c>
      <c r="Y41" s="244">
        <v>-2.3243975338</v>
      </c>
      <c r="Z41" s="244">
        <v>-1.3542318297</v>
      </c>
      <c r="AA41" s="244">
        <v>-0.43094995871000003</v>
      </c>
      <c r="AB41" s="244">
        <v>1.0227014248999999</v>
      </c>
      <c r="AC41" s="244">
        <v>-0.76800968142000003</v>
      </c>
      <c r="AD41" s="244">
        <v>0.416795692</v>
      </c>
      <c r="AE41" s="244">
        <v>1.3863496824999999</v>
      </c>
      <c r="AF41" s="244">
        <v>0.86243799870000004</v>
      </c>
      <c r="AG41" s="244">
        <v>3.0774370471000001</v>
      </c>
      <c r="AH41" s="244">
        <v>2.016230647</v>
      </c>
      <c r="AI41" s="244">
        <v>0.98267052447000003</v>
      </c>
      <c r="AJ41" s="244">
        <v>-2.1423302532999999</v>
      </c>
      <c r="AK41" s="244">
        <v>-9.6270307333000002E-2</v>
      </c>
      <c r="AL41" s="244">
        <v>0.27746929374000001</v>
      </c>
      <c r="AM41" s="244">
        <v>-4.0291285365</v>
      </c>
      <c r="AN41" s="244">
        <v>-3.6918834525999999</v>
      </c>
      <c r="AO41" s="244">
        <v>-6.2774314003000002</v>
      </c>
      <c r="AP41" s="244">
        <v>-14.696176475</v>
      </c>
      <c r="AQ41" s="244">
        <v>-0.91947105531999995</v>
      </c>
      <c r="AR41" s="244">
        <v>1.5665775823000001</v>
      </c>
      <c r="AS41" s="244">
        <v>2.6847904370000002</v>
      </c>
      <c r="AT41" s="244">
        <v>0.88841228339</v>
      </c>
      <c r="AU41" s="244">
        <v>1.7907075052999999</v>
      </c>
      <c r="AV41" s="244">
        <v>0.91527787951999995</v>
      </c>
      <c r="AW41" s="244">
        <v>1.1957625137000001</v>
      </c>
      <c r="AX41" s="244">
        <v>1.3112020391999999</v>
      </c>
      <c r="AY41" s="244">
        <v>-0.86950315911999998</v>
      </c>
      <c r="AZ41" s="244">
        <v>1.4935787410000001</v>
      </c>
      <c r="BA41" s="368">
        <v>1.2272220743</v>
      </c>
      <c r="BB41" s="368">
        <v>0.98803759936000002</v>
      </c>
      <c r="BC41" s="368">
        <v>0.35910793829999998</v>
      </c>
      <c r="BD41" s="368">
        <v>0.33037098441000001</v>
      </c>
      <c r="BE41" s="368">
        <v>-0.22725047096000001</v>
      </c>
      <c r="BF41" s="368">
        <v>-0.46927358276999998</v>
      </c>
      <c r="BG41" s="368">
        <v>1.1004220319E-2</v>
      </c>
      <c r="BH41" s="368">
        <v>-1.1103340225</v>
      </c>
      <c r="BI41" s="368">
        <v>-0.43609791697</v>
      </c>
      <c r="BJ41" s="368">
        <v>-1.9075310746999999E-3</v>
      </c>
      <c r="BK41" s="368">
        <v>-0.62996444264999996</v>
      </c>
      <c r="BL41" s="368">
        <v>0.97057510340999997</v>
      </c>
      <c r="BM41" s="368">
        <v>0.54123488772999995</v>
      </c>
      <c r="BN41" s="368">
        <v>4.5937563727000003E-2</v>
      </c>
      <c r="BO41" s="368">
        <v>7.3719479076000002E-2</v>
      </c>
      <c r="BP41" s="368">
        <v>0.46413170245000002</v>
      </c>
      <c r="BQ41" s="368">
        <v>0.14156861767000001</v>
      </c>
      <c r="BR41" s="368">
        <v>-0.18894454254000001</v>
      </c>
      <c r="BS41" s="368">
        <v>0.33670035631</v>
      </c>
      <c r="BT41" s="368">
        <v>-0.85731909153999997</v>
      </c>
      <c r="BU41" s="368">
        <v>-8.1638487551999997E-2</v>
      </c>
      <c r="BV41" s="368">
        <v>0.35196899986000002</v>
      </c>
    </row>
    <row r="42" spans="1:74" ht="11.1" customHeight="1" x14ac:dyDescent="0.2">
      <c r="A42" s="159" t="s">
        <v>310</v>
      </c>
      <c r="B42" s="170" t="s">
        <v>571</v>
      </c>
      <c r="C42" s="244">
        <v>-2.0210517131999999</v>
      </c>
      <c r="D42" s="244">
        <v>-0.42676722504999998</v>
      </c>
      <c r="E42" s="244">
        <v>2.1666032239000002</v>
      </c>
      <c r="F42" s="244">
        <v>0.12850484861</v>
      </c>
      <c r="G42" s="244">
        <v>1.6179240741000001</v>
      </c>
      <c r="H42" s="244">
        <v>2.6492931975</v>
      </c>
      <c r="I42" s="244">
        <v>-9.4230643968999994E-2</v>
      </c>
      <c r="J42" s="244">
        <v>0.93908289452000004</v>
      </c>
      <c r="K42" s="244">
        <v>1.7773328394000001</v>
      </c>
      <c r="L42" s="244">
        <v>-0.36303824348000002</v>
      </c>
      <c r="M42" s="244">
        <v>1.7307289103000001</v>
      </c>
      <c r="N42" s="244">
        <v>0.91009511066000004</v>
      </c>
      <c r="O42" s="244">
        <v>-0.96957133980999999</v>
      </c>
      <c r="P42" s="244">
        <v>0.43848797242999998</v>
      </c>
      <c r="Q42" s="244">
        <v>0.34090310845999999</v>
      </c>
      <c r="R42" s="244">
        <v>-0.72511380227</v>
      </c>
      <c r="S42" s="244">
        <v>-1.4910731155000001E-2</v>
      </c>
      <c r="T42" s="244">
        <v>0.14333867231</v>
      </c>
      <c r="U42" s="244">
        <v>-0.23315267472000001</v>
      </c>
      <c r="V42" s="244">
        <v>-0.46666272277999998</v>
      </c>
      <c r="W42" s="244">
        <v>-1.518971115</v>
      </c>
      <c r="X42" s="244">
        <v>-2.4047200819999999</v>
      </c>
      <c r="Y42" s="244">
        <v>-2.1028405337999998</v>
      </c>
      <c r="Z42" s="244">
        <v>-1.7520670555</v>
      </c>
      <c r="AA42" s="244">
        <v>-0.73659950709999999</v>
      </c>
      <c r="AB42" s="244">
        <v>1.074339782</v>
      </c>
      <c r="AC42" s="244">
        <v>-0.65767229431999996</v>
      </c>
      <c r="AD42" s="244">
        <v>0.22211975867</v>
      </c>
      <c r="AE42" s="244">
        <v>-1.5736736870999999E-2</v>
      </c>
      <c r="AF42" s="244">
        <v>0.72225393202999999</v>
      </c>
      <c r="AG42" s="244">
        <v>2.4586269180999998</v>
      </c>
      <c r="AH42" s="244">
        <v>1.1843918405</v>
      </c>
      <c r="AI42" s="244">
        <v>2.1770984578000001</v>
      </c>
      <c r="AJ42" s="244">
        <v>-0.45594202752000001</v>
      </c>
      <c r="AK42" s="244">
        <v>-8.9170007332999998E-2</v>
      </c>
      <c r="AL42" s="244">
        <v>0.58769874535</v>
      </c>
      <c r="AM42" s="244">
        <v>-4.8039531816999999</v>
      </c>
      <c r="AN42" s="244">
        <v>-2.7264730042999998</v>
      </c>
      <c r="AO42" s="244">
        <v>-9.2511967873999996</v>
      </c>
      <c r="AP42" s="244">
        <v>-19.719601375</v>
      </c>
      <c r="AQ42" s="244">
        <v>-4.1511685715000004</v>
      </c>
      <c r="AR42" s="244">
        <v>1.3317394822999999</v>
      </c>
      <c r="AS42" s="244">
        <v>2.4735816306</v>
      </c>
      <c r="AT42" s="244">
        <v>1.2039216382</v>
      </c>
      <c r="AU42" s="244">
        <v>3.3537726719999998</v>
      </c>
      <c r="AV42" s="244">
        <v>2.6730563634000002</v>
      </c>
      <c r="AW42" s="244">
        <v>1.8565143802999999</v>
      </c>
      <c r="AX42" s="244">
        <v>3.3774007964999999</v>
      </c>
      <c r="AY42" s="244">
        <v>-0.32363716986000002</v>
      </c>
      <c r="AZ42" s="244">
        <v>3.7193293647000001</v>
      </c>
      <c r="BA42" s="368">
        <v>2.1943112327000001</v>
      </c>
      <c r="BB42" s="368">
        <v>1.2994719471</v>
      </c>
      <c r="BC42" s="368">
        <v>-2.3567761768E-2</v>
      </c>
      <c r="BD42" s="368">
        <v>0.56540287634999997</v>
      </c>
      <c r="BE42" s="368">
        <v>-0.27979210359000001</v>
      </c>
      <c r="BF42" s="368">
        <v>-0.73939772984999996</v>
      </c>
      <c r="BG42" s="368">
        <v>-0.21071058263</v>
      </c>
      <c r="BH42" s="368">
        <v>-1.3648461579</v>
      </c>
      <c r="BI42" s="368">
        <v>-0.49164280429000001</v>
      </c>
      <c r="BJ42" s="368">
        <v>0.79935181364999996</v>
      </c>
      <c r="BK42" s="368">
        <v>-1.0980756316</v>
      </c>
      <c r="BL42" s="368">
        <v>1.7069191561999999</v>
      </c>
      <c r="BM42" s="368">
        <v>0.86861776160000004</v>
      </c>
      <c r="BN42" s="368">
        <v>-0.52878176910999997</v>
      </c>
      <c r="BO42" s="368">
        <v>-0.55658601583</v>
      </c>
      <c r="BP42" s="368">
        <v>0.34731253852999999</v>
      </c>
      <c r="BQ42" s="368">
        <v>0.25162232788</v>
      </c>
      <c r="BR42" s="368">
        <v>-0.10405241245999999</v>
      </c>
      <c r="BS42" s="368">
        <v>0.41187150867</v>
      </c>
      <c r="BT42" s="368">
        <v>-0.93379479380999997</v>
      </c>
      <c r="BU42" s="368">
        <v>-4.3295015465000001E-3</v>
      </c>
      <c r="BV42" s="368">
        <v>1.3047981525000001</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1113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1389.447561</v>
      </c>
      <c r="AX45" s="249">
        <v>1344.3186410000001</v>
      </c>
      <c r="AY45" s="249">
        <v>1314.9167729999999</v>
      </c>
      <c r="AZ45" s="249">
        <v>1273.3930495</v>
      </c>
      <c r="BA45" s="312">
        <v>1262.713</v>
      </c>
      <c r="BB45" s="312">
        <v>1269.922</v>
      </c>
      <c r="BC45" s="312">
        <v>1289.739</v>
      </c>
      <c r="BD45" s="312">
        <v>1290.162</v>
      </c>
      <c r="BE45" s="312">
        <v>1291.433</v>
      </c>
      <c r="BF45" s="312">
        <v>1294.6020000000001</v>
      </c>
      <c r="BG45" s="312">
        <v>1303.075</v>
      </c>
      <c r="BH45" s="312">
        <v>1295.9570000000001</v>
      </c>
      <c r="BI45" s="312">
        <v>1292.876</v>
      </c>
      <c r="BJ45" s="312">
        <v>1269.434</v>
      </c>
      <c r="BK45" s="312">
        <v>1276.2260000000001</v>
      </c>
      <c r="BL45" s="312">
        <v>1270.0899999999999</v>
      </c>
      <c r="BM45" s="312">
        <v>1269.229</v>
      </c>
      <c r="BN45" s="312">
        <v>1288.52</v>
      </c>
      <c r="BO45" s="312">
        <v>1310.501</v>
      </c>
      <c r="BP45" s="312">
        <v>1321.7239999999999</v>
      </c>
      <c r="BQ45" s="312">
        <v>1321.7570000000001</v>
      </c>
      <c r="BR45" s="312">
        <v>1317.0250000000001</v>
      </c>
      <c r="BS45" s="312">
        <v>1320.067</v>
      </c>
      <c r="BT45" s="312">
        <v>1313.1780000000001</v>
      </c>
      <c r="BU45" s="312">
        <v>1312.9480000000001</v>
      </c>
      <c r="BV45" s="312">
        <v>1291.7090000000001</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2931.0377779999999</v>
      </c>
      <c r="AJ46" s="247">
        <v>2882.424743</v>
      </c>
      <c r="AK46" s="247">
        <v>2888.3977340000001</v>
      </c>
      <c r="AL46" s="247">
        <v>2878.7806209999999</v>
      </c>
      <c r="AM46" s="247">
        <v>2902.8001850000001</v>
      </c>
      <c r="AN46" s="247">
        <v>2874.8032819999999</v>
      </c>
      <c r="AO46" s="247">
        <v>2966.9900090000001</v>
      </c>
      <c r="AP46" s="247">
        <v>3114.833756</v>
      </c>
      <c r="AQ46" s="247">
        <v>3204.5163790000001</v>
      </c>
      <c r="AR46" s="247">
        <v>3203.8645219999999</v>
      </c>
      <c r="AS46" s="247">
        <v>3210.2949950000002</v>
      </c>
      <c r="AT46" s="247">
        <v>3209.1242050000001</v>
      </c>
      <c r="AU46" s="247">
        <v>3167.5762500000001</v>
      </c>
      <c r="AV46" s="247">
        <v>3116.7151170000002</v>
      </c>
      <c r="AW46" s="247">
        <v>3097.3635610000001</v>
      </c>
      <c r="AX46" s="247">
        <v>3033.3103995000001</v>
      </c>
      <c r="AY46" s="247">
        <v>3016.4592680999999</v>
      </c>
      <c r="AZ46" s="247">
        <v>2954.6961670000001</v>
      </c>
      <c r="BA46" s="313">
        <v>2925.9788724999999</v>
      </c>
      <c r="BB46" s="313">
        <v>2919.5650421</v>
      </c>
      <c r="BC46" s="313">
        <v>2934.3571888000001</v>
      </c>
      <c r="BD46" s="313">
        <v>2930.2353320000002</v>
      </c>
      <c r="BE46" s="313">
        <v>2934.7933226</v>
      </c>
      <c r="BF46" s="313">
        <v>2944.8338712</v>
      </c>
      <c r="BG46" s="313">
        <v>2953.1519152999999</v>
      </c>
      <c r="BH46" s="313">
        <v>2962.4667915</v>
      </c>
      <c r="BI46" s="313">
        <v>2965.5581381000002</v>
      </c>
      <c r="BJ46" s="313">
        <v>2942.1440984000001</v>
      </c>
      <c r="BK46" s="313">
        <v>2958.0805452</v>
      </c>
      <c r="BL46" s="313">
        <v>2938.8879118</v>
      </c>
      <c r="BM46" s="313">
        <v>2930.1640427000002</v>
      </c>
      <c r="BN46" s="313">
        <v>2948.8306226999998</v>
      </c>
      <c r="BO46" s="313">
        <v>2969.7950930000002</v>
      </c>
      <c r="BP46" s="313">
        <v>2974.7246679</v>
      </c>
      <c r="BQ46" s="313">
        <v>2972.7380029000001</v>
      </c>
      <c r="BR46" s="313">
        <v>2970.7313469000001</v>
      </c>
      <c r="BS46" s="313">
        <v>2969.1012123</v>
      </c>
      <c r="BT46" s="313">
        <v>2974.6969591000002</v>
      </c>
      <c r="BU46" s="313">
        <v>2975.6026895</v>
      </c>
      <c r="BV46" s="313">
        <v>2949.2899858000001</v>
      </c>
    </row>
    <row r="47" spans="1:74" s="651" customFormat="1" ht="12" customHeight="1" x14ac:dyDescent="0.2">
      <c r="A47" s="395"/>
      <c r="B47" s="784" t="s">
        <v>803</v>
      </c>
      <c r="C47" s="784"/>
      <c r="D47" s="784"/>
      <c r="E47" s="784"/>
      <c r="F47" s="784"/>
      <c r="G47" s="784"/>
      <c r="H47" s="784"/>
      <c r="I47" s="784"/>
      <c r="J47" s="784"/>
      <c r="K47" s="784"/>
      <c r="L47" s="784"/>
      <c r="M47" s="784"/>
      <c r="N47" s="784"/>
      <c r="O47" s="784"/>
      <c r="P47" s="784"/>
      <c r="Q47" s="760"/>
      <c r="R47" s="691"/>
      <c r="AY47" s="487"/>
      <c r="AZ47" s="487"/>
      <c r="BA47" s="487"/>
      <c r="BB47" s="487"/>
      <c r="BC47" s="487"/>
      <c r="BD47" s="581"/>
      <c r="BE47" s="581"/>
      <c r="BF47" s="581"/>
      <c r="BG47" s="487"/>
      <c r="BH47" s="487"/>
      <c r="BI47" s="487"/>
      <c r="BJ47" s="487"/>
    </row>
    <row r="48" spans="1:74" s="396" customFormat="1" ht="12" customHeight="1" x14ac:dyDescent="0.2">
      <c r="A48" s="395"/>
      <c r="B48" s="783" t="s">
        <v>1127</v>
      </c>
      <c r="C48" s="760"/>
      <c r="D48" s="760"/>
      <c r="E48" s="760"/>
      <c r="F48" s="760"/>
      <c r="G48" s="760"/>
      <c r="H48" s="760"/>
      <c r="I48" s="760"/>
      <c r="J48" s="760"/>
      <c r="K48" s="760"/>
      <c r="L48" s="760"/>
      <c r="M48" s="760"/>
      <c r="N48" s="760"/>
      <c r="O48" s="760"/>
      <c r="P48" s="760"/>
      <c r="Q48" s="760"/>
      <c r="R48" s="691"/>
      <c r="AY48" s="487"/>
      <c r="AZ48" s="487"/>
      <c r="BA48" s="487"/>
      <c r="BB48" s="487"/>
      <c r="BC48" s="487"/>
      <c r="BD48" s="581"/>
      <c r="BE48" s="581"/>
      <c r="BF48" s="581"/>
      <c r="BG48" s="487"/>
      <c r="BH48" s="487"/>
      <c r="BI48" s="487"/>
      <c r="BJ48" s="487"/>
    </row>
    <row r="49" spans="1:74" s="396" customFormat="1" ht="12" customHeight="1" x14ac:dyDescent="0.2">
      <c r="A49" s="395"/>
      <c r="B49" s="784" t="s">
        <v>1128</v>
      </c>
      <c r="C49" s="763"/>
      <c r="D49" s="763"/>
      <c r="E49" s="763"/>
      <c r="F49" s="763"/>
      <c r="G49" s="763"/>
      <c r="H49" s="763"/>
      <c r="I49" s="763"/>
      <c r="J49" s="763"/>
      <c r="K49" s="763"/>
      <c r="L49" s="763"/>
      <c r="M49" s="763"/>
      <c r="N49" s="763"/>
      <c r="O49" s="763"/>
      <c r="P49" s="763"/>
      <c r="Q49" s="760"/>
      <c r="R49" s="691"/>
      <c r="AY49" s="487"/>
      <c r="AZ49" s="487"/>
      <c r="BA49" s="487"/>
      <c r="BB49" s="487"/>
      <c r="BC49" s="487"/>
      <c r="BD49" s="581"/>
      <c r="BE49" s="581"/>
      <c r="BF49" s="581"/>
      <c r="BG49" s="487"/>
      <c r="BH49" s="487"/>
      <c r="BI49" s="487"/>
      <c r="BJ49" s="487"/>
    </row>
    <row r="50" spans="1:74" s="396" customFormat="1" ht="12" customHeight="1" x14ac:dyDescent="0.2">
      <c r="A50" s="395"/>
      <c r="B50" s="785" t="s">
        <v>1129</v>
      </c>
      <c r="C50" s="785"/>
      <c r="D50" s="785"/>
      <c r="E50" s="785"/>
      <c r="F50" s="785"/>
      <c r="G50" s="785"/>
      <c r="H50" s="785"/>
      <c r="I50" s="785"/>
      <c r="J50" s="785"/>
      <c r="K50" s="785"/>
      <c r="L50" s="785"/>
      <c r="M50" s="785"/>
      <c r="N50" s="785"/>
      <c r="O50" s="785"/>
      <c r="P50" s="785"/>
      <c r="Q50" s="785"/>
      <c r="R50" s="691"/>
      <c r="AY50" s="487"/>
      <c r="AZ50" s="487"/>
      <c r="BA50" s="487"/>
      <c r="BB50" s="487"/>
      <c r="BC50" s="487"/>
      <c r="BD50" s="581"/>
      <c r="BE50" s="581"/>
      <c r="BF50" s="581"/>
      <c r="BG50" s="487"/>
      <c r="BH50" s="487"/>
      <c r="BI50" s="487"/>
      <c r="BJ50" s="487"/>
    </row>
    <row r="51" spans="1:74" s="735" customFormat="1" ht="12" customHeight="1" x14ac:dyDescent="0.2">
      <c r="A51" s="395"/>
      <c r="B51" s="788" t="s">
        <v>815</v>
      </c>
      <c r="C51" s="745"/>
      <c r="D51" s="745"/>
      <c r="E51" s="745"/>
      <c r="F51" s="745"/>
      <c r="G51" s="745"/>
      <c r="H51" s="745"/>
      <c r="I51" s="745"/>
      <c r="J51" s="745"/>
      <c r="K51" s="745"/>
      <c r="L51" s="745"/>
      <c r="M51" s="745"/>
      <c r="N51" s="745"/>
      <c r="O51" s="745"/>
      <c r="P51" s="745"/>
      <c r="Q51" s="745"/>
      <c r="R51" s="152"/>
      <c r="AY51" s="487"/>
      <c r="AZ51" s="487"/>
      <c r="BA51" s="487"/>
      <c r="BB51" s="487"/>
      <c r="BC51" s="487"/>
      <c r="BD51" s="581"/>
      <c r="BE51" s="581"/>
      <c r="BF51" s="581"/>
      <c r="BG51" s="487"/>
      <c r="BH51" s="487"/>
      <c r="BI51" s="487"/>
      <c r="BJ51" s="487"/>
    </row>
    <row r="52" spans="1:74" s="735" customFormat="1" ht="12" customHeight="1" x14ac:dyDescent="0.2">
      <c r="A52" s="395"/>
      <c r="B52" s="784" t="s">
        <v>650</v>
      </c>
      <c r="C52" s="763"/>
      <c r="D52" s="763"/>
      <c r="E52" s="763"/>
      <c r="F52" s="763"/>
      <c r="G52" s="763"/>
      <c r="H52" s="763"/>
      <c r="I52" s="763"/>
      <c r="J52" s="763"/>
      <c r="K52" s="763"/>
      <c r="L52" s="763"/>
      <c r="M52" s="763"/>
      <c r="N52" s="763"/>
      <c r="O52" s="763"/>
      <c r="P52" s="763"/>
      <c r="Q52" s="760"/>
      <c r="R52" s="152"/>
      <c r="AY52" s="487"/>
      <c r="AZ52" s="487"/>
      <c r="BA52" s="487"/>
      <c r="BB52" s="487"/>
      <c r="BC52" s="487"/>
      <c r="BD52" s="581"/>
      <c r="BE52" s="581"/>
      <c r="BF52" s="581"/>
      <c r="BG52" s="487"/>
      <c r="BH52" s="487"/>
      <c r="BI52" s="487"/>
      <c r="BJ52" s="487"/>
    </row>
    <row r="53" spans="1:74" s="735" customFormat="1" ht="12" customHeight="1" x14ac:dyDescent="0.2">
      <c r="A53" s="395"/>
      <c r="B53" s="784" t="s">
        <v>1355</v>
      </c>
      <c r="C53" s="760"/>
      <c r="D53" s="760"/>
      <c r="E53" s="760"/>
      <c r="F53" s="760"/>
      <c r="G53" s="760"/>
      <c r="H53" s="760"/>
      <c r="I53" s="760"/>
      <c r="J53" s="760"/>
      <c r="K53" s="760"/>
      <c r="L53" s="760"/>
      <c r="M53" s="760"/>
      <c r="N53" s="760"/>
      <c r="O53" s="760"/>
      <c r="P53" s="760"/>
      <c r="Q53" s="760"/>
      <c r="R53" s="152"/>
      <c r="AY53" s="487"/>
      <c r="AZ53" s="487"/>
      <c r="BA53" s="487"/>
      <c r="BB53" s="487"/>
      <c r="BC53" s="487"/>
      <c r="BD53" s="581"/>
      <c r="BE53" s="581"/>
      <c r="BF53" s="581"/>
      <c r="BG53" s="487"/>
      <c r="BH53" s="487"/>
      <c r="BI53" s="487"/>
      <c r="BJ53" s="487"/>
    </row>
    <row r="54" spans="1:74" s="735" customFormat="1" ht="12" customHeight="1" x14ac:dyDescent="0.2">
      <c r="A54" s="395"/>
      <c r="B54" s="784" t="s">
        <v>1354</v>
      </c>
      <c r="C54" s="760"/>
      <c r="D54" s="760"/>
      <c r="E54" s="760"/>
      <c r="F54" s="760"/>
      <c r="G54" s="760"/>
      <c r="H54" s="760"/>
      <c r="I54" s="760"/>
      <c r="J54" s="760"/>
      <c r="K54" s="760"/>
      <c r="L54" s="760"/>
      <c r="M54" s="760"/>
      <c r="N54" s="760"/>
      <c r="O54" s="760"/>
      <c r="P54" s="760"/>
      <c r="Q54" s="760"/>
      <c r="R54" s="152"/>
      <c r="AY54" s="487"/>
      <c r="AZ54" s="487"/>
      <c r="BA54" s="487"/>
      <c r="BB54" s="487"/>
      <c r="BC54" s="487"/>
      <c r="BD54" s="581"/>
      <c r="BE54" s="581"/>
      <c r="BF54" s="581"/>
      <c r="BG54" s="487"/>
      <c r="BH54" s="487"/>
      <c r="BI54" s="487"/>
      <c r="BJ54" s="487"/>
    </row>
    <row r="55" spans="1:74" s="735" customFormat="1" ht="12" customHeight="1" x14ac:dyDescent="0.2">
      <c r="A55" s="395"/>
      <c r="B55" s="785" t="s">
        <v>1356</v>
      </c>
      <c r="C55" s="785"/>
      <c r="D55" s="785"/>
      <c r="E55" s="785"/>
      <c r="F55" s="785"/>
      <c r="G55" s="785"/>
      <c r="H55" s="785"/>
      <c r="I55" s="785"/>
      <c r="J55" s="785"/>
      <c r="K55" s="785"/>
      <c r="L55" s="785"/>
      <c r="M55" s="785"/>
      <c r="N55" s="785"/>
      <c r="O55" s="785"/>
      <c r="P55" s="785"/>
      <c r="Q55" s="785"/>
      <c r="R55" s="785"/>
      <c r="AY55" s="487"/>
      <c r="AZ55" s="487"/>
      <c r="BA55" s="487"/>
      <c r="BB55" s="487"/>
      <c r="BC55" s="487"/>
      <c r="BD55" s="581"/>
      <c r="BE55" s="581"/>
      <c r="BF55" s="581"/>
      <c r="BG55" s="487"/>
      <c r="BH55" s="487"/>
      <c r="BI55" s="487"/>
      <c r="BJ55" s="487"/>
    </row>
    <row r="56" spans="1:74" s="735" customFormat="1" ht="12" customHeight="1" x14ac:dyDescent="0.2">
      <c r="A56" s="395"/>
      <c r="B56" s="785" t="s">
        <v>1361</v>
      </c>
      <c r="C56" s="785"/>
      <c r="D56" s="785"/>
      <c r="E56" s="785"/>
      <c r="F56" s="785"/>
      <c r="G56" s="785"/>
      <c r="H56" s="785"/>
      <c r="I56" s="785"/>
      <c r="J56" s="785"/>
      <c r="K56" s="785"/>
      <c r="L56" s="785"/>
      <c r="M56" s="785"/>
      <c r="N56" s="785"/>
      <c r="O56" s="785"/>
      <c r="P56" s="785"/>
      <c r="Q56" s="785"/>
      <c r="R56" s="692"/>
      <c r="AY56" s="487"/>
      <c r="AZ56" s="487"/>
      <c r="BA56" s="487"/>
      <c r="BB56" s="487"/>
      <c r="BC56" s="487"/>
      <c r="BD56" s="581"/>
      <c r="BE56" s="581"/>
      <c r="BF56" s="581"/>
      <c r="BG56" s="487"/>
      <c r="BH56" s="487"/>
      <c r="BI56" s="487"/>
      <c r="BJ56" s="487"/>
    </row>
    <row r="57" spans="1:74" s="396" customFormat="1" ht="12" customHeight="1" x14ac:dyDescent="0.2">
      <c r="A57" s="395"/>
      <c r="B57" s="786" t="str">
        <f>"Notes: "&amp;"EIA completed modeling and analysis for this report on " &amp;Dates!D2&amp;"."</f>
        <v>Notes: EIA completed modeling and analysis for this report on Thursday March 4, 2021.</v>
      </c>
      <c r="C57" s="770"/>
      <c r="D57" s="770"/>
      <c r="E57" s="770"/>
      <c r="F57" s="770"/>
      <c r="G57" s="770"/>
      <c r="H57" s="770"/>
      <c r="I57" s="770"/>
      <c r="J57" s="770"/>
      <c r="K57" s="770"/>
      <c r="L57" s="770"/>
      <c r="M57" s="770"/>
      <c r="N57" s="770"/>
      <c r="O57" s="770"/>
      <c r="P57" s="770"/>
      <c r="Q57" s="770"/>
      <c r="R57" s="691"/>
      <c r="AY57" s="487"/>
      <c r="AZ57" s="487"/>
      <c r="BA57" s="487"/>
      <c r="BB57" s="487"/>
      <c r="BC57" s="487"/>
      <c r="BD57" s="581"/>
      <c r="BE57" s="581"/>
      <c r="BF57" s="581"/>
      <c r="BG57" s="487"/>
      <c r="BH57" s="487"/>
      <c r="BI57" s="487"/>
      <c r="BJ57" s="487"/>
    </row>
    <row r="58" spans="1:74" s="729" customFormat="1" ht="12" customHeight="1" x14ac:dyDescent="0.2">
      <c r="A58" s="395"/>
      <c r="B58" s="781" t="s">
        <v>353</v>
      </c>
      <c r="C58" s="763"/>
      <c r="D58" s="763"/>
      <c r="E58" s="763"/>
      <c r="F58" s="763"/>
      <c r="G58" s="763"/>
      <c r="H58" s="763"/>
      <c r="I58" s="763"/>
      <c r="J58" s="763"/>
      <c r="K58" s="763"/>
      <c r="L58" s="763"/>
      <c r="M58" s="763"/>
      <c r="N58" s="763"/>
      <c r="O58" s="763"/>
      <c r="P58" s="763"/>
      <c r="Q58" s="760"/>
      <c r="AY58" s="487"/>
      <c r="AZ58" s="487"/>
      <c r="BA58" s="487"/>
      <c r="BB58" s="487"/>
      <c r="BC58" s="487"/>
      <c r="BD58" s="581"/>
      <c r="BE58" s="581"/>
      <c r="BF58" s="581"/>
      <c r="BG58" s="487"/>
      <c r="BH58" s="487"/>
      <c r="BI58" s="487"/>
      <c r="BJ58" s="487"/>
    </row>
    <row r="59" spans="1:74" s="396" customFormat="1" ht="12" customHeight="1" x14ac:dyDescent="0.2">
      <c r="A59" s="395"/>
      <c r="B59" s="780" t="s">
        <v>854</v>
      </c>
      <c r="C59" s="760"/>
      <c r="D59" s="760"/>
      <c r="E59" s="760"/>
      <c r="F59" s="760"/>
      <c r="G59" s="760"/>
      <c r="H59" s="760"/>
      <c r="I59" s="760"/>
      <c r="J59" s="760"/>
      <c r="K59" s="760"/>
      <c r="L59" s="760"/>
      <c r="M59" s="760"/>
      <c r="N59" s="760"/>
      <c r="O59" s="760"/>
      <c r="P59" s="760"/>
      <c r="Q59" s="760"/>
      <c r="R59" s="691"/>
      <c r="AY59" s="487"/>
      <c r="AZ59" s="487"/>
      <c r="BA59" s="487"/>
      <c r="BB59" s="487"/>
      <c r="BC59" s="487"/>
      <c r="BD59" s="581"/>
      <c r="BE59" s="581"/>
      <c r="BF59" s="581"/>
      <c r="BG59" s="487"/>
      <c r="BH59" s="487"/>
      <c r="BI59" s="487"/>
      <c r="BJ59" s="487"/>
    </row>
    <row r="60" spans="1:74" s="397" customFormat="1" ht="12" customHeight="1" x14ac:dyDescent="0.2">
      <c r="A60" s="393"/>
      <c r="B60" s="781" t="s">
        <v>838</v>
      </c>
      <c r="C60" s="782"/>
      <c r="D60" s="782"/>
      <c r="E60" s="782"/>
      <c r="F60" s="782"/>
      <c r="G60" s="782"/>
      <c r="H60" s="782"/>
      <c r="I60" s="782"/>
      <c r="J60" s="782"/>
      <c r="K60" s="782"/>
      <c r="L60" s="782"/>
      <c r="M60" s="782"/>
      <c r="N60" s="782"/>
      <c r="O60" s="782"/>
      <c r="P60" s="782"/>
      <c r="Q60" s="760"/>
      <c r="R60" s="691"/>
      <c r="AY60" s="486"/>
      <c r="AZ60" s="486"/>
      <c r="BA60" s="486"/>
      <c r="BB60" s="486"/>
      <c r="BC60" s="486"/>
      <c r="BD60" s="580"/>
      <c r="BE60" s="580"/>
      <c r="BF60" s="580"/>
      <c r="BG60" s="486"/>
      <c r="BH60" s="486"/>
      <c r="BI60" s="486"/>
      <c r="BJ60" s="486"/>
    </row>
    <row r="61" spans="1:74" ht="12" customHeight="1" x14ac:dyDescent="0.2">
      <c r="B61" s="772" t="s">
        <v>1391</v>
      </c>
      <c r="C61" s="760"/>
      <c r="D61" s="760"/>
      <c r="E61" s="760"/>
      <c r="F61" s="760"/>
      <c r="G61" s="760"/>
      <c r="H61" s="760"/>
      <c r="I61" s="760"/>
      <c r="J61" s="760"/>
      <c r="K61" s="760"/>
      <c r="L61" s="760"/>
      <c r="M61" s="760"/>
      <c r="N61" s="760"/>
      <c r="O61" s="760"/>
      <c r="P61" s="760"/>
      <c r="Q61" s="760"/>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R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1.5703125" style="159" customWidth="1"/>
    <col min="2" max="2" width="31.710937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3.35" customHeight="1" x14ac:dyDescent="0.2">
      <c r="A1" s="742" t="s">
        <v>798</v>
      </c>
      <c r="B1" s="787" t="s">
        <v>1366</v>
      </c>
      <c r="C1" s="745"/>
      <c r="D1" s="745"/>
      <c r="E1" s="745"/>
      <c r="F1" s="745"/>
      <c r="G1" s="745"/>
      <c r="H1" s="745"/>
      <c r="I1" s="745"/>
      <c r="J1" s="745"/>
      <c r="K1" s="745"/>
      <c r="L1" s="745"/>
      <c r="M1" s="745"/>
      <c r="N1" s="745"/>
      <c r="O1" s="745"/>
      <c r="P1" s="745"/>
      <c r="Q1" s="745"/>
      <c r="R1" s="745"/>
      <c r="S1" s="745"/>
      <c r="T1" s="745"/>
      <c r="U1" s="745"/>
      <c r="V1" s="745"/>
      <c r="W1" s="745"/>
      <c r="X1" s="745"/>
      <c r="Y1" s="745"/>
      <c r="Z1" s="745"/>
      <c r="AA1" s="745"/>
      <c r="AB1" s="745"/>
      <c r="AC1" s="745"/>
      <c r="AD1" s="745"/>
      <c r="AE1" s="745"/>
      <c r="AF1" s="745"/>
      <c r="AG1" s="745"/>
      <c r="AH1" s="745"/>
      <c r="AI1" s="745"/>
      <c r="AJ1" s="745"/>
      <c r="AK1" s="745"/>
      <c r="AL1" s="745"/>
    </row>
    <row r="2" spans="1:74" ht="12.75" x14ac:dyDescent="0.2">
      <c r="A2" s="743"/>
      <c r="B2" s="489" t="str">
        <f>"U.S. Energy Information Administration  |  Short-Term Energy Outlook  - "&amp;Dates!D1</f>
        <v>U.S. Energy Information Administration  |  Short-Term Energy Outlook  - March 2021</v>
      </c>
      <c r="C2" s="490"/>
      <c r="D2" s="490"/>
      <c r="E2" s="490"/>
      <c r="F2" s="490"/>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490"/>
      <c r="AL2" s="490"/>
    </row>
    <row r="3" spans="1:74" s="12" customFormat="1" ht="12.75" x14ac:dyDescent="0.2">
      <c r="A3" s="14"/>
      <c r="B3" s="720"/>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5"/>
      <c r="BK5" s="370"/>
      <c r="BL5" s="370"/>
      <c r="BM5" s="370"/>
      <c r="BN5" s="370"/>
      <c r="BO5" s="370"/>
      <c r="BP5" s="370"/>
      <c r="BQ5" s="370"/>
      <c r="BR5" s="370"/>
      <c r="BS5" s="370"/>
      <c r="BT5" s="370"/>
      <c r="BU5" s="370"/>
      <c r="BV5" s="370"/>
    </row>
    <row r="6" spans="1:74" ht="11.1" customHeight="1" x14ac:dyDescent="0.2">
      <c r="A6" s="159" t="s">
        <v>366</v>
      </c>
      <c r="B6" s="169" t="s">
        <v>380</v>
      </c>
      <c r="C6" s="244">
        <v>22.236596419000001</v>
      </c>
      <c r="D6" s="244">
        <v>22.668731286</v>
      </c>
      <c r="E6" s="244">
        <v>22.644059710000001</v>
      </c>
      <c r="F6" s="244">
        <v>22.115344</v>
      </c>
      <c r="G6" s="244">
        <v>22.471792387000001</v>
      </c>
      <c r="H6" s="244">
        <v>22.535025333</v>
      </c>
      <c r="I6" s="244">
        <v>22.848376677000001</v>
      </c>
      <c r="J6" s="244">
        <v>22.926840290000001</v>
      </c>
      <c r="K6" s="244">
        <v>22.597667000000001</v>
      </c>
      <c r="L6" s="244">
        <v>23.324699355</v>
      </c>
      <c r="M6" s="244">
        <v>24.242422333</v>
      </c>
      <c r="N6" s="244">
        <v>24.023469386999999</v>
      </c>
      <c r="O6" s="244">
        <v>23.809657096999999</v>
      </c>
      <c r="P6" s="244">
        <v>24.360626143000001</v>
      </c>
      <c r="Q6" s="244">
        <v>24.785080129000001</v>
      </c>
      <c r="R6" s="244">
        <v>24.529298666999999</v>
      </c>
      <c r="S6" s="244">
        <v>24.705623871</v>
      </c>
      <c r="T6" s="244">
        <v>24.797132999999999</v>
      </c>
      <c r="U6" s="244">
        <v>25.441206161</v>
      </c>
      <c r="V6" s="244">
        <v>26.378267419</v>
      </c>
      <c r="W6" s="244">
        <v>25.967580999999999</v>
      </c>
      <c r="X6" s="244">
        <v>26.179411128999998</v>
      </c>
      <c r="Y6" s="244">
        <v>26.631645667000001</v>
      </c>
      <c r="Z6" s="244">
        <v>26.773224902999999</v>
      </c>
      <c r="AA6" s="244">
        <v>26.120589677000002</v>
      </c>
      <c r="AB6" s="244">
        <v>26.086165142999999</v>
      </c>
      <c r="AC6" s="244">
        <v>26.432993065000002</v>
      </c>
      <c r="AD6" s="244">
        <v>26.782474333</v>
      </c>
      <c r="AE6" s="244">
        <v>26.678355258</v>
      </c>
      <c r="AF6" s="244">
        <v>26.738945000000001</v>
      </c>
      <c r="AG6" s="244">
        <v>26.361150677000001</v>
      </c>
      <c r="AH6" s="244">
        <v>27.084195419</v>
      </c>
      <c r="AI6" s="244">
        <v>27.108051332999999</v>
      </c>
      <c r="AJ6" s="244">
        <v>27.350174355</v>
      </c>
      <c r="AK6" s="244">
        <v>27.918734333</v>
      </c>
      <c r="AL6" s="244">
        <v>28.051138194</v>
      </c>
      <c r="AM6" s="244">
        <v>28.017147452</v>
      </c>
      <c r="AN6" s="244">
        <v>27.726542897000002</v>
      </c>
      <c r="AO6" s="244">
        <v>27.869040839</v>
      </c>
      <c r="AP6" s="244">
        <v>25.582740666999999</v>
      </c>
      <c r="AQ6" s="244">
        <v>23.188727967999998</v>
      </c>
      <c r="AR6" s="244">
        <v>24.603411333</v>
      </c>
      <c r="AS6" s="244">
        <v>25.390025000000001</v>
      </c>
      <c r="AT6" s="244">
        <v>24.845214323</v>
      </c>
      <c r="AU6" s="244">
        <v>25.264120999999999</v>
      </c>
      <c r="AV6" s="244">
        <v>25.084767581000001</v>
      </c>
      <c r="AW6" s="244">
        <v>26.233606667</v>
      </c>
      <c r="AX6" s="244">
        <v>26.234096971</v>
      </c>
      <c r="AY6" s="244">
        <v>25.887319523999999</v>
      </c>
      <c r="AZ6" s="244">
        <v>24.573180223000001</v>
      </c>
      <c r="BA6" s="368">
        <v>25.841687349000001</v>
      </c>
      <c r="BB6" s="368">
        <v>26.050592246000001</v>
      </c>
      <c r="BC6" s="368">
        <v>26.232744455999999</v>
      </c>
      <c r="BD6" s="368">
        <v>26.555300460000002</v>
      </c>
      <c r="BE6" s="368">
        <v>26.736626490999999</v>
      </c>
      <c r="BF6" s="368">
        <v>26.919903535</v>
      </c>
      <c r="BG6" s="368">
        <v>26.980069743000001</v>
      </c>
      <c r="BH6" s="368">
        <v>26.897594155</v>
      </c>
      <c r="BI6" s="368">
        <v>27.225159780999999</v>
      </c>
      <c r="BJ6" s="368">
        <v>27.114001192</v>
      </c>
      <c r="BK6" s="368">
        <v>27.050136990999999</v>
      </c>
      <c r="BL6" s="368">
        <v>27.117787414999999</v>
      </c>
      <c r="BM6" s="368">
        <v>27.359585550999999</v>
      </c>
      <c r="BN6" s="368">
        <v>27.517863192</v>
      </c>
      <c r="BO6" s="368">
        <v>27.632280597000001</v>
      </c>
      <c r="BP6" s="368">
        <v>27.664951063</v>
      </c>
      <c r="BQ6" s="368">
        <v>27.746741983</v>
      </c>
      <c r="BR6" s="368">
        <v>28.148795197999998</v>
      </c>
      <c r="BS6" s="368">
        <v>28.214021434999999</v>
      </c>
      <c r="BT6" s="368">
        <v>28.148884461000002</v>
      </c>
      <c r="BU6" s="368">
        <v>28.462076404000001</v>
      </c>
      <c r="BV6" s="368">
        <v>28.414547682999999</v>
      </c>
    </row>
    <row r="7" spans="1:74" ht="11.1" customHeight="1" x14ac:dyDescent="0.2">
      <c r="A7" s="159" t="s">
        <v>247</v>
      </c>
      <c r="B7" s="170" t="s">
        <v>338</v>
      </c>
      <c r="C7" s="244">
        <v>5.120139</v>
      </c>
      <c r="D7" s="244">
        <v>5.1401389999999996</v>
      </c>
      <c r="E7" s="244">
        <v>4.910139</v>
      </c>
      <c r="F7" s="244">
        <v>4.5001389999999999</v>
      </c>
      <c r="G7" s="244">
        <v>4.6331389999999999</v>
      </c>
      <c r="H7" s="244">
        <v>4.6861389999999998</v>
      </c>
      <c r="I7" s="244">
        <v>4.963139</v>
      </c>
      <c r="J7" s="244">
        <v>5.1171389999999999</v>
      </c>
      <c r="K7" s="244">
        <v>4.9331389999999997</v>
      </c>
      <c r="L7" s="244">
        <v>4.9451390000000002</v>
      </c>
      <c r="M7" s="244">
        <v>5.2731389999999996</v>
      </c>
      <c r="N7" s="244">
        <v>5.3501390000000004</v>
      </c>
      <c r="O7" s="244">
        <v>5.2291639999999999</v>
      </c>
      <c r="P7" s="244">
        <v>5.3901640000000004</v>
      </c>
      <c r="Q7" s="244">
        <v>5.4291640000000001</v>
      </c>
      <c r="R7" s="244">
        <v>5.0631640000000004</v>
      </c>
      <c r="S7" s="244">
        <v>5.2141640000000002</v>
      </c>
      <c r="T7" s="244">
        <v>5.1421640000000002</v>
      </c>
      <c r="U7" s="244">
        <v>5.3561639999999997</v>
      </c>
      <c r="V7" s="244">
        <v>5.6421640000000002</v>
      </c>
      <c r="W7" s="244">
        <v>5.2191640000000001</v>
      </c>
      <c r="X7" s="244">
        <v>5.535164</v>
      </c>
      <c r="Y7" s="244">
        <v>5.6321640000000004</v>
      </c>
      <c r="Z7" s="244">
        <v>5.6621639999999998</v>
      </c>
      <c r="AA7" s="244">
        <v>5.3937619999999997</v>
      </c>
      <c r="AB7" s="244">
        <v>5.4147619999999996</v>
      </c>
      <c r="AC7" s="244">
        <v>5.4997619999999996</v>
      </c>
      <c r="AD7" s="244">
        <v>5.5437620000000001</v>
      </c>
      <c r="AE7" s="244">
        <v>5.3687620000000003</v>
      </c>
      <c r="AF7" s="244">
        <v>5.5057619999999998</v>
      </c>
      <c r="AG7" s="244">
        <v>5.5017620000000003</v>
      </c>
      <c r="AH7" s="244">
        <v>5.5287620000000004</v>
      </c>
      <c r="AI7" s="244">
        <v>5.3857619999999997</v>
      </c>
      <c r="AJ7" s="244">
        <v>5.4567620000000003</v>
      </c>
      <c r="AK7" s="244">
        <v>5.649762</v>
      </c>
      <c r="AL7" s="244">
        <v>5.7947620000000004</v>
      </c>
      <c r="AM7" s="244">
        <v>5.6027620000000002</v>
      </c>
      <c r="AN7" s="244">
        <v>5.7287619999999997</v>
      </c>
      <c r="AO7" s="244">
        <v>5.6187620000000003</v>
      </c>
      <c r="AP7" s="244">
        <v>5.0067620000000002</v>
      </c>
      <c r="AQ7" s="244">
        <v>4.7207619999999997</v>
      </c>
      <c r="AR7" s="244">
        <v>5.0417620000000003</v>
      </c>
      <c r="AS7" s="244">
        <v>4.9947619999999997</v>
      </c>
      <c r="AT7" s="244">
        <v>4.8657620000000001</v>
      </c>
      <c r="AU7" s="244">
        <v>4.987762</v>
      </c>
      <c r="AV7" s="244">
        <v>5.2817619999999996</v>
      </c>
      <c r="AW7" s="244">
        <v>5.6917619999999998</v>
      </c>
      <c r="AX7" s="244">
        <v>6.0192483052999997</v>
      </c>
      <c r="AY7" s="244">
        <v>5.7996962226999997</v>
      </c>
      <c r="AZ7" s="244">
        <v>5.7902492956999998</v>
      </c>
      <c r="BA7" s="368">
        <v>5.7081969234000001</v>
      </c>
      <c r="BB7" s="368">
        <v>5.5630574185999997</v>
      </c>
      <c r="BC7" s="368">
        <v>5.4638082280000004</v>
      </c>
      <c r="BD7" s="368">
        <v>5.7436509783999998</v>
      </c>
      <c r="BE7" s="368">
        <v>5.7300264929000004</v>
      </c>
      <c r="BF7" s="368">
        <v>5.7663746032000001</v>
      </c>
      <c r="BG7" s="368">
        <v>5.8019673653000003</v>
      </c>
      <c r="BH7" s="368">
        <v>5.7982384111999998</v>
      </c>
      <c r="BI7" s="368">
        <v>5.8146246131000003</v>
      </c>
      <c r="BJ7" s="368">
        <v>5.7757502793000004</v>
      </c>
      <c r="BK7" s="368">
        <v>5.8579376612000003</v>
      </c>
      <c r="BL7" s="368">
        <v>5.8369159859000002</v>
      </c>
      <c r="BM7" s="368">
        <v>5.7963586636000004</v>
      </c>
      <c r="BN7" s="368">
        <v>5.8138393333999998</v>
      </c>
      <c r="BO7" s="368">
        <v>5.7870007638000001</v>
      </c>
      <c r="BP7" s="368">
        <v>5.8074294513</v>
      </c>
      <c r="BQ7" s="368">
        <v>5.7929525748000001</v>
      </c>
      <c r="BR7" s="368">
        <v>5.8267665052000002</v>
      </c>
      <c r="BS7" s="368">
        <v>5.8624385416000004</v>
      </c>
      <c r="BT7" s="368">
        <v>5.8567777643000003</v>
      </c>
      <c r="BU7" s="368">
        <v>5.8706063851000003</v>
      </c>
      <c r="BV7" s="368">
        <v>5.8295619830999996</v>
      </c>
    </row>
    <row r="8" spans="1:74" ht="11.1" customHeight="1" x14ac:dyDescent="0.2">
      <c r="A8" s="159" t="s">
        <v>248</v>
      </c>
      <c r="B8" s="170" t="s">
        <v>339</v>
      </c>
      <c r="C8" s="244">
        <v>2.341504</v>
      </c>
      <c r="D8" s="244">
        <v>2.3485040000000001</v>
      </c>
      <c r="E8" s="244">
        <v>2.3445040000000001</v>
      </c>
      <c r="F8" s="244">
        <v>2.329504</v>
      </c>
      <c r="G8" s="244">
        <v>2.3345039999999999</v>
      </c>
      <c r="H8" s="244">
        <v>2.3235039999999998</v>
      </c>
      <c r="I8" s="244">
        <v>2.2955040000000002</v>
      </c>
      <c r="J8" s="244">
        <v>2.220504</v>
      </c>
      <c r="K8" s="244">
        <v>2.0165039999999999</v>
      </c>
      <c r="L8" s="244">
        <v>2.1875040000000001</v>
      </c>
      <c r="M8" s="244">
        <v>2.1335039999999998</v>
      </c>
      <c r="N8" s="244">
        <v>2.1345040000000002</v>
      </c>
      <c r="O8" s="244">
        <v>2.2019340000000001</v>
      </c>
      <c r="P8" s="244">
        <v>2.1649340000000001</v>
      </c>
      <c r="Q8" s="244">
        <v>2.1279340000000002</v>
      </c>
      <c r="R8" s="244">
        <v>2.1609340000000001</v>
      </c>
      <c r="S8" s="244">
        <v>2.125934</v>
      </c>
      <c r="T8" s="244">
        <v>2.1079340000000002</v>
      </c>
      <c r="U8" s="244">
        <v>2.1049340000000001</v>
      </c>
      <c r="V8" s="244">
        <v>2.0709339999999998</v>
      </c>
      <c r="W8" s="244">
        <v>2.0799340000000002</v>
      </c>
      <c r="X8" s="244">
        <v>1.9819340000000001</v>
      </c>
      <c r="Y8" s="244">
        <v>1.9309339999999999</v>
      </c>
      <c r="Z8" s="244">
        <v>1.9429339999999999</v>
      </c>
      <c r="AA8" s="244">
        <v>1.862827</v>
      </c>
      <c r="AB8" s="244">
        <v>1.943827</v>
      </c>
      <c r="AC8" s="244">
        <v>1.9368270000000001</v>
      </c>
      <c r="AD8" s="244">
        <v>1.9168270000000001</v>
      </c>
      <c r="AE8" s="244">
        <v>1.900827</v>
      </c>
      <c r="AF8" s="244">
        <v>1.904827</v>
      </c>
      <c r="AG8" s="244">
        <v>1.9018269999999999</v>
      </c>
      <c r="AH8" s="244">
        <v>1.929827</v>
      </c>
      <c r="AI8" s="244">
        <v>1.957827</v>
      </c>
      <c r="AJ8" s="244">
        <v>1.9038269999999999</v>
      </c>
      <c r="AK8" s="244">
        <v>1.9408270000000001</v>
      </c>
      <c r="AL8" s="244">
        <v>1.9568270000000001</v>
      </c>
      <c r="AM8" s="244">
        <v>1.9968269999999999</v>
      </c>
      <c r="AN8" s="244">
        <v>1.999827</v>
      </c>
      <c r="AO8" s="244">
        <v>2.0168270000000001</v>
      </c>
      <c r="AP8" s="244">
        <v>2.001827</v>
      </c>
      <c r="AQ8" s="244">
        <v>1.9168270000000001</v>
      </c>
      <c r="AR8" s="244">
        <v>1.900827</v>
      </c>
      <c r="AS8" s="244">
        <v>1.884827</v>
      </c>
      <c r="AT8" s="244">
        <v>1.9268270000000001</v>
      </c>
      <c r="AU8" s="244">
        <v>1.927827</v>
      </c>
      <c r="AV8" s="244">
        <v>1.892827</v>
      </c>
      <c r="AW8" s="244">
        <v>1.892827</v>
      </c>
      <c r="AX8" s="244">
        <v>1.9162897298999999</v>
      </c>
      <c r="AY8" s="244">
        <v>1.9311953233000001</v>
      </c>
      <c r="AZ8" s="244">
        <v>1.9175176527</v>
      </c>
      <c r="BA8" s="368">
        <v>1.9512802258999999</v>
      </c>
      <c r="BB8" s="368">
        <v>1.9346447274</v>
      </c>
      <c r="BC8" s="368">
        <v>1.9182115277</v>
      </c>
      <c r="BD8" s="368">
        <v>1.9021749818</v>
      </c>
      <c r="BE8" s="368">
        <v>1.8860041975999999</v>
      </c>
      <c r="BF8" s="368">
        <v>1.8699562318</v>
      </c>
      <c r="BG8" s="368">
        <v>1.8542160772</v>
      </c>
      <c r="BH8" s="368">
        <v>1.8382512442000001</v>
      </c>
      <c r="BI8" s="368">
        <v>1.8228854683</v>
      </c>
      <c r="BJ8" s="368">
        <v>1.8076225129000001</v>
      </c>
      <c r="BK8" s="368">
        <v>1.7918661301000001</v>
      </c>
      <c r="BL8" s="368">
        <v>1.7773646295000001</v>
      </c>
      <c r="BM8" s="368">
        <v>1.7622327869000001</v>
      </c>
      <c r="BN8" s="368">
        <v>1.7473270588000001</v>
      </c>
      <c r="BO8" s="368">
        <v>1.7326551336</v>
      </c>
      <c r="BP8" s="368">
        <v>1.7183272118999999</v>
      </c>
      <c r="BQ8" s="368">
        <v>1.7038771085</v>
      </c>
      <c r="BR8" s="368">
        <v>1.6895690925</v>
      </c>
      <c r="BS8" s="368">
        <v>1.6755064936999999</v>
      </c>
      <c r="BT8" s="368">
        <v>1.6612076972000001</v>
      </c>
      <c r="BU8" s="368">
        <v>1.6475045184999999</v>
      </c>
      <c r="BV8" s="368">
        <v>1.6339420995</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18.864000677</v>
      </c>
      <c r="AB9" s="244">
        <v>18.727576143</v>
      </c>
      <c r="AC9" s="244">
        <v>18.996404065</v>
      </c>
      <c r="AD9" s="244">
        <v>19.321885333000001</v>
      </c>
      <c r="AE9" s="244">
        <v>19.408766258</v>
      </c>
      <c r="AF9" s="244">
        <v>19.328355999999999</v>
      </c>
      <c r="AG9" s="244">
        <v>18.957561677000001</v>
      </c>
      <c r="AH9" s="244">
        <v>19.625606419</v>
      </c>
      <c r="AI9" s="244">
        <v>19.764462333000001</v>
      </c>
      <c r="AJ9" s="244">
        <v>19.989585354999999</v>
      </c>
      <c r="AK9" s="244">
        <v>20.328145332999998</v>
      </c>
      <c r="AL9" s="244">
        <v>20.299549194000001</v>
      </c>
      <c r="AM9" s="244">
        <v>20.417558452000002</v>
      </c>
      <c r="AN9" s="244">
        <v>19.997953896999999</v>
      </c>
      <c r="AO9" s="244">
        <v>20.233451839000001</v>
      </c>
      <c r="AP9" s="244">
        <v>18.574151666999999</v>
      </c>
      <c r="AQ9" s="244">
        <v>16.551138968</v>
      </c>
      <c r="AR9" s="244">
        <v>17.660822332999999</v>
      </c>
      <c r="AS9" s="244">
        <v>18.510435999999999</v>
      </c>
      <c r="AT9" s="244">
        <v>18.052625323000001</v>
      </c>
      <c r="AU9" s="244">
        <v>18.348531999999999</v>
      </c>
      <c r="AV9" s="244">
        <v>17.910178581</v>
      </c>
      <c r="AW9" s="244">
        <v>18.649017666999999</v>
      </c>
      <c r="AX9" s="244">
        <v>18.298558934999999</v>
      </c>
      <c r="AY9" s="244">
        <v>18.156427978</v>
      </c>
      <c r="AZ9" s="244">
        <v>16.865413274000002</v>
      </c>
      <c r="BA9" s="368">
        <v>18.1822102</v>
      </c>
      <c r="BB9" s="368">
        <v>18.552890099999999</v>
      </c>
      <c r="BC9" s="368">
        <v>18.850724700000001</v>
      </c>
      <c r="BD9" s="368">
        <v>18.909474500000002</v>
      </c>
      <c r="BE9" s="368">
        <v>19.1205958</v>
      </c>
      <c r="BF9" s="368">
        <v>19.283572700000001</v>
      </c>
      <c r="BG9" s="368">
        <v>19.323886300000002</v>
      </c>
      <c r="BH9" s="368">
        <v>19.261104499999998</v>
      </c>
      <c r="BI9" s="368">
        <v>19.5876497</v>
      </c>
      <c r="BJ9" s="368">
        <v>19.530628400000001</v>
      </c>
      <c r="BK9" s="368">
        <v>19.400333199999999</v>
      </c>
      <c r="BL9" s="368">
        <v>19.5035068</v>
      </c>
      <c r="BM9" s="368">
        <v>19.8009941</v>
      </c>
      <c r="BN9" s="368">
        <v>19.9566968</v>
      </c>
      <c r="BO9" s="368">
        <v>20.112624700000001</v>
      </c>
      <c r="BP9" s="368">
        <v>20.139194400000001</v>
      </c>
      <c r="BQ9" s="368">
        <v>20.249912299999998</v>
      </c>
      <c r="BR9" s="368">
        <v>20.632459600000001</v>
      </c>
      <c r="BS9" s="368">
        <v>20.676076399999999</v>
      </c>
      <c r="BT9" s="368">
        <v>20.630898999999999</v>
      </c>
      <c r="BU9" s="368">
        <v>20.943965500000001</v>
      </c>
      <c r="BV9" s="368">
        <v>20.951043599999998</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369"/>
      <c r="BB10" s="369"/>
      <c r="BC10" s="369"/>
      <c r="BD10" s="369"/>
      <c r="BE10" s="369"/>
      <c r="BF10" s="369"/>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5.5271650000000001</v>
      </c>
      <c r="D11" s="244">
        <v>5.5034669999999997</v>
      </c>
      <c r="E11" s="244">
        <v>5.3715409999999997</v>
      </c>
      <c r="F11" s="244">
        <v>5.6482320000000001</v>
      </c>
      <c r="G11" s="244">
        <v>6.0077559999999997</v>
      </c>
      <c r="H11" s="244">
        <v>6.2013590000000001</v>
      </c>
      <c r="I11" s="244">
        <v>6.2798259999999999</v>
      </c>
      <c r="J11" s="244">
        <v>6.1489399999999996</v>
      </c>
      <c r="K11" s="244">
        <v>6.3464830000000001</v>
      </c>
      <c r="L11" s="244">
        <v>6.1379780000000004</v>
      </c>
      <c r="M11" s="244">
        <v>5.8477370000000004</v>
      </c>
      <c r="N11" s="244">
        <v>5.6213879999999996</v>
      </c>
      <c r="O11" s="244">
        <v>5.4555214570999997</v>
      </c>
      <c r="P11" s="244">
        <v>5.3698573225999997</v>
      </c>
      <c r="Q11" s="244">
        <v>5.4781412661999997</v>
      </c>
      <c r="R11" s="244">
        <v>5.983127648</v>
      </c>
      <c r="S11" s="244">
        <v>6.1913227413999996</v>
      </c>
      <c r="T11" s="244">
        <v>6.3712224539999998</v>
      </c>
      <c r="U11" s="244">
        <v>6.4153590502000002</v>
      </c>
      <c r="V11" s="244">
        <v>6.2098230000000001</v>
      </c>
      <c r="W11" s="244">
        <v>6.1653779850000001</v>
      </c>
      <c r="X11" s="244">
        <v>6.0790869439000002</v>
      </c>
      <c r="Y11" s="244">
        <v>5.8768248290000002</v>
      </c>
      <c r="Z11" s="244">
        <v>5.7400621431000003</v>
      </c>
      <c r="AA11" s="244">
        <v>5.4978338637000004</v>
      </c>
      <c r="AB11" s="244">
        <v>5.3379548453999996</v>
      </c>
      <c r="AC11" s="244">
        <v>5.5046875523000001</v>
      </c>
      <c r="AD11" s="244">
        <v>5.9236034550000003</v>
      </c>
      <c r="AE11" s="244">
        <v>6.4103602071000001</v>
      </c>
      <c r="AF11" s="244">
        <v>6.3463299315999997</v>
      </c>
      <c r="AG11" s="244">
        <v>6.6040692161000001</v>
      </c>
      <c r="AH11" s="244">
        <v>6.9672774430000004</v>
      </c>
      <c r="AI11" s="244">
        <v>6.8621426041999998</v>
      </c>
      <c r="AJ11" s="244">
        <v>6.7327331576000002</v>
      </c>
      <c r="AK11" s="244">
        <v>6.5005628529999999</v>
      </c>
      <c r="AL11" s="244">
        <v>6.1534760000000004</v>
      </c>
      <c r="AM11" s="244">
        <v>6.1327509916</v>
      </c>
      <c r="AN11" s="244">
        <v>6.0002611465999998</v>
      </c>
      <c r="AO11" s="244">
        <v>6.0177995212999997</v>
      </c>
      <c r="AP11" s="244">
        <v>5.9072137490000003</v>
      </c>
      <c r="AQ11" s="244">
        <v>5.9063352199999999</v>
      </c>
      <c r="AR11" s="244">
        <v>6.4543560787000001</v>
      </c>
      <c r="AS11" s="244">
        <v>6.6619102932000001</v>
      </c>
      <c r="AT11" s="244">
        <v>6.6811181035000002</v>
      </c>
      <c r="AU11" s="244">
        <v>6.5185375629999998</v>
      </c>
      <c r="AV11" s="244">
        <v>6.2622437339000001</v>
      </c>
      <c r="AW11" s="244">
        <v>5.9124038722999996</v>
      </c>
      <c r="AX11" s="244">
        <v>5.5508059582999998</v>
      </c>
      <c r="AY11" s="244">
        <v>5.9982482759</v>
      </c>
      <c r="AZ11" s="244">
        <v>5.9895606124</v>
      </c>
      <c r="BA11" s="368">
        <v>6.0367373535000004</v>
      </c>
      <c r="BB11" s="368">
        <v>6.6521556613000001</v>
      </c>
      <c r="BC11" s="368">
        <v>6.8844454641999997</v>
      </c>
      <c r="BD11" s="368">
        <v>7.0188021735000001</v>
      </c>
      <c r="BE11" s="368">
        <v>7.0292499974</v>
      </c>
      <c r="BF11" s="368">
        <v>7.1608709177999996</v>
      </c>
      <c r="BG11" s="368">
        <v>7.2636313246000004</v>
      </c>
      <c r="BH11" s="368">
        <v>7.1299769</v>
      </c>
      <c r="BI11" s="368">
        <v>6.8661725149999997</v>
      </c>
      <c r="BJ11" s="368">
        <v>6.5350926558999998</v>
      </c>
      <c r="BK11" s="368">
        <v>6.2239635221</v>
      </c>
      <c r="BL11" s="368">
        <v>6.2539208246999998</v>
      </c>
      <c r="BM11" s="368">
        <v>6.3026991128000001</v>
      </c>
      <c r="BN11" s="368">
        <v>6.9441496195000001</v>
      </c>
      <c r="BO11" s="368">
        <v>7.1648744400000002</v>
      </c>
      <c r="BP11" s="368">
        <v>7.3137632954000003</v>
      </c>
      <c r="BQ11" s="368">
        <v>7.3640713678000003</v>
      </c>
      <c r="BR11" s="368">
        <v>7.5367175019000001</v>
      </c>
      <c r="BS11" s="368">
        <v>7.6470260807999999</v>
      </c>
      <c r="BT11" s="368">
        <v>7.5259898181000002</v>
      </c>
      <c r="BU11" s="368">
        <v>7.1476636171000001</v>
      </c>
      <c r="BV11" s="368">
        <v>6.8534444065000004</v>
      </c>
    </row>
    <row r="12" spans="1:74" ht="11.1" customHeight="1" x14ac:dyDescent="0.2">
      <c r="A12" s="159" t="s">
        <v>250</v>
      </c>
      <c r="B12" s="170" t="s">
        <v>341</v>
      </c>
      <c r="C12" s="244">
        <v>0.67835699999999999</v>
      </c>
      <c r="D12" s="244">
        <v>0.66540999999999995</v>
      </c>
      <c r="E12" s="244">
        <v>0.66277900000000001</v>
      </c>
      <c r="F12" s="244">
        <v>0.651061</v>
      </c>
      <c r="G12" s="244">
        <v>0.67625100000000005</v>
      </c>
      <c r="H12" s="244">
        <v>0.669929</v>
      </c>
      <c r="I12" s="244">
        <v>0.67772900000000003</v>
      </c>
      <c r="J12" s="244">
        <v>0.66114099999999998</v>
      </c>
      <c r="K12" s="244">
        <v>0.678512</v>
      </c>
      <c r="L12" s="244">
        <v>0.70123199999999997</v>
      </c>
      <c r="M12" s="244">
        <v>0.70220499999999997</v>
      </c>
      <c r="N12" s="244">
        <v>0.68634300000000004</v>
      </c>
      <c r="O12" s="244">
        <v>0.67591100000000004</v>
      </c>
      <c r="P12" s="244">
        <v>0.66319499999999998</v>
      </c>
      <c r="Q12" s="244">
        <v>0.66305199999999997</v>
      </c>
      <c r="R12" s="244">
        <v>0.67774599999999996</v>
      </c>
      <c r="S12" s="244">
        <v>0.69195200000000001</v>
      </c>
      <c r="T12" s="244">
        <v>0.693577</v>
      </c>
      <c r="U12" s="244">
        <v>0.68824099999999999</v>
      </c>
      <c r="V12" s="244">
        <v>0.66698100000000005</v>
      </c>
      <c r="W12" s="244">
        <v>0.68543699999999996</v>
      </c>
      <c r="X12" s="244">
        <v>0.67253099999999999</v>
      </c>
      <c r="Y12" s="244">
        <v>0.70132000000000005</v>
      </c>
      <c r="Z12" s="244">
        <v>0.66383599999999998</v>
      </c>
      <c r="AA12" s="244">
        <v>0.65832100000000005</v>
      </c>
      <c r="AB12" s="244">
        <v>0.64357399999999998</v>
      </c>
      <c r="AC12" s="244">
        <v>0.68561000000000005</v>
      </c>
      <c r="AD12" s="244">
        <v>0.70852000000000004</v>
      </c>
      <c r="AE12" s="244">
        <v>0.70840400000000003</v>
      </c>
      <c r="AF12" s="244">
        <v>0.68284100000000003</v>
      </c>
      <c r="AG12" s="244">
        <v>0.67870200000000003</v>
      </c>
      <c r="AH12" s="244">
        <v>0.71214200000000005</v>
      </c>
      <c r="AI12" s="244">
        <v>0.713341</v>
      </c>
      <c r="AJ12" s="244">
        <v>0.69782</v>
      </c>
      <c r="AK12" s="244">
        <v>0.69788600000000001</v>
      </c>
      <c r="AL12" s="244">
        <v>0.69458500000000001</v>
      </c>
      <c r="AM12" s="244">
        <v>0.67467600000000005</v>
      </c>
      <c r="AN12" s="244">
        <v>0.69971399999999995</v>
      </c>
      <c r="AO12" s="244">
        <v>0.69395899999999999</v>
      </c>
      <c r="AP12" s="244">
        <v>0.59348500000000004</v>
      </c>
      <c r="AQ12" s="244">
        <v>0.58804400000000001</v>
      </c>
      <c r="AR12" s="244">
        <v>0.55934099999999998</v>
      </c>
      <c r="AS12" s="244">
        <v>0.58988700000000005</v>
      </c>
      <c r="AT12" s="244">
        <v>0.55559099999999995</v>
      </c>
      <c r="AU12" s="244">
        <v>0.56065500000000001</v>
      </c>
      <c r="AV12" s="244">
        <v>0.53834899999999997</v>
      </c>
      <c r="AW12" s="244">
        <v>0.54754000000000003</v>
      </c>
      <c r="AX12" s="244">
        <v>0.54552924090999999</v>
      </c>
      <c r="AY12" s="244">
        <v>0.66277609304999996</v>
      </c>
      <c r="AZ12" s="244">
        <v>0.70835768907999996</v>
      </c>
      <c r="BA12" s="368">
        <v>0.68730369063999996</v>
      </c>
      <c r="BB12" s="368">
        <v>0.71397947724999999</v>
      </c>
      <c r="BC12" s="368">
        <v>0.72393164933999998</v>
      </c>
      <c r="BD12" s="368">
        <v>0.69116990118999999</v>
      </c>
      <c r="BE12" s="368">
        <v>0.69748741356999999</v>
      </c>
      <c r="BF12" s="368">
        <v>0.72398039210999998</v>
      </c>
      <c r="BG12" s="368">
        <v>0.72494656489999998</v>
      </c>
      <c r="BH12" s="368">
        <v>0.71013863328000004</v>
      </c>
      <c r="BI12" s="368">
        <v>0.71045377698000001</v>
      </c>
      <c r="BJ12" s="368">
        <v>0.70742121371</v>
      </c>
      <c r="BK12" s="368">
        <v>0.70308003110999995</v>
      </c>
      <c r="BL12" s="368">
        <v>0.75406412704000003</v>
      </c>
      <c r="BM12" s="368">
        <v>0.73252421237999998</v>
      </c>
      <c r="BN12" s="368">
        <v>0.75813713460999999</v>
      </c>
      <c r="BO12" s="368">
        <v>0.7424821626</v>
      </c>
      <c r="BP12" s="368">
        <v>0.71039058027000002</v>
      </c>
      <c r="BQ12" s="368">
        <v>0.71721216365999996</v>
      </c>
      <c r="BR12" s="368">
        <v>0.74403108621000003</v>
      </c>
      <c r="BS12" s="368">
        <v>0.74474824956999996</v>
      </c>
      <c r="BT12" s="368">
        <v>0.73025402906000003</v>
      </c>
      <c r="BU12" s="368">
        <v>0.73060702461000004</v>
      </c>
      <c r="BV12" s="368">
        <v>0.72775317570999998</v>
      </c>
    </row>
    <row r="13" spans="1:74" ht="11.1" customHeight="1" x14ac:dyDescent="0.2">
      <c r="A13" s="159" t="s">
        <v>251</v>
      </c>
      <c r="B13" s="170" t="s">
        <v>342</v>
      </c>
      <c r="C13" s="244">
        <v>2.9877379999999998</v>
      </c>
      <c r="D13" s="244">
        <v>2.9703650000000001</v>
      </c>
      <c r="E13" s="244">
        <v>2.9169139999999998</v>
      </c>
      <c r="F13" s="244">
        <v>3.1552020000000001</v>
      </c>
      <c r="G13" s="244">
        <v>3.4932720000000002</v>
      </c>
      <c r="H13" s="244">
        <v>3.6717689999999998</v>
      </c>
      <c r="I13" s="244">
        <v>3.7430919999999999</v>
      </c>
      <c r="J13" s="244">
        <v>3.6199919999999999</v>
      </c>
      <c r="K13" s="244">
        <v>3.8373910000000002</v>
      </c>
      <c r="L13" s="244">
        <v>3.5963940000000001</v>
      </c>
      <c r="M13" s="244">
        <v>3.31027</v>
      </c>
      <c r="N13" s="244">
        <v>3.0714480000000002</v>
      </c>
      <c r="O13" s="244">
        <v>2.9326569999999998</v>
      </c>
      <c r="P13" s="244">
        <v>2.9359690000000001</v>
      </c>
      <c r="Q13" s="244">
        <v>2.9768249999999998</v>
      </c>
      <c r="R13" s="244">
        <v>3.4501149999999998</v>
      </c>
      <c r="S13" s="244">
        <v>3.646471</v>
      </c>
      <c r="T13" s="244">
        <v>3.8329430000000002</v>
      </c>
      <c r="U13" s="244">
        <v>3.8951449999999999</v>
      </c>
      <c r="V13" s="244">
        <v>3.7145990000000002</v>
      </c>
      <c r="W13" s="244">
        <v>3.6311469999999999</v>
      </c>
      <c r="X13" s="244">
        <v>3.5590619999999999</v>
      </c>
      <c r="Y13" s="244">
        <v>3.3176399999999999</v>
      </c>
      <c r="Z13" s="244">
        <v>3.2094279999999999</v>
      </c>
      <c r="AA13" s="244">
        <v>2.9660769999999999</v>
      </c>
      <c r="AB13" s="244">
        <v>2.7993039999999998</v>
      </c>
      <c r="AC13" s="244">
        <v>2.9396610000000001</v>
      </c>
      <c r="AD13" s="244">
        <v>3.3446250000000002</v>
      </c>
      <c r="AE13" s="244">
        <v>3.819461</v>
      </c>
      <c r="AF13" s="244">
        <v>3.7876470000000002</v>
      </c>
      <c r="AG13" s="244">
        <v>4.0612279999999998</v>
      </c>
      <c r="AH13" s="244">
        <v>4.3634019999999998</v>
      </c>
      <c r="AI13" s="244">
        <v>4.2562049999999996</v>
      </c>
      <c r="AJ13" s="244">
        <v>4.2315550000000002</v>
      </c>
      <c r="AK13" s="244">
        <v>3.906698</v>
      </c>
      <c r="AL13" s="244">
        <v>3.5432700000000001</v>
      </c>
      <c r="AM13" s="244">
        <v>3.5462899999999999</v>
      </c>
      <c r="AN13" s="244">
        <v>3.3378610000000002</v>
      </c>
      <c r="AO13" s="244">
        <v>3.4143699999999999</v>
      </c>
      <c r="AP13" s="244">
        <v>3.7748240000000002</v>
      </c>
      <c r="AQ13" s="244">
        <v>3.7887029999999999</v>
      </c>
      <c r="AR13" s="244">
        <v>4.1235210000000002</v>
      </c>
      <c r="AS13" s="244">
        <v>4.3274340000000002</v>
      </c>
      <c r="AT13" s="244">
        <v>4.3292330000000003</v>
      </c>
      <c r="AU13" s="244">
        <v>4.2033889999999996</v>
      </c>
      <c r="AV13" s="244">
        <v>3.9510339999999999</v>
      </c>
      <c r="AW13" s="244">
        <v>3.4688590000000001</v>
      </c>
      <c r="AX13" s="244">
        <v>3.1331287615000001</v>
      </c>
      <c r="AY13" s="244">
        <v>3.4530395787999999</v>
      </c>
      <c r="AZ13" s="244">
        <v>3.4027106927999999</v>
      </c>
      <c r="BA13" s="368">
        <v>3.4865873114000001</v>
      </c>
      <c r="BB13" s="368">
        <v>4.1186581675999996</v>
      </c>
      <c r="BC13" s="368">
        <v>4.3390749810999996</v>
      </c>
      <c r="BD13" s="368">
        <v>4.5600355882999999</v>
      </c>
      <c r="BE13" s="368">
        <v>4.5856258442</v>
      </c>
      <c r="BF13" s="368">
        <v>4.6590171443999999</v>
      </c>
      <c r="BG13" s="368">
        <v>4.7485523690999996</v>
      </c>
      <c r="BH13" s="368">
        <v>4.6233313121000004</v>
      </c>
      <c r="BI13" s="368">
        <v>4.2863614555999998</v>
      </c>
      <c r="BJ13" s="368">
        <v>3.9473816500000001</v>
      </c>
      <c r="BK13" s="368">
        <v>3.6108688111</v>
      </c>
      <c r="BL13" s="368">
        <v>3.5602777248000002</v>
      </c>
      <c r="BM13" s="368">
        <v>3.6349636687000002</v>
      </c>
      <c r="BN13" s="368">
        <v>4.2848450127</v>
      </c>
      <c r="BO13" s="368">
        <v>4.5166188791000002</v>
      </c>
      <c r="BP13" s="368">
        <v>4.7364106992000004</v>
      </c>
      <c r="BQ13" s="368">
        <v>4.7793897976000004</v>
      </c>
      <c r="BR13" s="368">
        <v>4.8516833952000002</v>
      </c>
      <c r="BS13" s="368">
        <v>4.9422437695000001</v>
      </c>
      <c r="BT13" s="368">
        <v>4.8066985417000003</v>
      </c>
      <c r="BU13" s="368">
        <v>4.3626484136999997</v>
      </c>
      <c r="BV13" s="368">
        <v>4.0559249479000004</v>
      </c>
    </row>
    <row r="14" spans="1:74" ht="11.1" customHeight="1" x14ac:dyDescent="0.2">
      <c r="A14" s="159" t="s">
        <v>252</v>
      </c>
      <c r="B14" s="170" t="s">
        <v>343</v>
      </c>
      <c r="C14" s="244">
        <v>0.89245600000000003</v>
      </c>
      <c r="D14" s="244">
        <v>0.89649199999999996</v>
      </c>
      <c r="E14" s="244">
        <v>0.83629600000000004</v>
      </c>
      <c r="F14" s="244">
        <v>0.89040699999999995</v>
      </c>
      <c r="G14" s="244">
        <v>0.88448599999999999</v>
      </c>
      <c r="H14" s="244">
        <v>0.88897899999999996</v>
      </c>
      <c r="I14" s="244">
        <v>0.88836899999999996</v>
      </c>
      <c r="J14" s="244">
        <v>0.890405</v>
      </c>
      <c r="K14" s="244">
        <v>0.88267399999999996</v>
      </c>
      <c r="L14" s="244">
        <v>0.89582300000000004</v>
      </c>
      <c r="M14" s="244">
        <v>0.88303900000000002</v>
      </c>
      <c r="N14" s="244">
        <v>0.90229700000000002</v>
      </c>
      <c r="O14" s="244">
        <v>0.89342900000000003</v>
      </c>
      <c r="P14" s="244">
        <v>0.85647899999999999</v>
      </c>
      <c r="Q14" s="244">
        <v>0.88942900000000003</v>
      </c>
      <c r="R14" s="244">
        <v>0.89842900000000003</v>
      </c>
      <c r="S14" s="244">
        <v>0.89942900000000003</v>
      </c>
      <c r="T14" s="244">
        <v>0.89742900000000003</v>
      </c>
      <c r="U14" s="244">
        <v>0.89383000000000001</v>
      </c>
      <c r="V14" s="244">
        <v>0.89942900000000003</v>
      </c>
      <c r="W14" s="244">
        <v>0.90142900000000004</v>
      </c>
      <c r="X14" s="244">
        <v>0.91228299999999996</v>
      </c>
      <c r="Y14" s="244">
        <v>0.91666800000000004</v>
      </c>
      <c r="Z14" s="244">
        <v>0.92278099999999996</v>
      </c>
      <c r="AA14" s="244">
        <v>0.93140199999999995</v>
      </c>
      <c r="AB14" s="244">
        <v>0.925118</v>
      </c>
      <c r="AC14" s="244">
        <v>0.91730500000000004</v>
      </c>
      <c r="AD14" s="244">
        <v>0.92344000000000004</v>
      </c>
      <c r="AE14" s="244">
        <v>0.92694799999999999</v>
      </c>
      <c r="AF14" s="244">
        <v>0.92461700000000002</v>
      </c>
      <c r="AG14" s="244">
        <v>0.90117899999999995</v>
      </c>
      <c r="AH14" s="244">
        <v>0.91529300000000002</v>
      </c>
      <c r="AI14" s="244">
        <v>0.91192600000000001</v>
      </c>
      <c r="AJ14" s="244">
        <v>0.91511399999999998</v>
      </c>
      <c r="AK14" s="244">
        <v>0.91264599999999996</v>
      </c>
      <c r="AL14" s="244">
        <v>0.91465099999999999</v>
      </c>
      <c r="AM14" s="244">
        <v>0.91630100000000003</v>
      </c>
      <c r="AN14" s="244">
        <v>0.91081800000000002</v>
      </c>
      <c r="AO14" s="244">
        <v>0.88954200000000005</v>
      </c>
      <c r="AP14" s="244">
        <v>0.82859300000000002</v>
      </c>
      <c r="AQ14" s="244">
        <v>0.76470499999999997</v>
      </c>
      <c r="AR14" s="244">
        <v>0.76233399999999996</v>
      </c>
      <c r="AS14" s="244">
        <v>0.76741599999999999</v>
      </c>
      <c r="AT14" s="244">
        <v>0.77451999999999999</v>
      </c>
      <c r="AU14" s="244">
        <v>0.78167299999999995</v>
      </c>
      <c r="AV14" s="244">
        <v>0.78380399999999995</v>
      </c>
      <c r="AW14" s="244">
        <v>0.85648500000000005</v>
      </c>
      <c r="AX14" s="244">
        <v>0.85507055666999998</v>
      </c>
      <c r="AY14" s="244">
        <v>0.88608647263999996</v>
      </c>
      <c r="AZ14" s="244">
        <v>0.88097304509999996</v>
      </c>
      <c r="BA14" s="368">
        <v>0.86035093751000002</v>
      </c>
      <c r="BB14" s="368">
        <v>0.80124954354</v>
      </c>
      <c r="BC14" s="368">
        <v>0.79458742038999997</v>
      </c>
      <c r="BD14" s="368">
        <v>0.73715700325</v>
      </c>
      <c r="BE14" s="368">
        <v>0.74210214959999998</v>
      </c>
      <c r="BF14" s="368">
        <v>0.74899501762999998</v>
      </c>
      <c r="BG14" s="368">
        <v>0.75600240806999996</v>
      </c>
      <c r="BH14" s="368">
        <v>0.75797611009999999</v>
      </c>
      <c r="BI14" s="368">
        <v>0.82857724463000004</v>
      </c>
      <c r="BJ14" s="368">
        <v>0.83058950888000005</v>
      </c>
      <c r="BK14" s="368">
        <v>0.85219092455000001</v>
      </c>
      <c r="BL14" s="368">
        <v>0.84736949666000005</v>
      </c>
      <c r="BM14" s="368">
        <v>0.82750736311999995</v>
      </c>
      <c r="BN14" s="368">
        <v>0.77073808968000002</v>
      </c>
      <c r="BO14" s="368">
        <v>0.76433299457000003</v>
      </c>
      <c r="BP14" s="368">
        <v>0.70917975702000002</v>
      </c>
      <c r="BQ14" s="368">
        <v>0.71391519696000005</v>
      </c>
      <c r="BR14" s="368">
        <v>0.72053608205999997</v>
      </c>
      <c r="BS14" s="368">
        <v>0.72725039942000003</v>
      </c>
      <c r="BT14" s="368">
        <v>0.72912858263000002</v>
      </c>
      <c r="BU14" s="368">
        <v>0.79690297264999999</v>
      </c>
      <c r="BV14" s="368">
        <v>0.79885516055000005</v>
      </c>
    </row>
    <row r="15" spans="1:74" ht="11.1" customHeight="1" x14ac:dyDescent="0.2">
      <c r="A15" s="159" t="s">
        <v>1357</v>
      </c>
      <c r="B15" s="170" t="s">
        <v>1358</v>
      </c>
      <c r="C15" s="244">
        <v>0.54095800000000005</v>
      </c>
      <c r="D15" s="244">
        <v>0.53995800000000005</v>
      </c>
      <c r="E15" s="244">
        <v>0.53595800000000005</v>
      </c>
      <c r="F15" s="244">
        <v>0.53295800000000004</v>
      </c>
      <c r="G15" s="244">
        <v>0.53795800000000005</v>
      </c>
      <c r="H15" s="244">
        <v>0.54495800000000005</v>
      </c>
      <c r="I15" s="244">
        <v>0.54595800000000005</v>
      </c>
      <c r="J15" s="244">
        <v>0.54095800000000005</v>
      </c>
      <c r="K15" s="244">
        <v>0.53395800000000004</v>
      </c>
      <c r="L15" s="244">
        <v>0.53095800000000004</v>
      </c>
      <c r="M15" s="244">
        <v>0.52595800000000004</v>
      </c>
      <c r="N15" s="244">
        <v>0.52495800000000004</v>
      </c>
      <c r="O15" s="244">
        <v>0.51789745713000002</v>
      </c>
      <c r="P15" s="244">
        <v>0.51764732264000002</v>
      </c>
      <c r="Q15" s="244">
        <v>0.51621226623000005</v>
      </c>
      <c r="R15" s="244">
        <v>0.52155664800000001</v>
      </c>
      <c r="S15" s="244">
        <v>0.52059474138999995</v>
      </c>
      <c r="T15" s="244">
        <v>0.52205445399999995</v>
      </c>
      <c r="U15" s="244">
        <v>0.52829905023000001</v>
      </c>
      <c r="V15" s="244">
        <v>0.53495800000000004</v>
      </c>
      <c r="W15" s="244">
        <v>0.52345798499999996</v>
      </c>
      <c r="X15" s="244">
        <v>0.51844894386999996</v>
      </c>
      <c r="Y15" s="244">
        <v>0.51993082902999999</v>
      </c>
      <c r="Z15" s="244">
        <v>0.52441114306000003</v>
      </c>
      <c r="AA15" s="244">
        <v>0.52884086368000005</v>
      </c>
      <c r="AB15" s="244">
        <v>0.53831784543000005</v>
      </c>
      <c r="AC15" s="244">
        <v>0.53510455225999998</v>
      </c>
      <c r="AD15" s="244">
        <v>0.53391045500000001</v>
      </c>
      <c r="AE15" s="244">
        <v>0.53682120710000003</v>
      </c>
      <c r="AF15" s="244">
        <v>0.53584793163</v>
      </c>
      <c r="AG15" s="244">
        <v>0.54630921610000005</v>
      </c>
      <c r="AH15" s="244">
        <v>0.55519444299999998</v>
      </c>
      <c r="AI15" s="244">
        <v>0.55186560419999997</v>
      </c>
      <c r="AJ15" s="244">
        <v>0.47225515760999998</v>
      </c>
      <c r="AK15" s="244">
        <v>0.551316853</v>
      </c>
      <c r="AL15" s="244">
        <v>0.54695800000000006</v>
      </c>
      <c r="AM15" s="244">
        <v>0.53962299161000005</v>
      </c>
      <c r="AN15" s="244">
        <v>0.54153014654999998</v>
      </c>
      <c r="AO15" s="244">
        <v>0.54560852129000004</v>
      </c>
      <c r="AP15" s="244">
        <v>0.21486174899999999</v>
      </c>
      <c r="AQ15" s="244">
        <v>0.34012522000000001</v>
      </c>
      <c r="AR15" s="244">
        <v>0.51946807867</v>
      </c>
      <c r="AS15" s="244">
        <v>0.52636729322999998</v>
      </c>
      <c r="AT15" s="244">
        <v>0.52042510355000005</v>
      </c>
      <c r="AU15" s="244">
        <v>0.51654256300000001</v>
      </c>
      <c r="AV15" s="244">
        <v>0.51324273386999997</v>
      </c>
      <c r="AW15" s="244">
        <v>0.51560987233</v>
      </c>
      <c r="AX15" s="244">
        <v>0.51517777075000004</v>
      </c>
      <c r="AY15" s="244">
        <v>0.52350182890999997</v>
      </c>
      <c r="AZ15" s="244">
        <v>0.52344079789999998</v>
      </c>
      <c r="BA15" s="368">
        <v>0.52843615177000003</v>
      </c>
      <c r="BB15" s="368">
        <v>0.52343045703000002</v>
      </c>
      <c r="BC15" s="368">
        <v>0.53341923319999995</v>
      </c>
      <c r="BD15" s="368">
        <v>0.52337728029999997</v>
      </c>
      <c r="BE15" s="368">
        <v>0.50337263597000004</v>
      </c>
      <c r="BF15" s="368">
        <v>0.52337204434999995</v>
      </c>
      <c r="BG15" s="368">
        <v>0.52835151627999999</v>
      </c>
      <c r="BH15" s="368">
        <v>0.53337930189000005</v>
      </c>
      <c r="BI15" s="368">
        <v>0.52287204902999995</v>
      </c>
      <c r="BJ15" s="368">
        <v>0.53332511144000005</v>
      </c>
      <c r="BK15" s="368">
        <v>0.53338318307999999</v>
      </c>
      <c r="BL15" s="368">
        <v>0.53829856510999996</v>
      </c>
      <c r="BM15" s="368">
        <v>0.54331342162999996</v>
      </c>
      <c r="BN15" s="368">
        <v>0.54331745836000001</v>
      </c>
      <c r="BO15" s="368">
        <v>0.53830949779000004</v>
      </c>
      <c r="BP15" s="368">
        <v>0.52327518589999999</v>
      </c>
      <c r="BQ15" s="368">
        <v>0.50327426885000004</v>
      </c>
      <c r="BR15" s="368">
        <v>0.54327259033999997</v>
      </c>
      <c r="BS15" s="368">
        <v>0.53325668587999997</v>
      </c>
      <c r="BT15" s="368">
        <v>0.53828829139000001</v>
      </c>
      <c r="BU15" s="368">
        <v>0.52326029494000004</v>
      </c>
      <c r="BV15" s="368">
        <v>0.53823099667999996</v>
      </c>
    </row>
    <row r="16" spans="1:74" ht="11.1" customHeight="1" x14ac:dyDescent="0.2">
      <c r="A16" s="159" t="s">
        <v>253</v>
      </c>
      <c r="B16" s="170" t="s">
        <v>344</v>
      </c>
      <c r="C16" s="244">
        <v>0.42765599999999998</v>
      </c>
      <c r="D16" s="244">
        <v>0.43124200000000001</v>
      </c>
      <c r="E16" s="244">
        <v>0.41959400000000002</v>
      </c>
      <c r="F16" s="244">
        <v>0.41860399999999998</v>
      </c>
      <c r="G16" s="244">
        <v>0.41578900000000002</v>
      </c>
      <c r="H16" s="244">
        <v>0.42572399999999999</v>
      </c>
      <c r="I16" s="244">
        <v>0.424678</v>
      </c>
      <c r="J16" s="244">
        <v>0.436444</v>
      </c>
      <c r="K16" s="244">
        <v>0.41394799999999998</v>
      </c>
      <c r="L16" s="244">
        <v>0.41357100000000002</v>
      </c>
      <c r="M16" s="244">
        <v>0.42626500000000001</v>
      </c>
      <c r="N16" s="244">
        <v>0.43634200000000001</v>
      </c>
      <c r="O16" s="244">
        <v>0.43562699999999999</v>
      </c>
      <c r="P16" s="244">
        <v>0.396567</v>
      </c>
      <c r="Q16" s="244">
        <v>0.43262299999999998</v>
      </c>
      <c r="R16" s="244">
        <v>0.43528099999999997</v>
      </c>
      <c r="S16" s="244">
        <v>0.43287599999999998</v>
      </c>
      <c r="T16" s="244">
        <v>0.42521900000000001</v>
      </c>
      <c r="U16" s="244">
        <v>0.40984399999999999</v>
      </c>
      <c r="V16" s="244">
        <v>0.39385599999999998</v>
      </c>
      <c r="W16" s="244">
        <v>0.42390699999999998</v>
      </c>
      <c r="X16" s="244">
        <v>0.41676200000000002</v>
      </c>
      <c r="Y16" s="244">
        <v>0.42126599999999997</v>
      </c>
      <c r="Z16" s="244">
        <v>0.41960599999999998</v>
      </c>
      <c r="AA16" s="244">
        <v>0.41319299999999998</v>
      </c>
      <c r="AB16" s="244">
        <v>0.431641</v>
      </c>
      <c r="AC16" s="244">
        <v>0.42700700000000003</v>
      </c>
      <c r="AD16" s="244">
        <v>0.41310799999999998</v>
      </c>
      <c r="AE16" s="244">
        <v>0.41872599999999999</v>
      </c>
      <c r="AF16" s="244">
        <v>0.415377</v>
      </c>
      <c r="AG16" s="244">
        <v>0.41665099999999999</v>
      </c>
      <c r="AH16" s="244">
        <v>0.42124600000000001</v>
      </c>
      <c r="AI16" s="244">
        <v>0.42880499999999999</v>
      </c>
      <c r="AJ16" s="244">
        <v>0.415989</v>
      </c>
      <c r="AK16" s="244">
        <v>0.43201600000000001</v>
      </c>
      <c r="AL16" s="244">
        <v>0.45401200000000003</v>
      </c>
      <c r="AM16" s="244">
        <v>0.45586100000000002</v>
      </c>
      <c r="AN16" s="244">
        <v>0.51033799999999996</v>
      </c>
      <c r="AO16" s="244">
        <v>0.47432000000000002</v>
      </c>
      <c r="AP16" s="244">
        <v>0.49545</v>
      </c>
      <c r="AQ16" s="244">
        <v>0.42475800000000002</v>
      </c>
      <c r="AR16" s="244">
        <v>0.48969200000000002</v>
      </c>
      <c r="AS16" s="244">
        <v>0.45080599999999998</v>
      </c>
      <c r="AT16" s="244">
        <v>0.50134900000000004</v>
      </c>
      <c r="AU16" s="244">
        <v>0.45627800000000002</v>
      </c>
      <c r="AV16" s="244">
        <v>0.47581400000000001</v>
      </c>
      <c r="AW16" s="244">
        <v>0.52390999999999999</v>
      </c>
      <c r="AX16" s="244">
        <v>0.50189962848000003</v>
      </c>
      <c r="AY16" s="244">
        <v>0.47284430248999998</v>
      </c>
      <c r="AZ16" s="244">
        <v>0.47407838753999998</v>
      </c>
      <c r="BA16" s="368">
        <v>0.47405926217</v>
      </c>
      <c r="BB16" s="368">
        <v>0.49483801586999998</v>
      </c>
      <c r="BC16" s="368">
        <v>0.49343218017000001</v>
      </c>
      <c r="BD16" s="368">
        <v>0.50706240044999995</v>
      </c>
      <c r="BE16" s="368">
        <v>0.50066195411000003</v>
      </c>
      <c r="BF16" s="368">
        <v>0.50550631933000001</v>
      </c>
      <c r="BG16" s="368">
        <v>0.50577846626</v>
      </c>
      <c r="BH16" s="368">
        <v>0.50515154261999995</v>
      </c>
      <c r="BI16" s="368">
        <v>0.51790798871999999</v>
      </c>
      <c r="BJ16" s="368">
        <v>0.51637517182000003</v>
      </c>
      <c r="BK16" s="368">
        <v>0.52444057225999996</v>
      </c>
      <c r="BL16" s="368">
        <v>0.55391091105000001</v>
      </c>
      <c r="BM16" s="368">
        <v>0.56439044700999996</v>
      </c>
      <c r="BN16" s="368">
        <v>0.58711192410000002</v>
      </c>
      <c r="BO16" s="368">
        <v>0.60313090589999996</v>
      </c>
      <c r="BP16" s="368">
        <v>0.63450707292999997</v>
      </c>
      <c r="BQ16" s="368">
        <v>0.65027994082999996</v>
      </c>
      <c r="BR16" s="368">
        <v>0.67719434808000001</v>
      </c>
      <c r="BS16" s="368">
        <v>0.69952697649999995</v>
      </c>
      <c r="BT16" s="368">
        <v>0.72162037330999995</v>
      </c>
      <c r="BU16" s="368">
        <v>0.73424491116000001</v>
      </c>
      <c r="BV16" s="368">
        <v>0.73268012566999996</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369"/>
      <c r="BB17" s="369"/>
      <c r="BC17" s="369"/>
      <c r="BD17" s="369"/>
      <c r="BE17" s="369"/>
      <c r="BF17" s="369"/>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4.433039</v>
      </c>
      <c r="D18" s="244">
        <v>4.4630390000000002</v>
      </c>
      <c r="E18" s="244">
        <v>4.5200389999999997</v>
      </c>
      <c r="F18" s="244">
        <v>4.4560389999999996</v>
      </c>
      <c r="G18" s="244">
        <v>4.287039</v>
      </c>
      <c r="H18" s="244">
        <v>4.1820389999999996</v>
      </c>
      <c r="I18" s="244">
        <v>4.3170390000000003</v>
      </c>
      <c r="J18" s="244">
        <v>4.1430389999999999</v>
      </c>
      <c r="K18" s="244">
        <v>4.0810389999999996</v>
      </c>
      <c r="L18" s="244">
        <v>4.316039</v>
      </c>
      <c r="M18" s="244">
        <v>4.2660390000000001</v>
      </c>
      <c r="N18" s="244">
        <v>4.0670390000000003</v>
      </c>
      <c r="O18" s="244">
        <v>4.4696610000000003</v>
      </c>
      <c r="P18" s="244">
        <v>4.3666609999999997</v>
      </c>
      <c r="Q18" s="244">
        <v>4.2556609999999999</v>
      </c>
      <c r="R18" s="244">
        <v>4.3636609999999996</v>
      </c>
      <c r="S18" s="244">
        <v>4.0576610000000004</v>
      </c>
      <c r="T18" s="244">
        <v>4.1816610000000001</v>
      </c>
      <c r="U18" s="244">
        <v>4.3246609999999999</v>
      </c>
      <c r="V18" s="244">
        <v>4.1266610000000004</v>
      </c>
      <c r="W18" s="244">
        <v>3.8936609999999998</v>
      </c>
      <c r="X18" s="244">
        <v>4.2966610000000003</v>
      </c>
      <c r="Y18" s="244">
        <v>4.327661</v>
      </c>
      <c r="Z18" s="244">
        <v>4.3296609999999998</v>
      </c>
      <c r="AA18" s="244">
        <v>4.2755650000000003</v>
      </c>
      <c r="AB18" s="244">
        <v>4.2785650000000004</v>
      </c>
      <c r="AC18" s="244">
        <v>4.2675650000000003</v>
      </c>
      <c r="AD18" s="244">
        <v>4.1585650000000003</v>
      </c>
      <c r="AE18" s="244">
        <v>4.0176049999999996</v>
      </c>
      <c r="AF18" s="244">
        <v>3.7466050000000002</v>
      </c>
      <c r="AG18" s="244">
        <v>4.0596050000000004</v>
      </c>
      <c r="AH18" s="244">
        <v>3.8905650000000001</v>
      </c>
      <c r="AI18" s="244">
        <v>3.9545650000000001</v>
      </c>
      <c r="AJ18" s="244">
        <v>4.0975650000000003</v>
      </c>
      <c r="AK18" s="244">
        <v>4.3645649999999998</v>
      </c>
      <c r="AL18" s="244">
        <v>4.4285649999999999</v>
      </c>
      <c r="AM18" s="244">
        <v>4.3825649999999996</v>
      </c>
      <c r="AN18" s="244">
        <v>4.4895649999999998</v>
      </c>
      <c r="AO18" s="244">
        <v>4.3315650000000003</v>
      </c>
      <c r="AP18" s="244">
        <v>4.4779650000000002</v>
      </c>
      <c r="AQ18" s="244">
        <v>4.3119649999999998</v>
      </c>
      <c r="AR18" s="244">
        <v>4.1719650000000001</v>
      </c>
      <c r="AS18" s="244">
        <v>4.3339650000000001</v>
      </c>
      <c r="AT18" s="244">
        <v>4.1569649999999996</v>
      </c>
      <c r="AU18" s="244">
        <v>3.906965</v>
      </c>
      <c r="AV18" s="244">
        <v>4.1359649999999997</v>
      </c>
      <c r="AW18" s="244">
        <v>4.2479649999999998</v>
      </c>
      <c r="AX18" s="244">
        <v>4.4186923186999998</v>
      </c>
      <c r="AY18" s="244">
        <v>4.4111661188999998</v>
      </c>
      <c r="AZ18" s="244">
        <v>4.4161725062999997</v>
      </c>
      <c r="BA18" s="368">
        <v>4.4593634723999998</v>
      </c>
      <c r="BB18" s="368">
        <v>4.4343087762</v>
      </c>
      <c r="BC18" s="368">
        <v>4.2746494050999999</v>
      </c>
      <c r="BD18" s="368">
        <v>4.1578932315000001</v>
      </c>
      <c r="BE18" s="368">
        <v>4.4104729729000001</v>
      </c>
      <c r="BF18" s="368">
        <v>4.3777126953999996</v>
      </c>
      <c r="BG18" s="368">
        <v>4.2072313776000003</v>
      </c>
      <c r="BH18" s="368">
        <v>4.4924401403000003</v>
      </c>
      <c r="BI18" s="368">
        <v>4.5048404459000002</v>
      </c>
      <c r="BJ18" s="368">
        <v>4.5263802681999996</v>
      </c>
      <c r="BK18" s="368">
        <v>4.5300258314999997</v>
      </c>
      <c r="BL18" s="368">
        <v>4.5563565768999998</v>
      </c>
      <c r="BM18" s="368">
        <v>4.5451705048999997</v>
      </c>
      <c r="BN18" s="368">
        <v>4.5245818887000002</v>
      </c>
      <c r="BO18" s="368">
        <v>4.4226885798</v>
      </c>
      <c r="BP18" s="368">
        <v>4.4367352938</v>
      </c>
      <c r="BQ18" s="368">
        <v>4.4663834941999996</v>
      </c>
      <c r="BR18" s="368">
        <v>4.3503563002999996</v>
      </c>
      <c r="BS18" s="368">
        <v>4.2663741530000001</v>
      </c>
      <c r="BT18" s="368">
        <v>4.5441918389999998</v>
      </c>
      <c r="BU18" s="368">
        <v>4.5893828732999999</v>
      </c>
      <c r="BV18" s="368">
        <v>4.6318230942999996</v>
      </c>
    </row>
    <row r="19" spans="1:74" ht="11.1" customHeight="1" x14ac:dyDescent="0.2">
      <c r="A19" s="159" t="s">
        <v>254</v>
      </c>
      <c r="B19" s="170" t="s">
        <v>345</v>
      </c>
      <c r="C19" s="244">
        <v>2.0347749999999998</v>
      </c>
      <c r="D19" s="244">
        <v>2.0707749999999998</v>
      </c>
      <c r="E19" s="244">
        <v>2.1307749999999999</v>
      </c>
      <c r="F19" s="244">
        <v>2.1207750000000001</v>
      </c>
      <c r="G19" s="244">
        <v>1.9897750000000001</v>
      </c>
      <c r="H19" s="244">
        <v>1.8887750000000001</v>
      </c>
      <c r="I19" s="244">
        <v>2.004775</v>
      </c>
      <c r="J19" s="244">
        <v>1.929775</v>
      </c>
      <c r="K19" s="244">
        <v>1.7797750000000001</v>
      </c>
      <c r="L19" s="244">
        <v>1.943775</v>
      </c>
      <c r="M19" s="244">
        <v>1.871775</v>
      </c>
      <c r="N19" s="244">
        <v>1.935775</v>
      </c>
      <c r="O19" s="244">
        <v>2.0296829999999999</v>
      </c>
      <c r="P19" s="244">
        <v>1.9546829999999999</v>
      </c>
      <c r="Q19" s="244">
        <v>1.907683</v>
      </c>
      <c r="R19" s="244">
        <v>1.8746830000000001</v>
      </c>
      <c r="S19" s="244">
        <v>1.6626829999999999</v>
      </c>
      <c r="T19" s="244">
        <v>1.8526830000000001</v>
      </c>
      <c r="U19" s="244">
        <v>1.9186829999999999</v>
      </c>
      <c r="V19" s="244">
        <v>1.8766830000000001</v>
      </c>
      <c r="W19" s="244">
        <v>1.6146830000000001</v>
      </c>
      <c r="X19" s="244">
        <v>1.8626830000000001</v>
      </c>
      <c r="Y19" s="244">
        <v>1.881683</v>
      </c>
      <c r="Z19" s="244">
        <v>1.857683</v>
      </c>
      <c r="AA19" s="244">
        <v>1.8259069999999999</v>
      </c>
      <c r="AB19" s="244">
        <v>1.752907</v>
      </c>
      <c r="AC19" s="244">
        <v>1.7619069999999999</v>
      </c>
      <c r="AD19" s="244">
        <v>1.724907</v>
      </c>
      <c r="AE19" s="244">
        <v>1.593907</v>
      </c>
      <c r="AF19" s="244">
        <v>1.403907</v>
      </c>
      <c r="AG19" s="244">
        <v>1.720907</v>
      </c>
      <c r="AH19" s="244">
        <v>1.6689069999999999</v>
      </c>
      <c r="AI19" s="244">
        <v>1.581907</v>
      </c>
      <c r="AJ19" s="244">
        <v>1.7959069999999999</v>
      </c>
      <c r="AK19" s="244">
        <v>1.992907</v>
      </c>
      <c r="AL19" s="244">
        <v>2.0809069999999998</v>
      </c>
      <c r="AM19" s="244">
        <v>1.982907</v>
      </c>
      <c r="AN19" s="244">
        <v>2.1069070000000001</v>
      </c>
      <c r="AO19" s="244">
        <v>2.062907</v>
      </c>
      <c r="AP19" s="244">
        <v>2.0969069999999999</v>
      </c>
      <c r="AQ19" s="244">
        <v>2.0419070000000001</v>
      </c>
      <c r="AR19" s="244">
        <v>1.8629070000000001</v>
      </c>
      <c r="AS19" s="244">
        <v>2.066907</v>
      </c>
      <c r="AT19" s="244">
        <v>2.026907</v>
      </c>
      <c r="AU19" s="244">
        <v>1.776907</v>
      </c>
      <c r="AV19" s="244">
        <v>1.883907</v>
      </c>
      <c r="AW19" s="244">
        <v>2.0369069999999998</v>
      </c>
      <c r="AX19" s="244">
        <v>2.1345563318999998</v>
      </c>
      <c r="AY19" s="244">
        <v>2.1420864922999998</v>
      </c>
      <c r="AZ19" s="244">
        <v>2.1538120715</v>
      </c>
      <c r="BA19" s="368">
        <v>2.2068943636</v>
      </c>
      <c r="BB19" s="368">
        <v>2.1965172311000001</v>
      </c>
      <c r="BC19" s="368">
        <v>2.0926941872999998</v>
      </c>
      <c r="BD19" s="368">
        <v>2.1036437100000001</v>
      </c>
      <c r="BE19" s="368">
        <v>2.2495579924000002</v>
      </c>
      <c r="BF19" s="368">
        <v>2.2605055247000001</v>
      </c>
      <c r="BG19" s="368">
        <v>2.0083689565</v>
      </c>
      <c r="BH19" s="368">
        <v>2.2663400524999999</v>
      </c>
      <c r="BI19" s="368">
        <v>2.2753535490000001</v>
      </c>
      <c r="BJ19" s="368">
        <v>2.2853958731000001</v>
      </c>
      <c r="BK19" s="368">
        <v>2.2860626338999999</v>
      </c>
      <c r="BL19" s="368">
        <v>2.3108149555000002</v>
      </c>
      <c r="BM19" s="368">
        <v>2.3069015683999998</v>
      </c>
      <c r="BN19" s="368">
        <v>2.3020324189000001</v>
      </c>
      <c r="BO19" s="368">
        <v>2.2042277480000001</v>
      </c>
      <c r="BP19" s="368">
        <v>2.2085169598999999</v>
      </c>
      <c r="BQ19" s="368">
        <v>2.3122656964999999</v>
      </c>
      <c r="BR19" s="368">
        <v>2.3155552023000001</v>
      </c>
      <c r="BS19" s="368">
        <v>2.0689176506</v>
      </c>
      <c r="BT19" s="368">
        <v>2.3162249652</v>
      </c>
      <c r="BU19" s="368">
        <v>2.3536985026999999</v>
      </c>
      <c r="BV19" s="368">
        <v>2.3912173034999999</v>
      </c>
    </row>
    <row r="20" spans="1:74" ht="11.1" customHeight="1" x14ac:dyDescent="0.2">
      <c r="A20" s="159" t="s">
        <v>1034</v>
      </c>
      <c r="B20" s="170" t="s">
        <v>1035</v>
      </c>
      <c r="C20" s="244">
        <v>1.130244</v>
      </c>
      <c r="D20" s="244">
        <v>1.112244</v>
      </c>
      <c r="E20" s="244">
        <v>1.114244</v>
      </c>
      <c r="F20" s="244">
        <v>1.080244</v>
      </c>
      <c r="G20" s="244">
        <v>1.106244</v>
      </c>
      <c r="H20" s="244">
        <v>1.1032439999999999</v>
      </c>
      <c r="I20" s="244">
        <v>1.0812440000000001</v>
      </c>
      <c r="J20" s="244">
        <v>0.972244</v>
      </c>
      <c r="K20" s="244">
        <v>1.0332440000000001</v>
      </c>
      <c r="L20" s="244">
        <v>1.116244</v>
      </c>
      <c r="M20" s="244">
        <v>1.138244</v>
      </c>
      <c r="N20" s="244">
        <v>0.88024400000000003</v>
      </c>
      <c r="O20" s="244">
        <v>1.1822820000000001</v>
      </c>
      <c r="P20" s="244">
        <v>1.1612819999999999</v>
      </c>
      <c r="Q20" s="244">
        <v>1.1132820000000001</v>
      </c>
      <c r="R20" s="244">
        <v>1.243282</v>
      </c>
      <c r="S20" s="244">
        <v>1.1492819999999999</v>
      </c>
      <c r="T20" s="244">
        <v>1.096282</v>
      </c>
      <c r="U20" s="244">
        <v>1.1692819999999999</v>
      </c>
      <c r="V20" s="244">
        <v>1.0652820000000001</v>
      </c>
      <c r="W20" s="244">
        <v>1.0382819999999999</v>
      </c>
      <c r="X20" s="244">
        <v>1.193282</v>
      </c>
      <c r="Y20" s="244">
        <v>1.1982820000000001</v>
      </c>
      <c r="Z20" s="244">
        <v>1.237282</v>
      </c>
      <c r="AA20" s="244">
        <v>1.211911</v>
      </c>
      <c r="AB20" s="244">
        <v>1.2809109999999999</v>
      </c>
      <c r="AC20" s="244">
        <v>1.255911</v>
      </c>
      <c r="AD20" s="244">
        <v>1.1919109999999999</v>
      </c>
      <c r="AE20" s="244">
        <v>1.1969110000000001</v>
      </c>
      <c r="AF20" s="244">
        <v>1.1319109999999999</v>
      </c>
      <c r="AG20" s="244">
        <v>1.1259110000000001</v>
      </c>
      <c r="AH20" s="244">
        <v>1.007911</v>
      </c>
      <c r="AI20" s="244">
        <v>1.1889110000000001</v>
      </c>
      <c r="AJ20" s="244">
        <v>1.1139110000000001</v>
      </c>
      <c r="AK20" s="244">
        <v>1.1919109999999999</v>
      </c>
      <c r="AL20" s="244">
        <v>1.160911</v>
      </c>
      <c r="AM20" s="244">
        <v>1.211911</v>
      </c>
      <c r="AN20" s="244">
        <v>1.1969110000000001</v>
      </c>
      <c r="AO20" s="244">
        <v>1.0959110000000001</v>
      </c>
      <c r="AP20" s="244">
        <v>1.2149110000000001</v>
      </c>
      <c r="AQ20" s="244">
        <v>1.108911</v>
      </c>
      <c r="AR20" s="244">
        <v>1.152911</v>
      </c>
      <c r="AS20" s="244">
        <v>1.0919110000000001</v>
      </c>
      <c r="AT20" s="244">
        <v>0.95191099999999995</v>
      </c>
      <c r="AU20" s="244">
        <v>0.96591099999999996</v>
      </c>
      <c r="AV20" s="244">
        <v>1.078911</v>
      </c>
      <c r="AW20" s="244">
        <v>1.041911</v>
      </c>
      <c r="AX20" s="244">
        <v>1.1138705384000001</v>
      </c>
      <c r="AY20" s="244">
        <v>1.1032396306000001</v>
      </c>
      <c r="AZ20" s="244">
        <v>1.0934727942</v>
      </c>
      <c r="BA20" s="368">
        <v>1.0826882486</v>
      </c>
      <c r="BB20" s="368">
        <v>1.0769066128</v>
      </c>
      <c r="BC20" s="368">
        <v>1.0293575541</v>
      </c>
      <c r="BD20" s="368">
        <v>0.89583743471999999</v>
      </c>
      <c r="BE20" s="368">
        <v>1.0009423716000001</v>
      </c>
      <c r="BF20" s="368">
        <v>0.96359469410999998</v>
      </c>
      <c r="BG20" s="368">
        <v>1.0310951534999999</v>
      </c>
      <c r="BH20" s="368">
        <v>1.0588357212999999</v>
      </c>
      <c r="BI20" s="368">
        <v>1.0573435899000001</v>
      </c>
      <c r="BJ20" s="368">
        <v>1.0674946017</v>
      </c>
      <c r="BK20" s="368">
        <v>1.0764626845</v>
      </c>
      <c r="BL20" s="368">
        <v>1.0719253557999999</v>
      </c>
      <c r="BM20" s="368">
        <v>1.0655490557</v>
      </c>
      <c r="BN20" s="368">
        <v>1.0594454306000001</v>
      </c>
      <c r="BO20" s="368">
        <v>1.0536361997000001</v>
      </c>
      <c r="BP20" s="368">
        <v>1.0483954677</v>
      </c>
      <c r="BQ20" s="368">
        <v>0.97257809221000002</v>
      </c>
      <c r="BR20" s="368">
        <v>0.86302027294000005</v>
      </c>
      <c r="BS20" s="368">
        <v>1.0088202690000001</v>
      </c>
      <c r="BT20" s="368">
        <v>1.0401846414</v>
      </c>
      <c r="BU20" s="368">
        <v>1.0431577961</v>
      </c>
      <c r="BV20" s="368">
        <v>1.0462324916000001</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369"/>
      <c r="BB21" s="369"/>
      <c r="BC21" s="369"/>
      <c r="BD21" s="369"/>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928</v>
      </c>
      <c r="C22" s="244">
        <v>14.474062999999999</v>
      </c>
      <c r="D22" s="244">
        <v>14.464062999999999</v>
      </c>
      <c r="E22" s="244">
        <v>14.398063</v>
      </c>
      <c r="F22" s="244">
        <v>14.366063</v>
      </c>
      <c r="G22" s="244">
        <v>14.278063</v>
      </c>
      <c r="H22" s="244">
        <v>14.310063</v>
      </c>
      <c r="I22" s="244">
        <v>14.328063</v>
      </c>
      <c r="J22" s="244">
        <v>14.144062999999999</v>
      </c>
      <c r="K22" s="244">
        <v>14.246062999999999</v>
      </c>
      <c r="L22" s="244">
        <v>14.239063</v>
      </c>
      <c r="M22" s="244">
        <v>14.375063000000001</v>
      </c>
      <c r="N22" s="244">
        <v>14.402063</v>
      </c>
      <c r="O22" s="244">
        <v>14.401063000000001</v>
      </c>
      <c r="P22" s="244">
        <v>14.437063</v>
      </c>
      <c r="Q22" s="244">
        <v>14.460063</v>
      </c>
      <c r="R22" s="244">
        <v>14.350063</v>
      </c>
      <c r="S22" s="244">
        <v>14.374063</v>
      </c>
      <c r="T22" s="244">
        <v>14.581063</v>
      </c>
      <c r="U22" s="244">
        <v>14.666062999999999</v>
      </c>
      <c r="V22" s="244">
        <v>14.452063000000001</v>
      </c>
      <c r="W22" s="244">
        <v>14.767063</v>
      </c>
      <c r="X22" s="244">
        <v>14.818063</v>
      </c>
      <c r="Y22" s="244">
        <v>14.867063</v>
      </c>
      <c r="Z22" s="244">
        <v>14.962063000000001</v>
      </c>
      <c r="AA22" s="244">
        <v>14.897062999999999</v>
      </c>
      <c r="AB22" s="244">
        <v>14.883063</v>
      </c>
      <c r="AC22" s="244">
        <v>14.785062999999999</v>
      </c>
      <c r="AD22" s="244">
        <v>14.387062999999999</v>
      </c>
      <c r="AE22" s="244">
        <v>14.290063</v>
      </c>
      <c r="AF22" s="244">
        <v>14.595063</v>
      </c>
      <c r="AG22" s="244">
        <v>14.594063</v>
      </c>
      <c r="AH22" s="244">
        <v>14.607063</v>
      </c>
      <c r="AI22" s="244">
        <v>14.541062999999999</v>
      </c>
      <c r="AJ22" s="244">
        <v>14.559063</v>
      </c>
      <c r="AK22" s="244">
        <v>14.701063</v>
      </c>
      <c r="AL22" s="244">
        <v>14.728063000000001</v>
      </c>
      <c r="AM22" s="244">
        <v>14.769062999999999</v>
      </c>
      <c r="AN22" s="244">
        <v>14.764063</v>
      </c>
      <c r="AO22" s="244">
        <v>14.739063</v>
      </c>
      <c r="AP22" s="244">
        <v>14.782063000000001</v>
      </c>
      <c r="AQ22" s="244">
        <v>12.516063000000001</v>
      </c>
      <c r="AR22" s="244">
        <v>12.309063</v>
      </c>
      <c r="AS22" s="244">
        <v>12.359063000000001</v>
      </c>
      <c r="AT22" s="244">
        <v>12.908063</v>
      </c>
      <c r="AU22" s="244">
        <v>12.935063</v>
      </c>
      <c r="AV22" s="244">
        <v>13.075063</v>
      </c>
      <c r="AW22" s="244">
        <v>13.169063</v>
      </c>
      <c r="AX22" s="244">
        <v>13.205600744</v>
      </c>
      <c r="AY22" s="244">
        <v>13.325791827</v>
      </c>
      <c r="AZ22" s="244">
        <v>13.374326094000001</v>
      </c>
      <c r="BA22" s="368">
        <v>13.455736383</v>
      </c>
      <c r="BB22" s="368">
        <v>13.576072269000001</v>
      </c>
      <c r="BC22" s="368">
        <v>13.655389868</v>
      </c>
      <c r="BD22" s="368">
        <v>13.70412928</v>
      </c>
      <c r="BE22" s="368">
        <v>13.73411716</v>
      </c>
      <c r="BF22" s="368">
        <v>13.684892711</v>
      </c>
      <c r="BG22" s="368">
        <v>13.73308546</v>
      </c>
      <c r="BH22" s="368">
        <v>13.827119343</v>
      </c>
      <c r="BI22" s="368">
        <v>13.880681249</v>
      </c>
      <c r="BJ22" s="368">
        <v>13.919827972</v>
      </c>
      <c r="BK22" s="368">
        <v>13.943186641</v>
      </c>
      <c r="BL22" s="368">
        <v>14.061449593000001</v>
      </c>
      <c r="BM22" s="368">
        <v>14.190087018</v>
      </c>
      <c r="BN22" s="368">
        <v>14.728496211</v>
      </c>
      <c r="BO22" s="368">
        <v>14.781527463</v>
      </c>
      <c r="BP22" s="368">
        <v>14.889403542</v>
      </c>
      <c r="BQ22" s="368">
        <v>14.908963225000001</v>
      </c>
      <c r="BR22" s="368">
        <v>14.84114274</v>
      </c>
      <c r="BS22" s="368">
        <v>14.831674898999999</v>
      </c>
      <c r="BT22" s="368">
        <v>14.952932520999999</v>
      </c>
      <c r="BU22" s="368">
        <v>14.982475554000001</v>
      </c>
      <c r="BV22" s="368">
        <v>15.063625595</v>
      </c>
    </row>
    <row r="23" spans="1:74" ht="11.1" customHeight="1" x14ac:dyDescent="0.2">
      <c r="A23" s="159" t="s">
        <v>255</v>
      </c>
      <c r="B23" s="170" t="s">
        <v>367</v>
      </c>
      <c r="C23" s="244">
        <v>0.82000799999999996</v>
      </c>
      <c r="D23" s="244">
        <v>0.80300800000000006</v>
      </c>
      <c r="E23" s="244">
        <v>0.76000800000000002</v>
      </c>
      <c r="F23" s="244">
        <v>0.80200800000000005</v>
      </c>
      <c r="G23" s="244">
        <v>0.80200800000000005</v>
      </c>
      <c r="H23" s="244">
        <v>0.81200799999999995</v>
      </c>
      <c r="I23" s="244">
        <v>0.81400799999999995</v>
      </c>
      <c r="J23" s="244">
        <v>0.75700800000000001</v>
      </c>
      <c r="K23" s="244">
        <v>0.81100799999999995</v>
      </c>
      <c r="L23" s="244">
        <v>0.81100799999999995</v>
      </c>
      <c r="M23" s="244">
        <v>0.79900800000000005</v>
      </c>
      <c r="N23" s="244">
        <v>0.81800799999999996</v>
      </c>
      <c r="O23" s="244">
        <v>0.82300799999999996</v>
      </c>
      <c r="P23" s="244">
        <v>0.80500799999999995</v>
      </c>
      <c r="Q23" s="244">
        <v>0.80200800000000005</v>
      </c>
      <c r="R23" s="244">
        <v>0.80600799999999995</v>
      </c>
      <c r="S23" s="244">
        <v>0.82100799999999996</v>
      </c>
      <c r="T23" s="244">
        <v>0.81200799999999995</v>
      </c>
      <c r="U23" s="244">
        <v>0.79200800000000005</v>
      </c>
      <c r="V23" s="244">
        <v>0.79300800000000005</v>
      </c>
      <c r="W23" s="244">
        <v>0.81500799999999995</v>
      </c>
      <c r="X23" s="244">
        <v>0.80300800000000006</v>
      </c>
      <c r="Y23" s="244">
        <v>0.82100799999999996</v>
      </c>
      <c r="Z23" s="244">
        <v>0.80900799999999995</v>
      </c>
      <c r="AA23" s="244">
        <v>0.80100800000000005</v>
      </c>
      <c r="AB23" s="244">
        <v>0.81400799999999995</v>
      </c>
      <c r="AC23" s="244">
        <v>0.80600799999999995</v>
      </c>
      <c r="AD23" s="244">
        <v>0.77000800000000003</v>
      </c>
      <c r="AE23" s="244">
        <v>0.78500800000000004</v>
      </c>
      <c r="AF23" s="244">
        <v>0.77600800000000003</v>
      </c>
      <c r="AG23" s="244">
        <v>0.78600800000000004</v>
      </c>
      <c r="AH23" s="244">
        <v>0.75800800000000002</v>
      </c>
      <c r="AI23" s="244">
        <v>0.76300800000000002</v>
      </c>
      <c r="AJ23" s="244">
        <v>0.72600799999999999</v>
      </c>
      <c r="AK23" s="244">
        <v>0.78400800000000004</v>
      </c>
      <c r="AL23" s="244">
        <v>0.78000800000000003</v>
      </c>
      <c r="AM23" s="244">
        <v>0.77800800000000003</v>
      </c>
      <c r="AN23" s="244">
        <v>0.75900800000000002</v>
      </c>
      <c r="AO23" s="244">
        <v>0.77200800000000003</v>
      </c>
      <c r="AP23" s="244">
        <v>0.78000800000000003</v>
      </c>
      <c r="AQ23" s="244">
        <v>0.65900800000000004</v>
      </c>
      <c r="AR23" s="244">
        <v>0.65700800000000004</v>
      </c>
      <c r="AS23" s="244">
        <v>0.65800800000000004</v>
      </c>
      <c r="AT23" s="244">
        <v>0.67700800000000005</v>
      </c>
      <c r="AU23" s="244">
        <v>0.66400800000000004</v>
      </c>
      <c r="AV23" s="244">
        <v>0.68400799999999995</v>
      </c>
      <c r="AW23" s="244">
        <v>0.69400799999999996</v>
      </c>
      <c r="AX23" s="244">
        <v>0.69249640056999995</v>
      </c>
      <c r="AY23" s="244">
        <v>0.75134368669999996</v>
      </c>
      <c r="AZ23" s="244">
        <v>0.75225213466999996</v>
      </c>
      <c r="BA23" s="368">
        <v>0.75306195406999998</v>
      </c>
      <c r="BB23" s="368">
        <v>0.76084405622999995</v>
      </c>
      <c r="BC23" s="368">
        <v>0.75469605148999996</v>
      </c>
      <c r="BD23" s="368">
        <v>0.77111983327</v>
      </c>
      <c r="BE23" s="368">
        <v>0.77337838136000003</v>
      </c>
      <c r="BF23" s="368">
        <v>0.75673851423000005</v>
      </c>
      <c r="BG23" s="368">
        <v>0.77515155704000005</v>
      </c>
      <c r="BH23" s="368">
        <v>0.77847133909999999</v>
      </c>
      <c r="BI23" s="368">
        <v>0.79442421051000001</v>
      </c>
      <c r="BJ23" s="368">
        <v>0.80537514353999995</v>
      </c>
      <c r="BK23" s="368">
        <v>0.80866542245999995</v>
      </c>
      <c r="BL23" s="368">
        <v>0.81222443678</v>
      </c>
      <c r="BM23" s="368">
        <v>0.81560212520999997</v>
      </c>
      <c r="BN23" s="368">
        <v>0.82652591073000004</v>
      </c>
      <c r="BO23" s="368">
        <v>0.82244393137000005</v>
      </c>
      <c r="BP23" s="368">
        <v>0.82089896701999998</v>
      </c>
      <c r="BQ23" s="368">
        <v>0.81919681597000005</v>
      </c>
      <c r="BR23" s="368">
        <v>0.79760622743999998</v>
      </c>
      <c r="BS23" s="368">
        <v>0.81605599464</v>
      </c>
      <c r="BT23" s="368">
        <v>0.81441389717000001</v>
      </c>
      <c r="BU23" s="368">
        <v>0.82540845663999995</v>
      </c>
      <c r="BV23" s="368">
        <v>0.83641598300999997</v>
      </c>
    </row>
    <row r="24" spans="1:74" ht="11.1" customHeight="1" x14ac:dyDescent="0.2">
      <c r="A24" s="159" t="s">
        <v>256</v>
      </c>
      <c r="B24" s="170" t="s">
        <v>368</v>
      </c>
      <c r="C24" s="244">
        <v>1.8440810000000001</v>
      </c>
      <c r="D24" s="244">
        <v>1.8700810000000001</v>
      </c>
      <c r="E24" s="244">
        <v>1.9080809999999999</v>
      </c>
      <c r="F24" s="244">
        <v>1.883081</v>
      </c>
      <c r="G24" s="244">
        <v>1.8540810000000001</v>
      </c>
      <c r="H24" s="244">
        <v>1.877081</v>
      </c>
      <c r="I24" s="244">
        <v>1.897081</v>
      </c>
      <c r="J24" s="244">
        <v>1.8110809999999999</v>
      </c>
      <c r="K24" s="244">
        <v>1.8620810000000001</v>
      </c>
      <c r="L24" s="244">
        <v>1.8300810000000001</v>
      </c>
      <c r="M24" s="244">
        <v>1.964081</v>
      </c>
      <c r="N24" s="244">
        <v>1.9590810000000001</v>
      </c>
      <c r="O24" s="244">
        <v>1.950081</v>
      </c>
      <c r="P24" s="244">
        <v>2.0040809999999998</v>
      </c>
      <c r="Q24" s="244">
        <v>1.9810810000000001</v>
      </c>
      <c r="R24" s="244">
        <v>1.9320809999999999</v>
      </c>
      <c r="S24" s="244">
        <v>1.9730810000000001</v>
      </c>
      <c r="T24" s="244">
        <v>1.9750810000000001</v>
      </c>
      <c r="U24" s="244">
        <v>1.9950810000000001</v>
      </c>
      <c r="V24" s="244">
        <v>1.7830809999999999</v>
      </c>
      <c r="W24" s="244">
        <v>1.9220809999999999</v>
      </c>
      <c r="X24" s="244">
        <v>1.9350810000000001</v>
      </c>
      <c r="Y24" s="244">
        <v>2.006081</v>
      </c>
      <c r="Z24" s="244">
        <v>2.0590809999999999</v>
      </c>
      <c r="AA24" s="244">
        <v>2.0480809999999998</v>
      </c>
      <c r="AB24" s="244">
        <v>2.0610810000000002</v>
      </c>
      <c r="AC24" s="244">
        <v>1.9810810000000001</v>
      </c>
      <c r="AD24" s="244">
        <v>1.7370810000000001</v>
      </c>
      <c r="AE24" s="244">
        <v>1.7810809999999999</v>
      </c>
      <c r="AF24" s="244">
        <v>2.0490810000000002</v>
      </c>
      <c r="AG24" s="244">
        <v>2.0430809999999999</v>
      </c>
      <c r="AH24" s="244">
        <v>1.933081</v>
      </c>
      <c r="AI24" s="244">
        <v>1.899081</v>
      </c>
      <c r="AJ24" s="244">
        <v>1.9750810000000001</v>
      </c>
      <c r="AK24" s="244">
        <v>2.0400809999999998</v>
      </c>
      <c r="AL24" s="244">
        <v>2.0520809999999998</v>
      </c>
      <c r="AM24" s="244">
        <v>2.0480809999999998</v>
      </c>
      <c r="AN24" s="244">
        <v>2.079081</v>
      </c>
      <c r="AO24" s="244">
        <v>2.0440809999999998</v>
      </c>
      <c r="AP24" s="244">
        <v>2.0440809999999998</v>
      </c>
      <c r="AQ24" s="244">
        <v>1.841081</v>
      </c>
      <c r="AR24" s="244">
        <v>1.704081</v>
      </c>
      <c r="AS24" s="244">
        <v>1.7010810000000001</v>
      </c>
      <c r="AT24" s="244">
        <v>1.7410810000000001</v>
      </c>
      <c r="AU24" s="244">
        <v>1.6860809999999999</v>
      </c>
      <c r="AV24" s="244">
        <v>1.774081</v>
      </c>
      <c r="AW24" s="244">
        <v>1.831081</v>
      </c>
      <c r="AX24" s="244">
        <v>1.8319283480999999</v>
      </c>
      <c r="AY24" s="244">
        <v>1.8009905198</v>
      </c>
      <c r="AZ24" s="244">
        <v>1.9154825766000001</v>
      </c>
      <c r="BA24" s="368">
        <v>1.8487577143</v>
      </c>
      <c r="BB24" s="368">
        <v>1.8610925786000001</v>
      </c>
      <c r="BC24" s="368">
        <v>1.8743820093000001</v>
      </c>
      <c r="BD24" s="368">
        <v>1.8817160583000001</v>
      </c>
      <c r="BE24" s="368">
        <v>1.8890199776000001</v>
      </c>
      <c r="BF24" s="368">
        <v>1.8238492398999999</v>
      </c>
      <c r="BG24" s="368">
        <v>1.8211921431</v>
      </c>
      <c r="BH24" s="368">
        <v>1.890973706</v>
      </c>
      <c r="BI24" s="368">
        <v>1.8983483836999999</v>
      </c>
      <c r="BJ24" s="368">
        <v>1.9057273075000001</v>
      </c>
      <c r="BK24" s="368">
        <v>1.9130270801</v>
      </c>
      <c r="BL24" s="368">
        <v>1.9204935916999999</v>
      </c>
      <c r="BM24" s="368">
        <v>1.9278613704000001</v>
      </c>
      <c r="BN24" s="368">
        <v>2.0247998662</v>
      </c>
      <c r="BO24" s="368">
        <v>1.9522135570000001</v>
      </c>
      <c r="BP24" s="368">
        <v>2.0196665499000002</v>
      </c>
      <c r="BQ24" s="368">
        <v>2.0170932028999999</v>
      </c>
      <c r="BR24" s="368">
        <v>1.9620499791999999</v>
      </c>
      <c r="BS24" s="368">
        <v>1.8895136224</v>
      </c>
      <c r="BT24" s="368">
        <v>2.0194163060000001</v>
      </c>
      <c r="BU24" s="368">
        <v>2.017222769</v>
      </c>
      <c r="BV24" s="368">
        <v>2.0150438793999998</v>
      </c>
    </row>
    <row r="25" spans="1:74" ht="11.1" customHeight="1" x14ac:dyDescent="0.2">
      <c r="A25" s="159" t="s">
        <v>257</v>
      </c>
      <c r="B25" s="170" t="s">
        <v>369</v>
      </c>
      <c r="C25" s="244">
        <v>11.375738</v>
      </c>
      <c r="D25" s="244">
        <v>11.355738000000001</v>
      </c>
      <c r="E25" s="244">
        <v>11.296738</v>
      </c>
      <c r="F25" s="244">
        <v>11.245737999999999</v>
      </c>
      <c r="G25" s="244">
        <v>11.185738000000001</v>
      </c>
      <c r="H25" s="244">
        <v>11.185738000000001</v>
      </c>
      <c r="I25" s="244">
        <v>11.188738000000001</v>
      </c>
      <c r="J25" s="244">
        <v>11.149737999999999</v>
      </c>
      <c r="K25" s="244">
        <v>11.145738</v>
      </c>
      <c r="L25" s="244">
        <v>11.172738000000001</v>
      </c>
      <c r="M25" s="244">
        <v>11.185738000000001</v>
      </c>
      <c r="N25" s="244">
        <v>11.195738</v>
      </c>
      <c r="O25" s="244">
        <v>11.192738</v>
      </c>
      <c r="P25" s="244">
        <v>11.194737999999999</v>
      </c>
      <c r="Q25" s="244">
        <v>11.208738</v>
      </c>
      <c r="R25" s="244">
        <v>11.204738000000001</v>
      </c>
      <c r="S25" s="244">
        <v>11.211738</v>
      </c>
      <c r="T25" s="244">
        <v>11.305738</v>
      </c>
      <c r="U25" s="244">
        <v>11.456738</v>
      </c>
      <c r="V25" s="244">
        <v>11.453738</v>
      </c>
      <c r="W25" s="244">
        <v>11.606738</v>
      </c>
      <c r="X25" s="244">
        <v>11.656738000000001</v>
      </c>
      <c r="Y25" s="244">
        <v>11.614737999999999</v>
      </c>
      <c r="Z25" s="244">
        <v>11.693738</v>
      </c>
      <c r="AA25" s="244">
        <v>11.615738</v>
      </c>
      <c r="AB25" s="244">
        <v>11.573738000000001</v>
      </c>
      <c r="AC25" s="244">
        <v>11.541738</v>
      </c>
      <c r="AD25" s="244">
        <v>11.477738</v>
      </c>
      <c r="AE25" s="244">
        <v>11.351737999999999</v>
      </c>
      <c r="AF25" s="244">
        <v>11.398738</v>
      </c>
      <c r="AG25" s="244">
        <v>11.393738000000001</v>
      </c>
      <c r="AH25" s="244">
        <v>11.542738</v>
      </c>
      <c r="AI25" s="244">
        <v>11.502738000000001</v>
      </c>
      <c r="AJ25" s="244">
        <v>11.478738</v>
      </c>
      <c r="AK25" s="244">
        <v>11.495737999999999</v>
      </c>
      <c r="AL25" s="244">
        <v>11.513738</v>
      </c>
      <c r="AM25" s="244">
        <v>11.558738</v>
      </c>
      <c r="AN25" s="244">
        <v>11.539738</v>
      </c>
      <c r="AO25" s="244">
        <v>11.536738</v>
      </c>
      <c r="AP25" s="244">
        <v>11.577738</v>
      </c>
      <c r="AQ25" s="244">
        <v>9.6357379999999999</v>
      </c>
      <c r="AR25" s="244">
        <v>9.5677380000000003</v>
      </c>
      <c r="AS25" s="244">
        <v>9.6207379999999993</v>
      </c>
      <c r="AT25" s="244">
        <v>10.110738</v>
      </c>
      <c r="AU25" s="244">
        <v>10.204738000000001</v>
      </c>
      <c r="AV25" s="244">
        <v>10.236738000000001</v>
      </c>
      <c r="AW25" s="244">
        <v>10.264737999999999</v>
      </c>
      <c r="AX25" s="244">
        <v>10.294079459000001</v>
      </c>
      <c r="AY25" s="244">
        <v>10.406715674000001</v>
      </c>
      <c r="AZ25" s="244">
        <v>10.338599664</v>
      </c>
      <c r="BA25" s="368">
        <v>10.488250872</v>
      </c>
      <c r="BB25" s="368">
        <v>10.588666481000001</v>
      </c>
      <c r="BC25" s="368">
        <v>10.659146644</v>
      </c>
      <c r="BD25" s="368">
        <v>10.684495026</v>
      </c>
      <c r="BE25" s="368">
        <v>10.704407818</v>
      </c>
      <c r="BF25" s="368">
        <v>10.737997998999999</v>
      </c>
      <c r="BG25" s="368">
        <v>10.770820944</v>
      </c>
      <c r="BH25" s="368">
        <v>10.794079812</v>
      </c>
      <c r="BI25" s="368">
        <v>10.823013341999999</v>
      </c>
      <c r="BJ25" s="368">
        <v>10.844879050999999</v>
      </c>
      <c r="BK25" s="368">
        <v>10.876199223</v>
      </c>
      <c r="BL25" s="368">
        <v>10.982101118999999</v>
      </c>
      <c r="BM25" s="368">
        <v>11.10238238</v>
      </c>
      <c r="BN25" s="368">
        <v>11.533156005</v>
      </c>
      <c r="BO25" s="368">
        <v>11.661167539999999</v>
      </c>
      <c r="BP25" s="368">
        <v>11.703525814000001</v>
      </c>
      <c r="BQ25" s="368">
        <v>11.726858557</v>
      </c>
      <c r="BR25" s="368">
        <v>11.736669724</v>
      </c>
      <c r="BS25" s="368">
        <v>11.781688394</v>
      </c>
      <c r="BT25" s="368">
        <v>11.777022985</v>
      </c>
      <c r="BU25" s="368">
        <v>11.796469331999999</v>
      </c>
      <c r="BV25" s="368">
        <v>11.869820381</v>
      </c>
    </row>
    <row r="26" spans="1:74" ht="11.1" customHeight="1" x14ac:dyDescent="0.2">
      <c r="A26" s="159" t="s">
        <v>863</v>
      </c>
      <c r="B26" s="170" t="s">
        <v>864</v>
      </c>
      <c r="C26" s="244">
        <v>0.28064800000000001</v>
      </c>
      <c r="D26" s="244">
        <v>0.28064800000000001</v>
      </c>
      <c r="E26" s="244">
        <v>0.28064800000000001</v>
      </c>
      <c r="F26" s="244">
        <v>0.28064800000000001</v>
      </c>
      <c r="G26" s="244">
        <v>0.28064800000000001</v>
      </c>
      <c r="H26" s="244">
        <v>0.28064800000000001</v>
      </c>
      <c r="I26" s="244">
        <v>0.28064800000000001</v>
      </c>
      <c r="J26" s="244">
        <v>0.28064800000000001</v>
      </c>
      <c r="K26" s="244">
        <v>0.28064800000000001</v>
      </c>
      <c r="L26" s="244">
        <v>0.28064800000000001</v>
      </c>
      <c r="M26" s="244">
        <v>0.28064800000000001</v>
      </c>
      <c r="N26" s="244">
        <v>0.28064800000000001</v>
      </c>
      <c r="O26" s="244">
        <v>0.28864800000000002</v>
      </c>
      <c r="P26" s="244">
        <v>0.28664800000000001</v>
      </c>
      <c r="Q26" s="244">
        <v>0.32264799999999999</v>
      </c>
      <c r="R26" s="244">
        <v>0.26164799999999999</v>
      </c>
      <c r="S26" s="244">
        <v>0.22264800000000001</v>
      </c>
      <c r="T26" s="244">
        <v>0.34264800000000001</v>
      </c>
      <c r="U26" s="244">
        <v>0.27664800000000001</v>
      </c>
      <c r="V26" s="244">
        <v>0.27664800000000001</v>
      </c>
      <c r="W26" s="244">
        <v>0.27664800000000001</v>
      </c>
      <c r="X26" s="244">
        <v>0.27664800000000001</v>
      </c>
      <c r="Y26" s="244">
        <v>0.27664800000000001</v>
      </c>
      <c r="Z26" s="244">
        <v>0.25164799999999998</v>
      </c>
      <c r="AA26" s="244">
        <v>0.28264800000000001</v>
      </c>
      <c r="AB26" s="244">
        <v>0.28264800000000001</v>
      </c>
      <c r="AC26" s="244">
        <v>0.30464799999999997</v>
      </c>
      <c r="AD26" s="244">
        <v>0.25064799999999998</v>
      </c>
      <c r="AE26" s="244">
        <v>0.22164800000000001</v>
      </c>
      <c r="AF26" s="244">
        <v>0.21964800000000001</v>
      </c>
      <c r="AG26" s="244">
        <v>0.22164800000000001</v>
      </c>
      <c r="AH26" s="244">
        <v>0.22364800000000001</v>
      </c>
      <c r="AI26" s="244">
        <v>0.22664799999999999</v>
      </c>
      <c r="AJ26" s="244">
        <v>0.22864799999999999</v>
      </c>
      <c r="AK26" s="244">
        <v>0.23064799999999999</v>
      </c>
      <c r="AL26" s="244">
        <v>0.23264799999999999</v>
      </c>
      <c r="AM26" s="244">
        <v>0.235648</v>
      </c>
      <c r="AN26" s="244">
        <v>0.235648</v>
      </c>
      <c r="AO26" s="244">
        <v>0.235648</v>
      </c>
      <c r="AP26" s="244">
        <v>0.23064799999999999</v>
      </c>
      <c r="AQ26" s="244">
        <v>0.23064799999999999</v>
      </c>
      <c r="AR26" s="244">
        <v>0.23064799999999999</v>
      </c>
      <c r="AS26" s="244">
        <v>0.23064799999999999</v>
      </c>
      <c r="AT26" s="244">
        <v>0.23064799999999999</v>
      </c>
      <c r="AU26" s="244">
        <v>0.23064799999999999</v>
      </c>
      <c r="AV26" s="244">
        <v>0.23064799999999999</v>
      </c>
      <c r="AW26" s="244">
        <v>0.23064799999999999</v>
      </c>
      <c r="AX26" s="244">
        <v>0.25183377067000001</v>
      </c>
      <c r="AY26" s="244">
        <v>0.23871725719</v>
      </c>
      <c r="AZ26" s="244">
        <v>0.23879660185000001</v>
      </c>
      <c r="BA26" s="368">
        <v>0.23880264215999999</v>
      </c>
      <c r="BB26" s="368">
        <v>0.23881004572</v>
      </c>
      <c r="BC26" s="368">
        <v>0.23882463749999999</v>
      </c>
      <c r="BD26" s="368">
        <v>0.23887917925999999</v>
      </c>
      <c r="BE26" s="368">
        <v>0.23888521722</v>
      </c>
      <c r="BF26" s="368">
        <v>0.23888598637</v>
      </c>
      <c r="BG26" s="368">
        <v>0.23891267431999999</v>
      </c>
      <c r="BH26" s="368">
        <v>0.23887655104</v>
      </c>
      <c r="BI26" s="368">
        <v>0.23891555276000001</v>
      </c>
      <c r="BJ26" s="368">
        <v>0.23894700250000001</v>
      </c>
      <c r="BK26" s="368">
        <v>0.22734262375</v>
      </c>
      <c r="BL26" s="368">
        <v>0.22745263315</v>
      </c>
      <c r="BM26" s="368">
        <v>0.22743331861999999</v>
      </c>
      <c r="BN26" s="368">
        <v>0.22742807057</v>
      </c>
      <c r="BO26" s="368">
        <v>0.22743841987999999</v>
      </c>
      <c r="BP26" s="368">
        <v>0.22748302778999999</v>
      </c>
      <c r="BQ26" s="368">
        <v>0.22748422000999999</v>
      </c>
      <c r="BR26" s="368">
        <v>0.22748640219999999</v>
      </c>
      <c r="BS26" s="368">
        <v>0.22750707913000001</v>
      </c>
      <c r="BT26" s="368">
        <v>0.22746598971000001</v>
      </c>
      <c r="BU26" s="368">
        <v>0.22750238709000001</v>
      </c>
      <c r="BV26" s="368">
        <v>0.22754047693000001</v>
      </c>
    </row>
    <row r="27" spans="1:74" ht="11.1" customHeight="1" x14ac:dyDescent="0.2">
      <c r="A27" s="159" t="s">
        <v>370</v>
      </c>
      <c r="B27" s="170" t="s">
        <v>929</v>
      </c>
      <c r="C27" s="244">
        <v>0.153588</v>
      </c>
      <c r="D27" s="244">
        <v>0.154588</v>
      </c>
      <c r="E27" s="244">
        <v>0.152588</v>
      </c>
      <c r="F27" s="244">
        <v>0.154588</v>
      </c>
      <c r="G27" s="244">
        <v>0.155588</v>
      </c>
      <c r="H27" s="244">
        <v>0.154588</v>
      </c>
      <c r="I27" s="244">
        <v>0.147588</v>
      </c>
      <c r="J27" s="244">
        <v>0.145588</v>
      </c>
      <c r="K27" s="244">
        <v>0.146588</v>
      </c>
      <c r="L27" s="244">
        <v>0.14458799999999999</v>
      </c>
      <c r="M27" s="244">
        <v>0.145588</v>
      </c>
      <c r="N27" s="244">
        <v>0.148588</v>
      </c>
      <c r="O27" s="244">
        <v>0.146588</v>
      </c>
      <c r="P27" s="244">
        <v>0.146588</v>
      </c>
      <c r="Q27" s="244">
        <v>0.145588</v>
      </c>
      <c r="R27" s="244">
        <v>0.145588</v>
      </c>
      <c r="S27" s="244">
        <v>0.145588</v>
      </c>
      <c r="T27" s="244">
        <v>0.145588</v>
      </c>
      <c r="U27" s="244">
        <v>0.145588</v>
      </c>
      <c r="V27" s="244">
        <v>0.145588</v>
      </c>
      <c r="W27" s="244">
        <v>0.146588</v>
      </c>
      <c r="X27" s="244">
        <v>0.146588</v>
      </c>
      <c r="Y27" s="244">
        <v>0.148588</v>
      </c>
      <c r="Z27" s="244">
        <v>0.148588</v>
      </c>
      <c r="AA27" s="244">
        <v>0.149588</v>
      </c>
      <c r="AB27" s="244">
        <v>0.151588</v>
      </c>
      <c r="AC27" s="244">
        <v>0.151588</v>
      </c>
      <c r="AD27" s="244">
        <v>0.151588</v>
      </c>
      <c r="AE27" s="244">
        <v>0.150588</v>
      </c>
      <c r="AF27" s="244">
        <v>0.151588</v>
      </c>
      <c r="AG27" s="244">
        <v>0.149588</v>
      </c>
      <c r="AH27" s="244">
        <v>0.149588</v>
      </c>
      <c r="AI27" s="244">
        <v>0.149588</v>
      </c>
      <c r="AJ27" s="244">
        <v>0.150588</v>
      </c>
      <c r="AK27" s="244">
        <v>0.150588</v>
      </c>
      <c r="AL27" s="244">
        <v>0.149588</v>
      </c>
      <c r="AM27" s="244">
        <v>0.148588</v>
      </c>
      <c r="AN27" s="244">
        <v>0.150588</v>
      </c>
      <c r="AO27" s="244">
        <v>0.150588</v>
      </c>
      <c r="AP27" s="244">
        <v>0.149588</v>
      </c>
      <c r="AQ27" s="244">
        <v>0.149588</v>
      </c>
      <c r="AR27" s="244">
        <v>0.149588</v>
      </c>
      <c r="AS27" s="244">
        <v>0.148588</v>
      </c>
      <c r="AT27" s="244">
        <v>0.148588</v>
      </c>
      <c r="AU27" s="244">
        <v>0.149588</v>
      </c>
      <c r="AV27" s="244">
        <v>0.149588</v>
      </c>
      <c r="AW27" s="244">
        <v>0.148588</v>
      </c>
      <c r="AX27" s="244">
        <v>0.13526276631</v>
      </c>
      <c r="AY27" s="244">
        <v>0.12802468914000001</v>
      </c>
      <c r="AZ27" s="244">
        <v>0.12919511627999999</v>
      </c>
      <c r="BA27" s="368">
        <v>0.12686320026</v>
      </c>
      <c r="BB27" s="368">
        <v>0.12665910722000001</v>
      </c>
      <c r="BC27" s="368">
        <v>0.12834052624</v>
      </c>
      <c r="BD27" s="368">
        <v>0.12791918299999999</v>
      </c>
      <c r="BE27" s="368">
        <v>0.12842576613000001</v>
      </c>
      <c r="BF27" s="368">
        <v>0.12742097179</v>
      </c>
      <c r="BG27" s="368">
        <v>0.12700814121000001</v>
      </c>
      <c r="BH27" s="368">
        <v>0.12471793528</v>
      </c>
      <c r="BI27" s="368">
        <v>0.12597976089999999</v>
      </c>
      <c r="BJ27" s="368">
        <v>0.12489946737</v>
      </c>
      <c r="BK27" s="368">
        <v>0.11795229145</v>
      </c>
      <c r="BL27" s="368">
        <v>0.11917781226</v>
      </c>
      <c r="BM27" s="368">
        <v>0.11680782351000001</v>
      </c>
      <c r="BN27" s="368">
        <v>0.11658635773999999</v>
      </c>
      <c r="BO27" s="368">
        <v>0.11826401434</v>
      </c>
      <c r="BP27" s="368">
        <v>0.11782918296</v>
      </c>
      <c r="BQ27" s="368">
        <v>0.11833042905</v>
      </c>
      <c r="BR27" s="368">
        <v>0.11733040683</v>
      </c>
      <c r="BS27" s="368">
        <v>0.11690980915</v>
      </c>
      <c r="BT27" s="368">
        <v>0.11461334213</v>
      </c>
      <c r="BU27" s="368">
        <v>0.11587260939000001</v>
      </c>
      <c r="BV27" s="368">
        <v>0.11480487555</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369"/>
      <c r="BB28" s="369"/>
      <c r="BC28" s="369"/>
      <c r="BD28" s="369"/>
      <c r="BE28" s="369"/>
      <c r="BF28" s="369"/>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3.0610909999999998</v>
      </c>
      <c r="D29" s="244">
        <v>3.0450910000000002</v>
      </c>
      <c r="E29" s="244">
        <v>3.043091</v>
      </c>
      <c r="F29" s="244">
        <v>3.063091</v>
      </c>
      <c r="G29" s="244">
        <v>3.0660910000000001</v>
      </c>
      <c r="H29" s="244">
        <v>3.0640909999999999</v>
      </c>
      <c r="I29" s="244">
        <v>3.0770909999999998</v>
      </c>
      <c r="J29" s="244">
        <v>3.075091</v>
      </c>
      <c r="K29" s="244">
        <v>3.0820910000000001</v>
      </c>
      <c r="L29" s="244">
        <v>3.0780910000000001</v>
      </c>
      <c r="M29" s="244">
        <v>3.0640909999999999</v>
      </c>
      <c r="N29" s="244">
        <v>3.0960909999999999</v>
      </c>
      <c r="O29" s="244">
        <v>3.0469590000000002</v>
      </c>
      <c r="P29" s="244">
        <v>3.0539589999999999</v>
      </c>
      <c r="Q29" s="244">
        <v>3.0639590000000001</v>
      </c>
      <c r="R29" s="244">
        <v>3.0539589999999999</v>
      </c>
      <c r="S29" s="244">
        <v>3.0559590000000001</v>
      </c>
      <c r="T29" s="244">
        <v>3.0709590000000002</v>
      </c>
      <c r="U29" s="244">
        <v>3.072959</v>
      </c>
      <c r="V29" s="244">
        <v>3.0819589999999999</v>
      </c>
      <c r="W29" s="244">
        <v>3.0669590000000002</v>
      </c>
      <c r="X29" s="244">
        <v>3.072959</v>
      </c>
      <c r="Y29" s="244">
        <v>3.0789589999999998</v>
      </c>
      <c r="Z29" s="244">
        <v>3.068959</v>
      </c>
      <c r="AA29" s="244">
        <v>3.1363629999999998</v>
      </c>
      <c r="AB29" s="244">
        <v>3.1373630000000001</v>
      </c>
      <c r="AC29" s="244">
        <v>3.1373630000000001</v>
      </c>
      <c r="AD29" s="244">
        <v>3.1373630000000001</v>
      </c>
      <c r="AE29" s="244">
        <v>3.1373630000000001</v>
      </c>
      <c r="AF29" s="244">
        <v>3.1393629999999999</v>
      </c>
      <c r="AG29" s="244">
        <v>3.1393629999999999</v>
      </c>
      <c r="AH29" s="244">
        <v>3.138363</v>
      </c>
      <c r="AI29" s="244">
        <v>3.1413630000000001</v>
      </c>
      <c r="AJ29" s="244">
        <v>3.1533630000000001</v>
      </c>
      <c r="AK29" s="244">
        <v>3.1393629999999999</v>
      </c>
      <c r="AL29" s="244">
        <v>3.138363</v>
      </c>
      <c r="AM29" s="244">
        <v>3.1972710000000002</v>
      </c>
      <c r="AN29" s="244">
        <v>3.1932710000000002</v>
      </c>
      <c r="AO29" s="244">
        <v>3.316271</v>
      </c>
      <c r="AP29" s="244">
        <v>3.3462710000000002</v>
      </c>
      <c r="AQ29" s="244">
        <v>3.0762710000000002</v>
      </c>
      <c r="AR29" s="244">
        <v>3.1312709999999999</v>
      </c>
      <c r="AS29" s="244">
        <v>3.130271</v>
      </c>
      <c r="AT29" s="244">
        <v>3.1592709999999999</v>
      </c>
      <c r="AU29" s="244">
        <v>3.1552709999999999</v>
      </c>
      <c r="AV29" s="244">
        <v>3.1822710000000001</v>
      </c>
      <c r="AW29" s="244">
        <v>3.1782710000000001</v>
      </c>
      <c r="AX29" s="244">
        <v>3.1870828087</v>
      </c>
      <c r="AY29" s="244">
        <v>3.2420105401999999</v>
      </c>
      <c r="AZ29" s="244">
        <v>3.2275192958000001</v>
      </c>
      <c r="BA29" s="368">
        <v>3.2273409756999998</v>
      </c>
      <c r="BB29" s="368">
        <v>3.2267478851</v>
      </c>
      <c r="BC29" s="368">
        <v>3.2564937012000001</v>
      </c>
      <c r="BD29" s="368">
        <v>3.2967881057000001</v>
      </c>
      <c r="BE29" s="368">
        <v>3.3166995802999999</v>
      </c>
      <c r="BF29" s="368">
        <v>3.3169211562999998</v>
      </c>
      <c r="BG29" s="368">
        <v>3.3170451879999998</v>
      </c>
      <c r="BH29" s="368">
        <v>3.3166386262000001</v>
      </c>
      <c r="BI29" s="368">
        <v>3.3169906678999999</v>
      </c>
      <c r="BJ29" s="368">
        <v>3.3171057056</v>
      </c>
      <c r="BK29" s="368">
        <v>3.3712170518</v>
      </c>
      <c r="BL29" s="368">
        <v>3.3712379931999998</v>
      </c>
      <c r="BM29" s="368">
        <v>3.3709163572</v>
      </c>
      <c r="BN29" s="368">
        <v>3.3702494853</v>
      </c>
      <c r="BO29" s="368">
        <v>3.3699675709000001</v>
      </c>
      <c r="BP29" s="368">
        <v>3.3702031800999999</v>
      </c>
      <c r="BQ29" s="368">
        <v>3.3700837484999999</v>
      </c>
      <c r="BR29" s="368">
        <v>3.3703087100000002</v>
      </c>
      <c r="BS29" s="368">
        <v>3.3703955875</v>
      </c>
      <c r="BT29" s="368">
        <v>3.3699576486999998</v>
      </c>
      <c r="BU29" s="368">
        <v>3.3702912930000002</v>
      </c>
      <c r="BV29" s="368">
        <v>3.3704385543000002</v>
      </c>
    </row>
    <row r="30" spans="1:74" ht="11.1" customHeight="1" x14ac:dyDescent="0.2">
      <c r="A30" s="159" t="s">
        <v>258</v>
      </c>
      <c r="B30" s="170" t="s">
        <v>372</v>
      </c>
      <c r="C30" s="244">
        <v>0.97567099999999995</v>
      </c>
      <c r="D30" s="244">
        <v>0.97967099999999996</v>
      </c>
      <c r="E30" s="244">
        <v>0.97767099999999996</v>
      </c>
      <c r="F30" s="244">
        <v>0.97767099999999996</v>
      </c>
      <c r="G30" s="244">
        <v>0.98067099999999996</v>
      </c>
      <c r="H30" s="244">
        <v>0.97867099999999996</v>
      </c>
      <c r="I30" s="244">
        <v>0.97667099999999996</v>
      </c>
      <c r="J30" s="244">
        <v>0.97767099999999996</v>
      </c>
      <c r="K30" s="244">
        <v>0.98467099999999996</v>
      </c>
      <c r="L30" s="244">
        <v>0.98567099999999996</v>
      </c>
      <c r="M30" s="244">
        <v>0.97167099999999995</v>
      </c>
      <c r="N30" s="244">
        <v>0.99367099999999997</v>
      </c>
      <c r="O30" s="244">
        <v>0.97667099999999996</v>
      </c>
      <c r="P30" s="244">
        <v>0.97667099999999996</v>
      </c>
      <c r="Q30" s="244">
        <v>0.97667099999999996</v>
      </c>
      <c r="R30" s="244">
        <v>0.97667099999999996</v>
      </c>
      <c r="S30" s="244">
        <v>0.97867099999999996</v>
      </c>
      <c r="T30" s="244">
        <v>0.98367099999999996</v>
      </c>
      <c r="U30" s="244">
        <v>0.98567099999999996</v>
      </c>
      <c r="V30" s="244">
        <v>0.98467099999999996</v>
      </c>
      <c r="W30" s="244">
        <v>0.99967099999999998</v>
      </c>
      <c r="X30" s="244">
        <v>1.005671</v>
      </c>
      <c r="Y30" s="244">
        <v>1.011671</v>
      </c>
      <c r="Z30" s="244">
        <v>1.001671</v>
      </c>
      <c r="AA30" s="244">
        <v>0.97967099999999996</v>
      </c>
      <c r="AB30" s="244">
        <v>0.98067099999999996</v>
      </c>
      <c r="AC30" s="244">
        <v>0.97967099999999996</v>
      </c>
      <c r="AD30" s="244">
        <v>0.97967099999999996</v>
      </c>
      <c r="AE30" s="244">
        <v>0.97967099999999996</v>
      </c>
      <c r="AF30" s="244">
        <v>0.98067099999999996</v>
      </c>
      <c r="AG30" s="244">
        <v>0.98067099999999996</v>
      </c>
      <c r="AH30" s="244">
        <v>0.97967099999999996</v>
      </c>
      <c r="AI30" s="244">
        <v>0.98267099999999996</v>
      </c>
      <c r="AJ30" s="244">
        <v>0.99467099999999997</v>
      </c>
      <c r="AK30" s="244">
        <v>0.98067099999999996</v>
      </c>
      <c r="AL30" s="244">
        <v>0.97967099999999996</v>
      </c>
      <c r="AM30" s="244">
        <v>0.96867099999999995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0.95246321722000005</v>
      </c>
      <c r="AY30" s="244">
        <v>0.96544739791</v>
      </c>
      <c r="AZ30" s="244">
        <v>0.95105038099999994</v>
      </c>
      <c r="BA30" s="368">
        <v>0.95103041417</v>
      </c>
      <c r="BB30" s="368">
        <v>0.95098118434000001</v>
      </c>
      <c r="BC30" s="368">
        <v>0.98097490356999995</v>
      </c>
      <c r="BD30" s="368">
        <v>1.0209700364000001</v>
      </c>
      <c r="BE30" s="368">
        <v>1.040956481</v>
      </c>
      <c r="BF30" s="368">
        <v>1.0409322832000001</v>
      </c>
      <c r="BG30" s="368">
        <v>1.0409856238999999</v>
      </c>
      <c r="BH30" s="368">
        <v>1.0409541026</v>
      </c>
      <c r="BI30" s="368">
        <v>1.0409574074000001</v>
      </c>
      <c r="BJ30" s="368">
        <v>1.0410663468000001</v>
      </c>
      <c r="BK30" s="368">
        <v>1.0530504184</v>
      </c>
      <c r="BL30" s="368">
        <v>1.0530187123000001</v>
      </c>
      <c r="BM30" s="368">
        <v>1.0529891264</v>
      </c>
      <c r="BN30" s="368">
        <v>1.0529360186000001</v>
      </c>
      <c r="BO30" s="368">
        <v>1.0529296369000001</v>
      </c>
      <c r="BP30" s="368">
        <v>1.0529219901</v>
      </c>
      <c r="BQ30" s="368">
        <v>1.0529079164999999</v>
      </c>
      <c r="BR30" s="368">
        <v>1.0528860012000001</v>
      </c>
      <c r="BS30" s="368">
        <v>1.0529381599000001</v>
      </c>
      <c r="BT30" s="368">
        <v>1.0529058740999999</v>
      </c>
      <c r="BU30" s="368">
        <v>1.0529094372000001</v>
      </c>
      <c r="BV30" s="368">
        <v>1.0530228129000001</v>
      </c>
    </row>
    <row r="31" spans="1:74" ht="11.1" customHeight="1" x14ac:dyDescent="0.2">
      <c r="A31" s="159" t="s">
        <v>1125</v>
      </c>
      <c r="B31" s="170" t="s">
        <v>1124</v>
      </c>
      <c r="C31" s="244">
        <v>1.9688049999999999</v>
      </c>
      <c r="D31" s="244">
        <v>1.9488049999999999</v>
      </c>
      <c r="E31" s="244">
        <v>1.9488049999999999</v>
      </c>
      <c r="F31" s="244">
        <v>1.9688049999999999</v>
      </c>
      <c r="G31" s="244">
        <v>1.9688049999999999</v>
      </c>
      <c r="H31" s="244">
        <v>1.9688049999999999</v>
      </c>
      <c r="I31" s="244">
        <v>1.983805</v>
      </c>
      <c r="J31" s="244">
        <v>1.983805</v>
      </c>
      <c r="K31" s="244">
        <v>1.983805</v>
      </c>
      <c r="L31" s="244">
        <v>1.9788049999999999</v>
      </c>
      <c r="M31" s="244">
        <v>1.9788049999999999</v>
      </c>
      <c r="N31" s="244">
        <v>1.9888049999999999</v>
      </c>
      <c r="O31" s="244">
        <v>1.9388049999999999</v>
      </c>
      <c r="P31" s="244">
        <v>1.9388049999999999</v>
      </c>
      <c r="Q31" s="244">
        <v>1.9488049999999999</v>
      </c>
      <c r="R31" s="244">
        <v>1.9388049999999999</v>
      </c>
      <c r="S31" s="244">
        <v>1.9388049999999999</v>
      </c>
      <c r="T31" s="244">
        <v>1.9488049999999999</v>
      </c>
      <c r="U31" s="244">
        <v>1.9488049999999999</v>
      </c>
      <c r="V31" s="244">
        <v>1.9588049999999999</v>
      </c>
      <c r="W31" s="244">
        <v>1.9288050000000001</v>
      </c>
      <c r="X31" s="244">
        <v>1.9288050000000001</v>
      </c>
      <c r="Y31" s="244">
        <v>1.9288050000000001</v>
      </c>
      <c r="Z31" s="244">
        <v>1.9288050000000001</v>
      </c>
      <c r="AA31" s="244">
        <v>1.9988049999999999</v>
      </c>
      <c r="AB31" s="244">
        <v>1.9988049999999999</v>
      </c>
      <c r="AC31" s="244">
        <v>1.9988049999999999</v>
      </c>
      <c r="AD31" s="244">
        <v>1.9988049999999999</v>
      </c>
      <c r="AE31" s="244">
        <v>1.9988049999999999</v>
      </c>
      <c r="AF31" s="244">
        <v>1.9988049999999999</v>
      </c>
      <c r="AG31" s="244">
        <v>1.9988049999999999</v>
      </c>
      <c r="AH31" s="244">
        <v>1.9988049999999999</v>
      </c>
      <c r="AI31" s="244">
        <v>1.9988049999999999</v>
      </c>
      <c r="AJ31" s="244">
        <v>1.9988049999999999</v>
      </c>
      <c r="AK31" s="244">
        <v>1.9988049999999999</v>
      </c>
      <c r="AL31" s="244">
        <v>1.9988049999999999</v>
      </c>
      <c r="AM31" s="244">
        <v>2.058805</v>
      </c>
      <c r="AN31" s="244">
        <v>2.058805</v>
      </c>
      <c r="AO31" s="244">
        <v>2.058805</v>
      </c>
      <c r="AP31" s="244">
        <v>2.058805</v>
      </c>
      <c r="AQ31" s="244">
        <v>2.058805</v>
      </c>
      <c r="AR31" s="244">
        <v>2.058805</v>
      </c>
      <c r="AS31" s="244">
        <v>2.058805</v>
      </c>
      <c r="AT31" s="244">
        <v>2.058805</v>
      </c>
      <c r="AU31" s="244">
        <v>2.058805</v>
      </c>
      <c r="AV31" s="244">
        <v>2.058805</v>
      </c>
      <c r="AW31" s="244">
        <v>2.058805</v>
      </c>
      <c r="AX31" s="244">
        <v>2.0584269058000002</v>
      </c>
      <c r="AY31" s="244">
        <v>2.0981528497999999</v>
      </c>
      <c r="AZ31" s="244">
        <v>2.0983443601</v>
      </c>
      <c r="BA31" s="368">
        <v>2.0983589393000002</v>
      </c>
      <c r="BB31" s="368">
        <v>2.0983768088999999</v>
      </c>
      <c r="BC31" s="368">
        <v>2.0984120283999999</v>
      </c>
      <c r="BD31" s="368">
        <v>2.0985436732</v>
      </c>
      <c r="BE31" s="368">
        <v>2.0985582467000001</v>
      </c>
      <c r="BF31" s="368">
        <v>2.0985601032000001</v>
      </c>
      <c r="BG31" s="368">
        <v>2.0986245185999999</v>
      </c>
      <c r="BH31" s="368">
        <v>2.0985373296000001</v>
      </c>
      <c r="BI31" s="368">
        <v>2.0986314661000001</v>
      </c>
      <c r="BJ31" s="368">
        <v>2.0987073748</v>
      </c>
      <c r="BK31" s="368">
        <v>2.1185251507</v>
      </c>
      <c r="BL31" s="368">
        <v>2.1187906751000001</v>
      </c>
      <c r="BM31" s="368">
        <v>2.1187440565000002</v>
      </c>
      <c r="BN31" s="368">
        <v>2.1187313896000002</v>
      </c>
      <c r="BO31" s="368">
        <v>2.1187563692000002</v>
      </c>
      <c r="BP31" s="368">
        <v>2.1188640370999998</v>
      </c>
      <c r="BQ31" s="368">
        <v>2.1188669146999999</v>
      </c>
      <c r="BR31" s="368">
        <v>2.1188721818</v>
      </c>
      <c r="BS31" s="368">
        <v>2.1189220887000002</v>
      </c>
      <c r="BT31" s="368">
        <v>2.1188229130999998</v>
      </c>
      <c r="BU31" s="368">
        <v>2.1189107637000002</v>
      </c>
      <c r="BV31" s="368">
        <v>2.1190026993000002</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369"/>
      <c r="BB32" s="369"/>
      <c r="BC32" s="369"/>
      <c r="BD32" s="369"/>
      <c r="BE32" s="369"/>
      <c r="BF32" s="369"/>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9.4541079999999997</v>
      </c>
      <c r="D33" s="244">
        <v>9.3951080000000005</v>
      </c>
      <c r="E33" s="244">
        <v>9.4391079999999992</v>
      </c>
      <c r="F33" s="244">
        <v>9.3401080000000007</v>
      </c>
      <c r="G33" s="244">
        <v>9.3371080000000006</v>
      </c>
      <c r="H33" s="244">
        <v>9.5171080000000003</v>
      </c>
      <c r="I33" s="244">
        <v>9.4181080000000001</v>
      </c>
      <c r="J33" s="244">
        <v>9.2551079999999999</v>
      </c>
      <c r="K33" s="244">
        <v>9.2561079999999993</v>
      </c>
      <c r="L33" s="244">
        <v>9.2891080000000006</v>
      </c>
      <c r="M33" s="244">
        <v>9.3501080000000005</v>
      </c>
      <c r="N33" s="244">
        <v>9.2531079999999992</v>
      </c>
      <c r="O33" s="244">
        <v>9.4357670000000002</v>
      </c>
      <c r="P33" s="244">
        <v>9.4097670000000004</v>
      </c>
      <c r="Q33" s="244">
        <v>9.4477670000000007</v>
      </c>
      <c r="R33" s="244">
        <v>9.3117669999999997</v>
      </c>
      <c r="S33" s="244">
        <v>9.2837669999999992</v>
      </c>
      <c r="T33" s="244">
        <v>9.4577670000000005</v>
      </c>
      <c r="U33" s="244">
        <v>9.2557670000000005</v>
      </c>
      <c r="V33" s="244">
        <v>9.2477669999999996</v>
      </c>
      <c r="W33" s="244">
        <v>9.2457670000000007</v>
      </c>
      <c r="X33" s="244">
        <v>9.365767</v>
      </c>
      <c r="Y33" s="244">
        <v>9.381767</v>
      </c>
      <c r="Z33" s="244">
        <v>9.4667670000000008</v>
      </c>
      <c r="AA33" s="244">
        <v>9.4706670000000006</v>
      </c>
      <c r="AB33" s="244">
        <v>9.4966670000000004</v>
      </c>
      <c r="AC33" s="244">
        <v>9.6466670000000008</v>
      </c>
      <c r="AD33" s="244">
        <v>9.5256670000000003</v>
      </c>
      <c r="AE33" s="244">
        <v>9.5156670000000005</v>
      </c>
      <c r="AF33" s="244">
        <v>9.6486669999999997</v>
      </c>
      <c r="AG33" s="244">
        <v>9.4056669999999993</v>
      </c>
      <c r="AH33" s="244">
        <v>9.4296670000000002</v>
      </c>
      <c r="AI33" s="244">
        <v>9.4056669999999993</v>
      </c>
      <c r="AJ33" s="244">
        <v>9.516667</v>
      </c>
      <c r="AK33" s="244">
        <v>9.5456669999999999</v>
      </c>
      <c r="AL33" s="244">
        <v>9.439667</v>
      </c>
      <c r="AM33" s="244">
        <v>9.5343669999999996</v>
      </c>
      <c r="AN33" s="244">
        <v>9.389367</v>
      </c>
      <c r="AO33" s="244">
        <v>9.4323669999999993</v>
      </c>
      <c r="AP33" s="244">
        <v>9.1593669999999996</v>
      </c>
      <c r="AQ33" s="244">
        <v>9.0933670000000006</v>
      </c>
      <c r="AR33" s="244">
        <v>9.2593669999999992</v>
      </c>
      <c r="AS33" s="244">
        <v>9.1973669999999998</v>
      </c>
      <c r="AT33" s="244">
        <v>9.3063669999999998</v>
      </c>
      <c r="AU33" s="244">
        <v>9.2118889999999993</v>
      </c>
      <c r="AV33" s="244">
        <v>9.2130650000000003</v>
      </c>
      <c r="AW33" s="244">
        <v>9.2228460000000005</v>
      </c>
      <c r="AX33" s="244">
        <v>9.1619366972999998</v>
      </c>
      <c r="AY33" s="244">
        <v>9.3140201854000004</v>
      </c>
      <c r="AZ33" s="244">
        <v>9.2225190497000007</v>
      </c>
      <c r="BA33" s="368">
        <v>9.2289853773000008</v>
      </c>
      <c r="BB33" s="368">
        <v>9.2495158331000003</v>
      </c>
      <c r="BC33" s="368">
        <v>9.2614677180000005</v>
      </c>
      <c r="BD33" s="368">
        <v>9.2986558407000004</v>
      </c>
      <c r="BE33" s="368">
        <v>9.2360967980000002</v>
      </c>
      <c r="BF33" s="368">
        <v>9.2566342470999992</v>
      </c>
      <c r="BG33" s="368">
        <v>9.2634416202000001</v>
      </c>
      <c r="BH33" s="368">
        <v>9.2620339976999997</v>
      </c>
      <c r="BI33" s="368">
        <v>9.2775350228000004</v>
      </c>
      <c r="BJ33" s="368">
        <v>9.2313086815999998</v>
      </c>
      <c r="BK33" s="368">
        <v>9.2299006047999992</v>
      </c>
      <c r="BL33" s="368">
        <v>9.2252046063000002</v>
      </c>
      <c r="BM33" s="368">
        <v>9.2110795691000007</v>
      </c>
      <c r="BN33" s="368">
        <v>9.2080711557000008</v>
      </c>
      <c r="BO33" s="368">
        <v>9.2159341328999993</v>
      </c>
      <c r="BP33" s="368">
        <v>9.2488337750999996</v>
      </c>
      <c r="BQ33" s="368">
        <v>9.1770645551999994</v>
      </c>
      <c r="BR33" s="368">
        <v>9.1902446843999996</v>
      </c>
      <c r="BS33" s="368">
        <v>9.1979698064999997</v>
      </c>
      <c r="BT33" s="368">
        <v>9.2018794451999995</v>
      </c>
      <c r="BU33" s="368">
        <v>9.2152312210999998</v>
      </c>
      <c r="BV33" s="368">
        <v>9.1676542030999997</v>
      </c>
    </row>
    <row r="34" spans="1:74" ht="11.1" customHeight="1" x14ac:dyDescent="0.2">
      <c r="A34" s="159" t="s">
        <v>259</v>
      </c>
      <c r="B34" s="170" t="s">
        <v>333</v>
      </c>
      <c r="C34" s="244">
        <v>0.330266</v>
      </c>
      <c r="D34" s="244">
        <v>0.327266</v>
      </c>
      <c r="E34" s="244">
        <v>0.34426600000000002</v>
      </c>
      <c r="F34" s="244">
        <v>0.329266</v>
      </c>
      <c r="G34" s="244">
        <v>0.35126600000000002</v>
      </c>
      <c r="H34" s="244">
        <v>0.35426600000000003</v>
      </c>
      <c r="I34" s="244">
        <v>0.36426599999999998</v>
      </c>
      <c r="J34" s="244">
        <v>0.36526599999999998</v>
      </c>
      <c r="K34" s="244">
        <v>0.331266</v>
      </c>
      <c r="L34" s="244">
        <v>0.34726600000000002</v>
      </c>
      <c r="M34" s="244">
        <v>0.33526600000000001</v>
      </c>
      <c r="N34" s="244">
        <v>0.31926599999999999</v>
      </c>
      <c r="O34" s="244">
        <v>0.36311700000000002</v>
      </c>
      <c r="P34" s="244">
        <v>0.36611700000000003</v>
      </c>
      <c r="Q34" s="244">
        <v>0.36511700000000002</v>
      </c>
      <c r="R34" s="244">
        <v>0.35511700000000002</v>
      </c>
      <c r="S34" s="244">
        <v>0.31711699999999998</v>
      </c>
      <c r="T34" s="244">
        <v>0.35711700000000002</v>
      </c>
      <c r="U34" s="244">
        <v>0.36411700000000002</v>
      </c>
      <c r="V34" s="244">
        <v>0.37311699999999998</v>
      </c>
      <c r="W34" s="244">
        <v>0.38911699999999999</v>
      </c>
      <c r="X34" s="244">
        <v>0.403117</v>
      </c>
      <c r="Y34" s="244">
        <v>0.40911700000000001</v>
      </c>
      <c r="Z34" s="244">
        <v>0.43111699999999997</v>
      </c>
      <c r="AA34" s="244">
        <v>0.40648099999999998</v>
      </c>
      <c r="AB34" s="244">
        <v>0.44248100000000001</v>
      </c>
      <c r="AC34" s="244">
        <v>0.426481</v>
      </c>
      <c r="AD34" s="244">
        <v>0.46548099999999998</v>
      </c>
      <c r="AE34" s="244">
        <v>0.44848100000000002</v>
      </c>
      <c r="AF34" s="244">
        <v>0.494481</v>
      </c>
      <c r="AG34" s="244">
        <v>0.49748100000000001</v>
      </c>
      <c r="AH34" s="244">
        <v>0.52348099999999997</v>
      </c>
      <c r="AI34" s="244">
        <v>0.51848099999999997</v>
      </c>
      <c r="AJ34" s="244">
        <v>0.557481</v>
      </c>
      <c r="AK34" s="244">
        <v>0.54048099999999999</v>
      </c>
      <c r="AL34" s="244">
        <v>0.53448099999999998</v>
      </c>
      <c r="AM34" s="244">
        <v>0.488481</v>
      </c>
      <c r="AN34" s="244">
        <v>0.45848100000000003</v>
      </c>
      <c r="AO34" s="244">
        <v>0.51648099999999997</v>
      </c>
      <c r="AP34" s="244">
        <v>0.52848099999999998</v>
      </c>
      <c r="AQ34" s="244">
        <v>0.46148099999999997</v>
      </c>
      <c r="AR34" s="244">
        <v>0.50048099999999995</v>
      </c>
      <c r="AS34" s="244">
        <v>0.48248099999999999</v>
      </c>
      <c r="AT34" s="244">
        <v>0.52048099999999997</v>
      </c>
      <c r="AU34" s="244">
        <v>0.493481</v>
      </c>
      <c r="AV34" s="244">
        <v>0.49848100000000001</v>
      </c>
      <c r="AW34" s="244">
        <v>0.495481</v>
      </c>
      <c r="AX34" s="244">
        <v>0.48262208612000002</v>
      </c>
      <c r="AY34" s="244">
        <v>0.50340380948999996</v>
      </c>
      <c r="AZ34" s="244">
        <v>0.48757676523999999</v>
      </c>
      <c r="BA34" s="368">
        <v>0.49029782760000001</v>
      </c>
      <c r="BB34" s="368">
        <v>0.50402684441000001</v>
      </c>
      <c r="BC34" s="368">
        <v>0.50379969959000004</v>
      </c>
      <c r="BD34" s="368">
        <v>0.50681816569000004</v>
      </c>
      <c r="BE34" s="368">
        <v>0.51253751591999996</v>
      </c>
      <c r="BF34" s="368">
        <v>0.51022402091999997</v>
      </c>
      <c r="BG34" s="368">
        <v>0.50806975794999998</v>
      </c>
      <c r="BH34" s="368">
        <v>0.50552829825000001</v>
      </c>
      <c r="BI34" s="368">
        <v>0.50344912376999995</v>
      </c>
      <c r="BJ34" s="368">
        <v>0.50132308259000002</v>
      </c>
      <c r="BK34" s="368">
        <v>0.49850974347999999</v>
      </c>
      <c r="BL34" s="368">
        <v>0.49667170125999999</v>
      </c>
      <c r="BM34" s="368">
        <v>0.49403676831999999</v>
      </c>
      <c r="BN34" s="368">
        <v>0.49148801806999998</v>
      </c>
      <c r="BO34" s="368">
        <v>0.48903488966000003</v>
      </c>
      <c r="BP34" s="368">
        <v>0.48679231840999998</v>
      </c>
      <c r="BQ34" s="368">
        <v>0.48428196254</v>
      </c>
      <c r="BR34" s="368">
        <v>0.48177730224999998</v>
      </c>
      <c r="BS34" s="368">
        <v>0.47938615005000002</v>
      </c>
      <c r="BT34" s="368">
        <v>0.47661423253000001</v>
      </c>
      <c r="BU34" s="368">
        <v>0.47431914208999998</v>
      </c>
      <c r="BV34" s="368">
        <v>0.47203411306999998</v>
      </c>
    </row>
    <row r="35" spans="1:74" ht="11.1" customHeight="1" x14ac:dyDescent="0.2">
      <c r="A35" s="159" t="s">
        <v>260</v>
      </c>
      <c r="B35" s="170" t="s">
        <v>334</v>
      </c>
      <c r="C35" s="244">
        <v>4.8375899999999996</v>
      </c>
      <c r="D35" s="244">
        <v>4.7875899999999998</v>
      </c>
      <c r="E35" s="244">
        <v>4.8295899999999996</v>
      </c>
      <c r="F35" s="244">
        <v>4.8515899999999998</v>
      </c>
      <c r="G35" s="244">
        <v>4.8125900000000001</v>
      </c>
      <c r="H35" s="244">
        <v>4.9395899999999999</v>
      </c>
      <c r="I35" s="244">
        <v>4.8265900000000004</v>
      </c>
      <c r="J35" s="244">
        <v>4.7565900000000001</v>
      </c>
      <c r="K35" s="244">
        <v>4.77759</v>
      </c>
      <c r="L35" s="244">
        <v>4.76959</v>
      </c>
      <c r="M35" s="244">
        <v>4.8225899999999999</v>
      </c>
      <c r="N35" s="244">
        <v>4.76959</v>
      </c>
      <c r="O35" s="244">
        <v>4.8275899999999998</v>
      </c>
      <c r="P35" s="244">
        <v>4.7825899999999999</v>
      </c>
      <c r="Q35" s="244">
        <v>4.84659</v>
      </c>
      <c r="R35" s="244">
        <v>4.8335900000000001</v>
      </c>
      <c r="S35" s="244">
        <v>4.8205900000000002</v>
      </c>
      <c r="T35" s="244">
        <v>4.9175899999999997</v>
      </c>
      <c r="U35" s="244">
        <v>4.7755900000000002</v>
      </c>
      <c r="V35" s="244">
        <v>4.8105900000000004</v>
      </c>
      <c r="W35" s="244">
        <v>4.7405900000000001</v>
      </c>
      <c r="X35" s="244">
        <v>4.8375899999999996</v>
      </c>
      <c r="Y35" s="244">
        <v>4.8305899999999999</v>
      </c>
      <c r="Z35" s="244">
        <v>4.8985900000000004</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4.8705412920000004</v>
      </c>
      <c r="AY35" s="244">
        <v>5.0053362765999996</v>
      </c>
      <c r="AZ35" s="244">
        <v>4.925838121</v>
      </c>
      <c r="BA35" s="368">
        <v>4.9244397787</v>
      </c>
      <c r="BB35" s="368">
        <v>4.9338374801000002</v>
      </c>
      <c r="BC35" s="368">
        <v>4.9562342911000004</v>
      </c>
      <c r="BD35" s="368">
        <v>4.990676122</v>
      </c>
      <c r="BE35" s="368">
        <v>4.9293476213999998</v>
      </c>
      <c r="BF35" s="368">
        <v>4.9639505705999998</v>
      </c>
      <c r="BG35" s="368">
        <v>4.9861759457000003</v>
      </c>
      <c r="BH35" s="368">
        <v>5.0032706515000003</v>
      </c>
      <c r="BI35" s="368">
        <v>5.0220171797999997</v>
      </c>
      <c r="BJ35" s="368">
        <v>4.9800316182</v>
      </c>
      <c r="BK35" s="368">
        <v>4.9525444596000003</v>
      </c>
      <c r="BL35" s="368">
        <v>4.9491699527000002</v>
      </c>
      <c r="BM35" s="368">
        <v>4.9462950054999997</v>
      </c>
      <c r="BN35" s="368">
        <v>4.9553788568000003</v>
      </c>
      <c r="BO35" s="368">
        <v>4.9781869394999996</v>
      </c>
      <c r="BP35" s="368">
        <v>5.012409345</v>
      </c>
      <c r="BQ35" s="368">
        <v>4.9521388622</v>
      </c>
      <c r="BR35" s="368">
        <v>4.9875955514000001</v>
      </c>
      <c r="BS35" s="368">
        <v>5.0100693037999999</v>
      </c>
      <c r="BT35" s="368">
        <v>5.0275063989</v>
      </c>
      <c r="BU35" s="368">
        <v>5.04687749</v>
      </c>
      <c r="BV35" s="368">
        <v>5.0069399540999999</v>
      </c>
    </row>
    <row r="36" spans="1:74" ht="11.1" customHeight="1" x14ac:dyDescent="0.2">
      <c r="A36" s="159" t="s">
        <v>261</v>
      </c>
      <c r="B36" s="170" t="s">
        <v>335</v>
      </c>
      <c r="C36" s="244">
        <v>1.024969</v>
      </c>
      <c r="D36" s="244">
        <v>1.026969</v>
      </c>
      <c r="E36" s="244">
        <v>1.024969</v>
      </c>
      <c r="F36" s="244">
        <v>1.002969</v>
      </c>
      <c r="G36" s="244">
        <v>1.012969</v>
      </c>
      <c r="H36" s="244">
        <v>1.0299689999999999</v>
      </c>
      <c r="I36" s="244">
        <v>1.0299689999999999</v>
      </c>
      <c r="J36" s="244">
        <v>1.0119689999999999</v>
      </c>
      <c r="K36" s="244">
        <v>1.012969</v>
      </c>
      <c r="L36" s="244">
        <v>1.020969</v>
      </c>
      <c r="M36" s="244">
        <v>1.0039689999999999</v>
      </c>
      <c r="N36" s="244">
        <v>1.006969</v>
      </c>
      <c r="O36" s="244">
        <v>1.014969</v>
      </c>
      <c r="P36" s="244">
        <v>1.030969</v>
      </c>
      <c r="Q36" s="244">
        <v>1.048969</v>
      </c>
      <c r="R36" s="244">
        <v>1.028969</v>
      </c>
      <c r="S36" s="244">
        <v>1.022969</v>
      </c>
      <c r="T36" s="244">
        <v>1.0259689999999999</v>
      </c>
      <c r="U36" s="244">
        <v>1.004969</v>
      </c>
      <c r="V36" s="244">
        <v>1.014969</v>
      </c>
      <c r="W36" s="244">
        <v>1.010969</v>
      </c>
      <c r="X36" s="244">
        <v>1.0079689999999999</v>
      </c>
      <c r="Y36" s="244">
        <v>0.99596899999999999</v>
      </c>
      <c r="Z36" s="244">
        <v>1.0019690000000001</v>
      </c>
      <c r="AA36" s="244">
        <v>1.0029999999999999</v>
      </c>
      <c r="AB36" s="244">
        <v>1.0009999999999999</v>
      </c>
      <c r="AC36" s="244">
        <v>1.0129999999999999</v>
      </c>
      <c r="AD36" s="244">
        <v>0.997</v>
      </c>
      <c r="AE36" s="244">
        <v>0.98599999999999999</v>
      </c>
      <c r="AF36" s="244">
        <v>0.97699999999999998</v>
      </c>
      <c r="AG36" s="244">
        <v>0.98599999999999999</v>
      </c>
      <c r="AH36" s="244">
        <v>0.96799999999999997</v>
      </c>
      <c r="AI36" s="244">
        <v>0.95499999999999996</v>
      </c>
      <c r="AJ36" s="244">
        <v>0.97199999999999998</v>
      </c>
      <c r="AK36" s="244">
        <v>0.96399999999999997</v>
      </c>
      <c r="AL36" s="244">
        <v>0.95099999999999996</v>
      </c>
      <c r="AM36" s="244">
        <v>0.97799999999999998</v>
      </c>
      <c r="AN36" s="244">
        <v>0.95199999999999996</v>
      </c>
      <c r="AO36" s="244">
        <v>0.94899999999999995</v>
      </c>
      <c r="AP36" s="244">
        <v>0.88700000000000001</v>
      </c>
      <c r="AQ36" s="244">
        <v>0.89200000000000002</v>
      </c>
      <c r="AR36" s="244">
        <v>0.92</v>
      </c>
      <c r="AS36" s="244">
        <v>0.93500000000000005</v>
      </c>
      <c r="AT36" s="244">
        <v>0.92300000000000004</v>
      </c>
      <c r="AU36" s="244">
        <v>0.90752200000000005</v>
      </c>
      <c r="AV36" s="244">
        <v>0.91269800000000001</v>
      </c>
      <c r="AW36" s="244">
        <v>0.92299900000000001</v>
      </c>
      <c r="AX36" s="244">
        <v>0.89235365076999995</v>
      </c>
      <c r="AY36" s="244">
        <v>0.89452738203000004</v>
      </c>
      <c r="AZ36" s="244">
        <v>0.90374855817999999</v>
      </c>
      <c r="BA36" s="368">
        <v>0.90232550573000003</v>
      </c>
      <c r="BB36" s="368">
        <v>0.89902082995999999</v>
      </c>
      <c r="BC36" s="368">
        <v>0.89338989631999999</v>
      </c>
      <c r="BD36" s="368">
        <v>0.88832421479000001</v>
      </c>
      <c r="BE36" s="368">
        <v>0.88973376377000002</v>
      </c>
      <c r="BF36" s="368">
        <v>0.88825309724000001</v>
      </c>
      <c r="BG36" s="368">
        <v>0.88228281949999998</v>
      </c>
      <c r="BH36" s="368">
        <v>0.87667436733000004</v>
      </c>
      <c r="BI36" s="368">
        <v>0.88023647860999998</v>
      </c>
      <c r="BJ36" s="368">
        <v>0.87864517693999999</v>
      </c>
      <c r="BK36" s="368">
        <v>0.88306942200000005</v>
      </c>
      <c r="BL36" s="368">
        <v>0.88474498315000005</v>
      </c>
      <c r="BM36" s="368">
        <v>0.88632997598999996</v>
      </c>
      <c r="BN36" s="368">
        <v>0.88923971017000003</v>
      </c>
      <c r="BO36" s="368">
        <v>0.88184206971000001</v>
      </c>
      <c r="BP36" s="368">
        <v>0.88249184469999997</v>
      </c>
      <c r="BQ36" s="368">
        <v>0.88548687081999999</v>
      </c>
      <c r="BR36" s="368">
        <v>0.87582091355000002</v>
      </c>
      <c r="BS36" s="368">
        <v>0.87108259332000004</v>
      </c>
      <c r="BT36" s="368">
        <v>0.87120962053999995</v>
      </c>
      <c r="BU36" s="368">
        <v>0.87286695580999996</v>
      </c>
      <c r="BV36" s="368">
        <v>0.8709939377</v>
      </c>
    </row>
    <row r="37" spans="1:74" ht="11.1" customHeight="1" x14ac:dyDescent="0.2">
      <c r="A37" s="159" t="s">
        <v>1031</v>
      </c>
      <c r="B37" s="170" t="s">
        <v>1030</v>
      </c>
      <c r="C37" s="244">
        <v>0.91870399999999997</v>
      </c>
      <c r="D37" s="244">
        <v>0.90270399999999995</v>
      </c>
      <c r="E37" s="244">
        <v>0.91070399999999996</v>
      </c>
      <c r="F37" s="244">
        <v>0.90470399999999995</v>
      </c>
      <c r="G37" s="244">
        <v>0.89870399999999995</v>
      </c>
      <c r="H37" s="244">
        <v>0.89470400000000005</v>
      </c>
      <c r="I37" s="244">
        <v>0.90270399999999995</v>
      </c>
      <c r="J37" s="244">
        <v>0.88670400000000005</v>
      </c>
      <c r="K37" s="244">
        <v>0.88470400000000005</v>
      </c>
      <c r="L37" s="244">
        <v>0.88470400000000005</v>
      </c>
      <c r="M37" s="244">
        <v>0.88270400000000004</v>
      </c>
      <c r="N37" s="244">
        <v>0.89670399999999995</v>
      </c>
      <c r="O37" s="244">
        <v>0.91170399999999996</v>
      </c>
      <c r="P37" s="244">
        <v>0.93070399999999998</v>
      </c>
      <c r="Q37" s="244">
        <v>0.92370399999999997</v>
      </c>
      <c r="R37" s="244">
        <v>0.91970399999999997</v>
      </c>
      <c r="S37" s="244">
        <v>0.92270399999999997</v>
      </c>
      <c r="T37" s="244">
        <v>0.92570399999999997</v>
      </c>
      <c r="U37" s="244">
        <v>0.87670400000000004</v>
      </c>
      <c r="V37" s="244">
        <v>0.89670399999999995</v>
      </c>
      <c r="W37" s="244">
        <v>0.94870399999999999</v>
      </c>
      <c r="X37" s="244">
        <v>0.89070400000000005</v>
      </c>
      <c r="Y37" s="244">
        <v>0.90570399999999995</v>
      </c>
      <c r="Z37" s="244">
        <v>0.91370399999999996</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0.90639999999999998</v>
      </c>
      <c r="AN37" s="244">
        <v>0.90839999999999999</v>
      </c>
      <c r="AO37" s="244">
        <v>0.90839999999999999</v>
      </c>
      <c r="AP37" s="244">
        <v>0.89739999999999998</v>
      </c>
      <c r="AQ37" s="244">
        <v>0.88739999999999997</v>
      </c>
      <c r="AR37" s="244">
        <v>0.88939999999999997</v>
      </c>
      <c r="AS37" s="244">
        <v>0.88339999999999996</v>
      </c>
      <c r="AT37" s="244">
        <v>0.88639999999999997</v>
      </c>
      <c r="AU37" s="244">
        <v>0.85740000000000005</v>
      </c>
      <c r="AV37" s="244">
        <v>0.88539999999999996</v>
      </c>
      <c r="AW37" s="244">
        <v>0.88188</v>
      </c>
      <c r="AX37" s="244">
        <v>0.87458412374000005</v>
      </c>
      <c r="AY37" s="244">
        <v>0.86847191459999995</v>
      </c>
      <c r="AZ37" s="244">
        <v>0.86536433469999996</v>
      </c>
      <c r="BA37" s="368">
        <v>0.86187496129999996</v>
      </c>
      <c r="BB37" s="368">
        <v>0.85839268822000003</v>
      </c>
      <c r="BC37" s="368">
        <v>0.85494785371000004</v>
      </c>
      <c r="BD37" s="368">
        <v>0.85371109201999995</v>
      </c>
      <c r="BE37" s="368">
        <v>0.85222170642999995</v>
      </c>
      <c r="BF37" s="368">
        <v>0.84870487910000003</v>
      </c>
      <c r="BG37" s="368">
        <v>0.84532304548000003</v>
      </c>
      <c r="BH37" s="368">
        <v>0.84161407009</v>
      </c>
      <c r="BI37" s="368">
        <v>0.83829637068999996</v>
      </c>
      <c r="BJ37" s="368">
        <v>0.83843933811000004</v>
      </c>
      <c r="BK37" s="368">
        <v>0.84562528977999996</v>
      </c>
      <c r="BL37" s="368">
        <v>0.84267742203999996</v>
      </c>
      <c r="BM37" s="368">
        <v>0.83905599219000004</v>
      </c>
      <c r="BN37" s="368">
        <v>0.83550782530000001</v>
      </c>
      <c r="BO37" s="368">
        <v>0.83204089461999997</v>
      </c>
      <c r="BP37" s="368">
        <v>0.82875239413000001</v>
      </c>
      <c r="BQ37" s="368">
        <v>0.82523777029000001</v>
      </c>
      <c r="BR37" s="368">
        <v>0.82172830250999995</v>
      </c>
      <c r="BS37" s="368">
        <v>0.81831516154999995</v>
      </c>
      <c r="BT37" s="368">
        <v>0.81458032080999998</v>
      </c>
      <c r="BU37" s="368">
        <v>0.81124905716999995</v>
      </c>
      <c r="BV37" s="368">
        <v>0.80792660839999997</v>
      </c>
    </row>
    <row r="38" spans="1:74" ht="11.1" customHeight="1" x14ac:dyDescent="0.2">
      <c r="A38" s="159" t="s">
        <v>262</v>
      </c>
      <c r="B38" s="170" t="s">
        <v>336</v>
      </c>
      <c r="C38" s="244">
        <v>0.77023399999999997</v>
      </c>
      <c r="D38" s="244">
        <v>0.76223399999999997</v>
      </c>
      <c r="E38" s="244">
        <v>0.75623399999999996</v>
      </c>
      <c r="F38" s="244">
        <v>0.71823400000000004</v>
      </c>
      <c r="G38" s="244">
        <v>0.71723400000000004</v>
      </c>
      <c r="H38" s="244">
        <v>0.77723399999999998</v>
      </c>
      <c r="I38" s="244">
        <v>0.75423399999999996</v>
      </c>
      <c r="J38" s="244">
        <v>0.71523400000000004</v>
      </c>
      <c r="K38" s="244">
        <v>0.73923399999999995</v>
      </c>
      <c r="L38" s="244">
        <v>0.73923399999999995</v>
      </c>
      <c r="M38" s="244">
        <v>0.75723399999999996</v>
      </c>
      <c r="N38" s="244">
        <v>0.73723399999999994</v>
      </c>
      <c r="O38" s="244">
        <v>0.79123399999999999</v>
      </c>
      <c r="P38" s="244">
        <v>0.77823399999999998</v>
      </c>
      <c r="Q38" s="244">
        <v>0.78423399999999999</v>
      </c>
      <c r="R38" s="244">
        <v>0.75823399999999996</v>
      </c>
      <c r="S38" s="244">
        <v>0.74823399999999995</v>
      </c>
      <c r="T38" s="244">
        <v>0.77723399999999998</v>
      </c>
      <c r="U38" s="244">
        <v>0.76823399999999997</v>
      </c>
      <c r="V38" s="244">
        <v>0.70123400000000002</v>
      </c>
      <c r="W38" s="244">
        <v>0.70823400000000003</v>
      </c>
      <c r="X38" s="244">
        <v>0.75023399999999996</v>
      </c>
      <c r="Y38" s="244">
        <v>0.75523399999999996</v>
      </c>
      <c r="Z38" s="244">
        <v>0.75323399999999996</v>
      </c>
      <c r="AA38" s="244">
        <v>0.76200000000000001</v>
      </c>
      <c r="AB38" s="244">
        <v>0.73599999999999999</v>
      </c>
      <c r="AC38" s="244">
        <v>0.746</v>
      </c>
      <c r="AD38" s="244">
        <v>0.72199999999999998</v>
      </c>
      <c r="AE38" s="244">
        <v>0.73299999999999998</v>
      </c>
      <c r="AF38" s="244">
        <v>0.73299999999999998</v>
      </c>
      <c r="AG38" s="244">
        <v>0.60399999999999998</v>
      </c>
      <c r="AH38" s="244">
        <v>0.65</v>
      </c>
      <c r="AI38" s="244">
        <v>0.67400000000000004</v>
      </c>
      <c r="AJ38" s="244">
        <v>0.70699999999999996</v>
      </c>
      <c r="AK38" s="244">
        <v>0.73599999999999999</v>
      </c>
      <c r="AL38" s="244">
        <v>0.71099999999999997</v>
      </c>
      <c r="AM38" s="244">
        <v>0.72699999999999998</v>
      </c>
      <c r="AN38" s="244">
        <v>0.70699999999999996</v>
      </c>
      <c r="AO38" s="244">
        <v>0.70199999999999996</v>
      </c>
      <c r="AP38" s="244">
        <v>0.60599999999999998</v>
      </c>
      <c r="AQ38" s="244">
        <v>0.59299999999999997</v>
      </c>
      <c r="AR38" s="244">
        <v>0.60199999999999998</v>
      </c>
      <c r="AS38" s="244">
        <v>0.624</v>
      </c>
      <c r="AT38" s="244">
        <v>0.63300000000000001</v>
      </c>
      <c r="AU38" s="244">
        <v>0.625</v>
      </c>
      <c r="AV38" s="244">
        <v>0.63100000000000001</v>
      </c>
      <c r="AW38" s="244">
        <v>0.64100000000000001</v>
      </c>
      <c r="AX38" s="244">
        <v>0.63784948886000004</v>
      </c>
      <c r="AY38" s="244">
        <v>0.62864410307999996</v>
      </c>
      <c r="AZ38" s="244">
        <v>0.62633520004999998</v>
      </c>
      <c r="BA38" s="368">
        <v>0.63901026875</v>
      </c>
      <c r="BB38" s="368">
        <v>0.63526787634000004</v>
      </c>
      <c r="BC38" s="368">
        <v>0.63307130462000005</v>
      </c>
      <c r="BD38" s="368">
        <v>0.63101560865999995</v>
      </c>
      <c r="BE38" s="368">
        <v>0.62878561806</v>
      </c>
      <c r="BF38" s="368">
        <v>0.62553544674999995</v>
      </c>
      <c r="BG38" s="368">
        <v>0.62337627544999996</v>
      </c>
      <c r="BH38" s="368">
        <v>0.62099194574000005</v>
      </c>
      <c r="BI38" s="368">
        <v>0.61887404497999998</v>
      </c>
      <c r="BJ38" s="368">
        <v>0.61572798307999999</v>
      </c>
      <c r="BK38" s="368">
        <v>0.62556236357999995</v>
      </c>
      <c r="BL38" s="368">
        <v>0.62386016331000005</v>
      </c>
      <c r="BM38" s="368">
        <v>0.62204337818</v>
      </c>
      <c r="BN38" s="368">
        <v>0.61975347352999999</v>
      </c>
      <c r="BO38" s="368">
        <v>0.61803942669</v>
      </c>
      <c r="BP38" s="368">
        <v>0.61544604205999998</v>
      </c>
      <c r="BQ38" s="368">
        <v>0.61269656105000003</v>
      </c>
      <c r="BR38" s="368">
        <v>0.60894926746</v>
      </c>
      <c r="BS38" s="368">
        <v>0.60626658010000001</v>
      </c>
      <c r="BT38" s="368">
        <v>0.60336251849</v>
      </c>
      <c r="BU38" s="368">
        <v>0.60073336130999999</v>
      </c>
      <c r="BV38" s="368">
        <v>0.59810904364999995</v>
      </c>
    </row>
    <row r="39" spans="1:74" ht="11.1" customHeight="1" x14ac:dyDescent="0.2">
      <c r="A39" s="159" t="s">
        <v>263</v>
      </c>
      <c r="B39" s="170" t="s">
        <v>337</v>
      </c>
      <c r="C39" s="244">
        <v>0.31678299999999998</v>
      </c>
      <c r="D39" s="244">
        <v>0.31578299999999998</v>
      </c>
      <c r="E39" s="244">
        <v>0.31578299999999998</v>
      </c>
      <c r="F39" s="244">
        <v>0.31578299999999998</v>
      </c>
      <c r="G39" s="244">
        <v>0.31578299999999998</v>
      </c>
      <c r="H39" s="244">
        <v>0.31578299999999998</v>
      </c>
      <c r="I39" s="244">
        <v>0.31178299999999998</v>
      </c>
      <c r="J39" s="244">
        <v>0.29578300000000002</v>
      </c>
      <c r="K39" s="244">
        <v>0.29578300000000002</v>
      </c>
      <c r="L39" s="244">
        <v>0.30178300000000002</v>
      </c>
      <c r="M39" s="244">
        <v>0.30578300000000003</v>
      </c>
      <c r="N39" s="244">
        <v>0.29178300000000001</v>
      </c>
      <c r="O39" s="244">
        <v>0.29778300000000002</v>
      </c>
      <c r="P39" s="244">
        <v>0.29478300000000002</v>
      </c>
      <c r="Q39" s="244">
        <v>0.28478300000000001</v>
      </c>
      <c r="R39" s="244">
        <v>0.28178300000000001</v>
      </c>
      <c r="S39" s="244">
        <v>0.28178300000000001</v>
      </c>
      <c r="T39" s="244">
        <v>0.272783</v>
      </c>
      <c r="U39" s="244">
        <v>0.276783</v>
      </c>
      <c r="V39" s="244">
        <v>0.25878299999999999</v>
      </c>
      <c r="W39" s="244">
        <v>0.269783</v>
      </c>
      <c r="X39" s="244">
        <v>0.26778299999999999</v>
      </c>
      <c r="Y39" s="244">
        <v>0.270783</v>
      </c>
      <c r="Z39" s="244">
        <v>0.26278299999999999</v>
      </c>
      <c r="AA39" s="244">
        <v>0.26521699999999998</v>
      </c>
      <c r="AB39" s="244">
        <v>0.27121699999999999</v>
      </c>
      <c r="AC39" s="244">
        <v>0.28021699999999999</v>
      </c>
      <c r="AD39" s="244">
        <v>0.27121699999999999</v>
      </c>
      <c r="AE39" s="244">
        <v>0.27421699999999999</v>
      </c>
      <c r="AF39" s="244">
        <v>0.26721699999999998</v>
      </c>
      <c r="AG39" s="244">
        <v>0.25221700000000002</v>
      </c>
      <c r="AH39" s="244">
        <v>0.25621699999999997</v>
      </c>
      <c r="AI39" s="244">
        <v>0.24821699999999999</v>
      </c>
      <c r="AJ39" s="244">
        <v>0.25621699999999997</v>
      </c>
      <c r="AK39" s="244">
        <v>0.24421699999999999</v>
      </c>
      <c r="AL39" s="244">
        <v>0.23421700000000001</v>
      </c>
      <c r="AM39" s="244">
        <v>0.24821699999999999</v>
      </c>
      <c r="AN39" s="244">
        <v>0.24721699999999999</v>
      </c>
      <c r="AO39" s="244">
        <v>0.23921700000000001</v>
      </c>
      <c r="AP39" s="244">
        <v>0.24121699999999999</v>
      </c>
      <c r="AQ39" s="244">
        <v>0.23421700000000001</v>
      </c>
      <c r="AR39" s="244">
        <v>0.228217</v>
      </c>
      <c r="AS39" s="244">
        <v>0.228217</v>
      </c>
      <c r="AT39" s="244">
        <v>0.222217</v>
      </c>
      <c r="AU39" s="244">
        <v>0.222217</v>
      </c>
      <c r="AV39" s="244">
        <v>0.226217</v>
      </c>
      <c r="AW39" s="244">
        <v>0.228217</v>
      </c>
      <c r="AX39" s="244">
        <v>0.23355907008999999</v>
      </c>
      <c r="AY39" s="244">
        <v>0.21994998876999999</v>
      </c>
      <c r="AZ39" s="244">
        <v>0.21892564340000001</v>
      </c>
      <c r="BA39" s="368">
        <v>0.21874051890000001</v>
      </c>
      <c r="BB39" s="368">
        <v>0.22694354185000001</v>
      </c>
      <c r="BC39" s="368">
        <v>0.22677712368</v>
      </c>
      <c r="BD39" s="368">
        <v>0.22669829218000001</v>
      </c>
      <c r="BE39" s="368">
        <v>0.22651307010999999</v>
      </c>
      <c r="BF39" s="368">
        <v>0.22531627135000001</v>
      </c>
      <c r="BG39" s="368">
        <v>0.22417629010000001</v>
      </c>
      <c r="BH39" s="368">
        <v>0.2228985433</v>
      </c>
      <c r="BI39" s="368">
        <v>0.22178552297000001</v>
      </c>
      <c r="BJ39" s="368">
        <v>0.22065592028</v>
      </c>
      <c r="BK39" s="368">
        <v>0.21947067173000001</v>
      </c>
      <c r="BL39" s="368">
        <v>0.21864716004000001</v>
      </c>
      <c r="BM39" s="368">
        <v>0.21754001561</v>
      </c>
      <c r="BN39" s="368">
        <v>0.21646369152</v>
      </c>
      <c r="BO39" s="368">
        <v>0.21542154529999999</v>
      </c>
      <c r="BP39" s="368">
        <v>0.21445450114</v>
      </c>
      <c r="BQ39" s="368">
        <v>0.21339222108</v>
      </c>
      <c r="BR39" s="368">
        <v>0.2123320863</v>
      </c>
      <c r="BS39" s="368">
        <v>0.21131248486000001</v>
      </c>
      <c r="BT39" s="368">
        <v>0.21015740594000001</v>
      </c>
      <c r="BU39" s="368">
        <v>0.20917222964000001</v>
      </c>
      <c r="BV39" s="368">
        <v>0.20819074062000001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369"/>
      <c r="BB40" s="369"/>
      <c r="BC40" s="369"/>
      <c r="BD40" s="369"/>
      <c r="BE40" s="369"/>
      <c r="BF40" s="369"/>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1.5167029999999999</v>
      </c>
      <c r="D41" s="244">
        <v>1.507703</v>
      </c>
      <c r="E41" s="244">
        <v>1.495703</v>
      </c>
      <c r="F41" s="244">
        <v>1.4987029999999999</v>
      </c>
      <c r="G41" s="244">
        <v>1.5107029999999999</v>
      </c>
      <c r="H41" s="244">
        <v>1.5067029999999999</v>
      </c>
      <c r="I41" s="244">
        <v>1.519703</v>
      </c>
      <c r="J41" s="244">
        <v>1.5227029999999999</v>
      </c>
      <c r="K41" s="244">
        <v>1.5487029999999999</v>
      </c>
      <c r="L41" s="244">
        <v>1.543703</v>
      </c>
      <c r="M41" s="244">
        <v>1.5427029999999999</v>
      </c>
      <c r="N41" s="244">
        <v>1.543703</v>
      </c>
      <c r="O41" s="244">
        <v>1.4507030000000001</v>
      </c>
      <c r="P41" s="244">
        <v>1.4687030000000001</v>
      </c>
      <c r="Q41" s="244">
        <v>1.483703</v>
      </c>
      <c r="R41" s="244">
        <v>1.4947029999999999</v>
      </c>
      <c r="S41" s="244">
        <v>1.4987029999999999</v>
      </c>
      <c r="T41" s="244">
        <v>1.4807030000000001</v>
      </c>
      <c r="U41" s="244">
        <v>1.513703</v>
      </c>
      <c r="V41" s="244">
        <v>1.517703</v>
      </c>
      <c r="W41" s="244">
        <v>1.511703</v>
      </c>
      <c r="X41" s="244">
        <v>1.4907029999999999</v>
      </c>
      <c r="Y41" s="244">
        <v>1.493703</v>
      </c>
      <c r="Z41" s="244">
        <v>1.5047029999999999</v>
      </c>
      <c r="AA41" s="244">
        <v>1.480702</v>
      </c>
      <c r="AB41" s="244">
        <v>1.4717020000000001</v>
      </c>
      <c r="AC41" s="244">
        <v>1.494702</v>
      </c>
      <c r="AD41" s="244">
        <v>1.486702</v>
      </c>
      <c r="AE41" s="244">
        <v>1.508702</v>
      </c>
      <c r="AF41" s="244">
        <v>1.5177020000000001</v>
      </c>
      <c r="AG41" s="244">
        <v>1.5117020000000001</v>
      </c>
      <c r="AH41" s="244">
        <v>1.498702</v>
      </c>
      <c r="AI41" s="244">
        <v>1.4997020000000001</v>
      </c>
      <c r="AJ41" s="244">
        <v>1.4777020000000001</v>
      </c>
      <c r="AK41" s="244">
        <v>1.4937020000000001</v>
      </c>
      <c r="AL41" s="244">
        <v>1.4957020000000001</v>
      </c>
      <c r="AM41" s="244">
        <v>1.4737020000000001</v>
      </c>
      <c r="AN41" s="244">
        <v>1.466702</v>
      </c>
      <c r="AO41" s="244">
        <v>1.4547019999999999</v>
      </c>
      <c r="AP41" s="244">
        <v>1.451702</v>
      </c>
      <c r="AQ41" s="244">
        <v>1.443702</v>
      </c>
      <c r="AR41" s="244">
        <v>1.4427019999999999</v>
      </c>
      <c r="AS41" s="244">
        <v>1.4307019999999999</v>
      </c>
      <c r="AT41" s="244">
        <v>1.425702</v>
      </c>
      <c r="AU41" s="244">
        <v>1.4107019999999999</v>
      </c>
      <c r="AV41" s="244">
        <v>1.399702</v>
      </c>
      <c r="AW41" s="244">
        <v>1.393702</v>
      </c>
      <c r="AX41" s="244">
        <v>1.4126991014000001</v>
      </c>
      <c r="AY41" s="244">
        <v>1.4486477796999999</v>
      </c>
      <c r="AZ41" s="244">
        <v>1.4412283363</v>
      </c>
      <c r="BA41" s="368">
        <v>1.4463277193999999</v>
      </c>
      <c r="BB41" s="368">
        <v>1.4451552464999999</v>
      </c>
      <c r="BC41" s="368">
        <v>1.4420203642</v>
      </c>
      <c r="BD41" s="368">
        <v>1.4391059968</v>
      </c>
      <c r="BE41" s="368">
        <v>1.4439111019999999</v>
      </c>
      <c r="BF41" s="368">
        <v>1.4436846329999999</v>
      </c>
      <c r="BG41" s="368">
        <v>1.443600711</v>
      </c>
      <c r="BH41" s="368">
        <v>1.4431643386999999</v>
      </c>
      <c r="BI41" s="368">
        <v>1.4431452588</v>
      </c>
      <c r="BJ41" s="368">
        <v>1.4430822384999999</v>
      </c>
      <c r="BK41" s="368">
        <v>1.3887015637</v>
      </c>
      <c r="BL41" s="368">
        <v>1.3861002929999999</v>
      </c>
      <c r="BM41" s="368">
        <v>1.3838354718999999</v>
      </c>
      <c r="BN41" s="368">
        <v>1.3806468264</v>
      </c>
      <c r="BO41" s="368">
        <v>1.3775430203000001</v>
      </c>
      <c r="BP41" s="368">
        <v>1.3756282936999999</v>
      </c>
      <c r="BQ41" s="368">
        <v>1.3694693497999999</v>
      </c>
      <c r="BR41" s="368">
        <v>1.3663140633999999</v>
      </c>
      <c r="BS41" s="368">
        <v>1.3632602027</v>
      </c>
      <c r="BT41" s="368">
        <v>1.360860019</v>
      </c>
      <c r="BU41" s="368">
        <v>1.3578905976</v>
      </c>
      <c r="BV41" s="368">
        <v>1.3549291031999999</v>
      </c>
    </row>
    <row r="42" spans="1:74" ht="11.1" customHeight="1" x14ac:dyDescent="0.2">
      <c r="A42" s="159" t="s">
        <v>264</v>
      </c>
      <c r="B42" s="170" t="s">
        <v>375</v>
      </c>
      <c r="C42" s="244">
        <v>0.65342599999999995</v>
      </c>
      <c r="D42" s="244">
        <v>0.64742599999999995</v>
      </c>
      <c r="E42" s="244">
        <v>0.63742600000000005</v>
      </c>
      <c r="F42" s="244">
        <v>0.64442600000000005</v>
      </c>
      <c r="G42" s="244">
        <v>0.65142599999999995</v>
      </c>
      <c r="H42" s="244">
        <v>0.65542599999999995</v>
      </c>
      <c r="I42" s="244">
        <v>0.65342599999999995</v>
      </c>
      <c r="J42" s="244">
        <v>0.65942599999999996</v>
      </c>
      <c r="K42" s="244">
        <v>0.66842599999999996</v>
      </c>
      <c r="L42" s="244">
        <v>0.66242599999999996</v>
      </c>
      <c r="M42" s="244">
        <v>0.65942599999999996</v>
      </c>
      <c r="N42" s="244">
        <v>0.66142599999999996</v>
      </c>
      <c r="O42" s="244">
        <v>0.65242599999999995</v>
      </c>
      <c r="P42" s="244">
        <v>0.65742599999999995</v>
      </c>
      <c r="Q42" s="244">
        <v>0.65942599999999996</v>
      </c>
      <c r="R42" s="244">
        <v>0.66342599999999996</v>
      </c>
      <c r="S42" s="244">
        <v>0.66642599999999996</v>
      </c>
      <c r="T42" s="244">
        <v>0.65642599999999995</v>
      </c>
      <c r="U42" s="244">
        <v>0.65542599999999995</v>
      </c>
      <c r="V42" s="244">
        <v>0.66442599999999996</v>
      </c>
      <c r="W42" s="244">
        <v>0.66242599999999996</v>
      </c>
      <c r="X42" s="244">
        <v>0.65742599999999995</v>
      </c>
      <c r="Y42" s="244">
        <v>0.66042599999999996</v>
      </c>
      <c r="Z42" s="244">
        <v>0.66542599999999996</v>
      </c>
      <c r="AA42" s="244">
        <v>0.65542599999999995</v>
      </c>
      <c r="AB42" s="244">
        <v>0.64842599999999995</v>
      </c>
      <c r="AC42" s="244">
        <v>0.63842600000000005</v>
      </c>
      <c r="AD42" s="244">
        <v>0.64742599999999995</v>
      </c>
      <c r="AE42" s="244">
        <v>0.64142600000000005</v>
      </c>
      <c r="AF42" s="244">
        <v>0.64042600000000005</v>
      </c>
      <c r="AG42" s="244">
        <v>0.63442600000000005</v>
      </c>
      <c r="AH42" s="244">
        <v>0.62842600000000004</v>
      </c>
      <c r="AI42" s="244">
        <v>0.64442600000000005</v>
      </c>
      <c r="AJ42" s="244">
        <v>0.61842600000000003</v>
      </c>
      <c r="AK42" s="244">
        <v>0.63342600000000004</v>
      </c>
      <c r="AL42" s="244">
        <v>0.63042600000000004</v>
      </c>
      <c r="AM42" s="244">
        <v>0.62442600000000004</v>
      </c>
      <c r="AN42" s="244">
        <v>0.62442600000000004</v>
      </c>
      <c r="AO42" s="244">
        <v>0.60742600000000002</v>
      </c>
      <c r="AP42" s="244">
        <v>0.61142600000000003</v>
      </c>
      <c r="AQ42" s="244">
        <v>0.60742600000000002</v>
      </c>
      <c r="AR42" s="244">
        <v>0.61442600000000003</v>
      </c>
      <c r="AS42" s="244">
        <v>0.60142600000000002</v>
      </c>
      <c r="AT42" s="244">
        <v>0.59742600000000001</v>
      </c>
      <c r="AU42" s="244">
        <v>0.584426</v>
      </c>
      <c r="AV42" s="244">
        <v>0.57342599999999999</v>
      </c>
      <c r="AW42" s="244">
        <v>0.57342599999999999</v>
      </c>
      <c r="AX42" s="244">
        <v>0.57144431122999995</v>
      </c>
      <c r="AY42" s="244">
        <v>0.61187547716000001</v>
      </c>
      <c r="AZ42" s="244">
        <v>0.61184987719999995</v>
      </c>
      <c r="BA42" s="368">
        <v>0.61184792834000001</v>
      </c>
      <c r="BB42" s="368">
        <v>0.61184553962999999</v>
      </c>
      <c r="BC42" s="368">
        <v>0.61184083171000003</v>
      </c>
      <c r="BD42" s="368">
        <v>0.61182323421999996</v>
      </c>
      <c r="BE42" s="368">
        <v>0.61182128610999997</v>
      </c>
      <c r="BF42" s="368">
        <v>0.61182103794999998</v>
      </c>
      <c r="BG42" s="368">
        <v>0.61181242727999996</v>
      </c>
      <c r="BH42" s="368">
        <v>0.61182408218999995</v>
      </c>
      <c r="BI42" s="368">
        <v>0.61181149857999995</v>
      </c>
      <c r="BJ42" s="368">
        <v>0.61180135155000004</v>
      </c>
      <c r="BK42" s="368">
        <v>0.56898167745999995</v>
      </c>
      <c r="BL42" s="368">
        <v>0.56894618374999995</v>
      </c>
      <c r="BM42" s="368">
        <v>0.56895241543999997</v>
      </c>
      <c r="BN42" s="368">
        <v>0.56895410867999996</v>
      </c>
      <c r="BO42" s="368">
        <v>0.56895076956000001</v>
      </c>
      <c r="BP42" s="368">
        <v>0.56893637715000001</v>
      </c>
      <c r="BQ42" s="368">
        <v>0.56893599249000004</v>
      </c>
      <c r="BR42" s="368">
        <v>0.56893528841999996</v>
      </c>
      <c r="BS42" s="368">
        <v>0.56892861715999998</v>
      </c>
      <c r="BT42" s="368">
        <v>0.56894187435999999</v>
      </c>
      <c r="BU42" s="368">
        <v>0.56893013101000001</v>
      </c>
      <c r="BV42" s="368">
        <v>0.56891784161000003</v>
      </c>
    </row>
    <row r="43" spans="1:74" ht="11.1" customHeight="1" x14ac:dyDescent="0.2">
      <c r="A43" s="159" t="s">
        <v>1037</v>
      </c>
      <c r="B43" s="170" t="s">
        <v>1036</v>
      </c>
      <c r="C43" s="244">
        <v>0.13900000000000001</v>
      </c>
      <c r="D43" s="244">
        <v>0.16200000000000001</v>
      </c>
      <c r="E43" s="244">
        <v>0.152</v>
      </c>
      <c r="F43" s="244">
        <v>0.152</v>
      </c>
      <c r="G43" s="244">
        <v>0.14799999999999999</v>
      </c>
      <c r="H43" s="244">
        <v>0.14799999999999999</v>
      </c>
      <c r="I43" s="244">
        <v>0.14799999999999999</v>
      </c>
      <c r="J43" s="244">
        <v>0.14899999999999999</v>
      </c>
      <c r="K43" s="244">
        <v>0.15</v>
      </c>
      <c r="L43" s="244">
        <v>0.151</v>
      </c>
      <c r="M43" s="244">
        <v>0.152</v>
      </c>
      <c r="N43" s="244">
        <v>0.153</v>
      </c>
      <c r="O43" s="244">
        <v>0.124</v>
      </c>
      <c r="P43" s="244">
        <v>0.14000000000000001</v>
      </c>
      <c r="Q43" s="244">
        <v>0.152</v>
      </c>
      <c r="R43" s="244">
        <v>0.16500000000000001</v>
      </c>
      <c r="S43" s="244">
        <v>0.16400000000000001</v>
      </c>
      <c r="T43" s="244">
        <v>0.16500000000000001</v>
      </c>
      <c r="U43" s="244">
        <v>0.16900000000000001</v>
      </c>
      <c r="V43" s="244">
        <v>0.16700000000000001</v>
      </c>
      <c r="W43" s="244">
        <v>0.16400000000000001</v>
      </c>
      <c r="X43" s="244">
        <v>0.153</v>
      </c>
      <c r="Y43" s="244">
        <v>0.152</v>
      </c>
      <c r="Z43" s="244">
        <v>0.152</v>
      </c>
      <c r="AA43" s="244">
        <v>0.14899999999999999</v>
      </c>
      <c r="AB43" s="244">
        <v>0.154</v>
      </c>
      <c r="AC43" s="244">
        <v>0.153</v>
      </c>
      <c r="AD43" s="244">
        <v>0.157</v>
      </c>
      <c r="AE43" s="244">
        <v>0.16200000000000001</v>
      </c>
      <c r="AF43" s="244">
        <v>0.159</v>
      </c>
      <c r="AG43" s="244">
        <v>0.16300000000000001</v>
      </c>
      <c r="AH43" s="244">
        <v>0.159</v>
      </c>
      <c r="AI43" s="244">
        <v>0.155</v>
      </c>
      <c r="AJ43" s="244">
        <v>0.157</v>
      </c>
      <c r="AK43" s="244">
        <v>0.157</v>
      </c>
      <c r="AL43" s="244">
        <v>0.159</v>
      </c>
      <c r="AM43" s="244">
        <v>0.156</v>
      </c>
      <c r="AN43" s="244">
        <v>0.15</v>
      </c>
      <c r="AO43" s="244">
        <v>0.156</v>
      </c>
      <c r="AP43" s="244">
        <v>0.152</v>
      </c>
      <c r="AQ43" s="244">
        <v>0.156</v>
      </c>
      <c r="AR43" s="244">
        <v>0.151</v>
      </c>
      <c r="AS43" s="244">
        <v>0.161</v>
      </c>
      <c r="AT43" s="244">
        <v>0.17100000000000001</v>
      </c>
      <c r="AU43" s="244">
        <v>0.17799999999999999</v>
      </c>
      <c r="AV43" s="244">
        <v>0.17399999999999999</v>
      </c>
      <c r="AW43" s="244">
        <v>0.17199999999999999</v>
      </c>
      <c r="AX43" s="244">
        <v>0.17198991150000001</v>
      </c>
      <c r="AY43" s="244">
        <v>0.16730964933</v>
      </c>
      <c r="AZ43" s="244">
        <v>0.16272318332999999</v>
      </c>
      <c r="BA43" s="368">
        <v>0.17</v>
      </c>
      <c r="BB43" s="368">
        <v>0.17</v>
      </c>
      <c r="BC43" s="368">
        <v>0.17</v>
      </c>
      <c r="BD43" s="368">
        <v>0.17</v>
      </c>
      <c r="BE43" s="368">
        <v>0.17499999999999999</v>
      </c>
      <c r="BF43" s="368">
        <v>0.17499999999999999</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369"/>
      <c r="BB44" s="369"/>
      <c r="BC44" s="369"/>
      <c r="BD44" s="369"/>
      <c r="BE44" s="369"/>
      <c r="BF44" s="369"/>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60.702765419000002</v>
      </c>
      <c r="D45" s="244">
        <v>61.047202286000001</v>
      </c>
      <c r="E45" s="244">
        <v>60.911604709999999</v>
      </c>
      <c r="F45" s="244">
        <v>60.487580000000001</v>
      </c>
      <c r="G45" s="244">
        <v>60.958552386999997</v>
      </c>
      <c r="H45" s="244">
        <v>61.316388332999999</v>
      </c>
      <c r="I45" s="244">
        <v>61.788206676999998</v>
      </c>
      <c r="J45" s="244">
        <v>61.215784290000002</v>
      </c>
      <c r="K45" s="244">
        <v>61.158154000000003</v>
      </c>
      <c r="L45" s="244">
        <v>61.928681355000002</v>
      </c>
      <c r="M45" s="244">
        <v>62.688163332999999</v>
      </c>
      <c r="N45" s="244">
        <v>62.006861387000001</v>
      </c>
      <c r="O45" s="244">
        <v>62.069331554000001</v>
      </c>
      <c r="P45" s="244">
        <v>62.466636465000001</v>
      </c>
      <c r="Q45" s="244">
        <v>62.974374394999998</v>
      </c>
      <c r="R45" s="244">
        <v>63.086579315000002</v>
      </c>
      <c r="S45" s="244">
        <v>63.167099612000001</v>
      </c>
      <c r="T45" s="244">
        <v>63.940508454000003</v>
      </c>
      <c r="U45" s="244">
        <v>64.689718212000002</v>
      </c>
      <c r="V45" s="244">
        <v>65.014243418999996</v>
      </c>
      <c r="W45" s="244">
        <v>64.618111984999999</v>
      </c>
      <c r="X45" s="244">
        <v>65.302651073000007</v>
      </c>
      <c r="Y45" s="244">
        <v>65.657623495999999</v>
      </c>
      <c r="Z45" s="244">
        <v>65.845440045999993</v>
      </c>
      <c r="AA45" s="244">
        <v>64.878783541000004</v>
      </c>
      <c r="AB45" s="244">
        <v>64.691479987999998</v>
      </c>
      <c r="AC45" s="244">
        <v>65.269040617000002</v>
      </c>
      <c r="AD45" s="244">
        <v>65.401437787999996</v>
      </c>
      <c r="AE45" s="244">
        <v>65.558115465</v>
      </c>
      <c r="AF45" s="244">
        <v>65.732674931999995</v>
      </c>
      <c r="AG45" s="244">
        <v>65.675619893999993</v>
      </c>
      <c r="AH45" s="244">
        <v>66.615832862000005</v>
      </c>
      <c r="AI45" s="244">
        <v>66.512553937999996</v>
      </c>
      <c r="AJ45" s="244">
        <v>66.887267511999994</v>
      </c>
      <c r="AK45" s="244">
        <v>67.663657185999995</v>
      </c>
      <c r="AL45" s="244">
        <v>67.434974194000006</v>
      </c>
      <c r="AM45" s="244">
        <v>67.506866443000007</v>
      </c>
      <c r="AN45" s="244">
        <v>67.029772042999994</v>
      </c>
      <c r="AO45" s="244">
        <v>67.160808360000004</v>
      </c>
      <c r="AP45" s="244">
        <v>64.707322415999997</v>
      </c>
      <c r="AQ45" s="244">
        <v>59.536431188000002</v>
      </c>
      <c r="AR45" s="244">
        <v>61.372135411999999</v>
      </c>
      <c r="AS45" s="244">
        <v>62.503303293000002</v>
      </c>
      <c r="AT45" s="244">
        <v>62.482700426000001</v>
      </c>
      <c r="AU45" s="244">
        <v>62.402548563000003</v>
      </c>
      <c r="AV45" s="244">
        <v>62.353077315</v>
      </c>
      <c r="AW45" s="244">
        <v>63.357857539000001</v>
      </c>
      <c r="AX45" s="244">
        <v>63.170914599</v>
      </c>
      <c r="AY45" s="244">
        <v>63.627204251000002</v>
      </c>
      <c r="AZ45" s="244">
        <v>62.244506117</v>
      </c>
      <c r="BA45" s="368">
        <v>63.696178629999999</v>
      </c>
      <c r="BB45" s="368">
        <v>64.634547917000006</v>
      </c>
      <c r="BC45" s="368">
        <v>65.007210977</v>
      </c>
      <c r="BD45" s="368">
        <v>65.470675087999993</v>
      </c>
      <c r="BE45" s="368">
        <v>65.907174100999995</v>
      </c>
      <c r="BF45" s="368">
        <v>66.160619896</v>
      </c>
      <c r="BG45" s="368">
        <v>66.208105423999996</v>
      </c>
      <c r="BH45" s="368">
        <v>66.368967501</v>
      </c>
      <c r="BI45" s="368">
        <v>66.514524941000005</v>
      </c>
      <c r="BJ45" s="368">
        <v>66.086798713999997</v>
      </c>
      <c r="BK45" s="368">
        <v>65.737132205999998</v>
      </c>
      <c r="BL45" s="368">
        <v>65.972057303</v>
      </c>
      <c r="BM45" s="368">
        <v>66.363373584000001</v>
      </c>
      <c r="BN45" s="368">
        <v>67.674058379000002</v>
      </c>
      <c r="BO45" s="368">
        <v>67.964815803999997</v>
      </c>
      <c r="BP45" s="368">
        <v>68.299518442999997</v>
      </c>
      <c r="BQ45" s="368">
        <v>68.402777724000003</v>
      </c>
      <c r="BR45" s="368">
        <v>68.803879198000004</v>
      </c>
      <c r="BS45" s="368">
        <v>68.890722165</v>
      </c>
      <c r="BT45" s="368">
        <v>69.104695751999998</v>
      </c>
      <c r="BU45" s="368">
        <v>69.125011560000004</v>
      </c>
      <c r="BV45" s="368">
        <v>68.856462639</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368"/>
      <c r="BB46" s="368"/>
      <c r="BC46" s="368"/>
      <c r="BD46" s="368"/>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5.4156663730999997</v>
      </c>
      <c r="D47" s="244">
        <v>5.3337478620000001</v>
      </c>
      <c r="E47" s="244">
        <v>5.2238343589999996</v>
      </c>
      <c r="F47" s="244">
        <v>5.3567853429000003</v>
      </c>
      <c r="G47" s="244">
        <v>5.3319587780999997</v>
      </c>
      <c r="H47" s="244">
        <v>5.2899539275</v>
      </c>
      <c r="I47" s="244">
        <v>5.3044041030000004</v>
      </c>
      <c r="J47" s="244">
        <v>5.2352452238999998</v>
      </c>
      <c r="K47" s="244">
        <v>5.2540864887999996</v>
      </c>
      <c r="L47" s="244">
        <v>5.1861490206000003</v>
      </c>
      <c r="M47" s="244">
        <v>5.2899525972000001</v>
      </c>
      <c r="N47" s="244">
        <v>5.3494408478000004</v>
      </c>
      <c r="O47" s="244">
        <v>5.3625146775000001</v>
      </c>
      <c r="P47" s="244">
        <v>5.3745710431999996</v>
      </c>
      <c r="Q47" s="244">
        <v>5.3049381048999997</v>
      </c>
      <c r="R47" s="244">
        <v>5.2646136694000001</v>
      </c>
      <c r="S47" s="244">
        <v>5.2501324999000003</v>
      </c>
      <c r="T47" s="244">
        <v>5.2994501010999997</v>
      </c>
      <c r="U47" s="244">
        <v>5.2892842677000003</v>
      </c>
      <c r="V47" s="244">
        <v>5.3028128678000002</v>
      </c>
      <c r="W47" s="244">
        <v>5.3555109999999999</v>
      </c>
      <c r="X47" s="244">
        <v>5.3225110000000004</v>
      </c>
      <c r="Y47" s="244">
        <v>5.3325110000000002</v>
      </c>
      <c r="Z47" s="244">
        <v>5.3175109999999997</v>
      </c>
      <c r="AA47" s="244">
        <v>5.3985099999999999</v>
      </c>
      <c r="AB47" s="244">
        <v>5.4415100000000001</v>
      </c>
      <c r="AC47" s="244">
        <v>5.4855099999999997</v>
      </c>
      <c r="AD47" s="244">
        <v>5.4775099999999997</v>
      </c>
      <c r="AE47" s="244">
        <v>5.3995100000000003</v>
      </c>
      <c r="AF47" s="244">
        <v>5.4475100000000003</v>
      </c>
      <c r="AG47" s="244">
        <v>5.2885099999999996</v>
      </c>
      <c r="AH47" s="244">
        <v>5.3495100000000004</v>
      </c>
      <c r="AI47" s="244">
        <v>5.0655099999999997</v>
      </c>
      <c r="AJ47" s="244">
        <v>5.2675099999999997</v>
      </c>
      <c r="AK47" s="244">
        <v>5.3115100000000002</v>
      </c>
      <c r="AL47" s="244">
        <v>5.3625100000000003</v>
      </c>
      <c r="AM47" s="244">
        <v>5.2105100000000002</v>
      </c>
      <c r="AN47" s="244">
        <v>5.20451</v>
      </c>
      <c r="AO47" s="244">
        <v>5.1865100000000002</v>
      </c>
      <c r="AP47" s="244">
        <v>5.2715100000000001</v>
      </c>
      <c r="AQ47" s="244">
        <v>4.7375100000000003</v>
      </c>
      <c r="AR47" s="244">
        <v>4.8205099999999996</v>
      </c>
      <c r="AS47" s="244">
        <v>4.7915099999999997</v>
      </c>
      <c r="AT47" s="244">
        <v>4.84551</v>
      </c>
      <c r="AU47" s="244">
        <v>4.8945100000000004</v>
      </c>
      <c r="AV47" s="244">
        <v>4.8445099999999996</v>
      </c>
      <c r="AW47" s="244">
        <v>4.9455099999999996</v>
      </c>
      <c r="AX47" s="244">
        <v>5.0392645393000004</v>
      </c>
      <c r="AY47" s="244">
        <v>5.0695424555999997</v>
      </c>
      <c r="AZ47" s="244">
        <v>5.0701240646999999</v>
      </c>
      <c r="BA47" s="368">
        <v>5.0010148120000002</v>
      </c>
      <c r="BB47" s="368">
        <v>5.0428438300999998</v>
      </c>
      <c r="BC47" s="368">
        <v>5.0411388769999999</v>
      </c>
      <c r="BD47" s="368">
        <v>5.0729150216000001</v>
      </c>
      <c r="BE47" s="368">
        <v>5.1454311474000001</v>
      </c>
      <c r="BF47" s="368">
        <v>5.1742656170999997</v>
      </c>
      <c r="BG47" s="368">
        <v>5.1397000566999997</v>
      </c>
      <c r="BH47" s="368">
        <v>5.1323317236000001</v>
      </c>
      <c r="BI47" s="368">
        <v>5.1967345460000001</v>
      </c>
      <c r="BJ47" s="368">
        <v>5.2271553077000004</v>
      </c>
      <c r="BK47" s="368">
        <v>5.3350272942999997</v>
      </c>
      <c r="BL47" s="368">
        <v>5.3368711321999998</v>
      </c>
      <c r="BM47" s="368">
        <v>5.2774527350999998</v>
      </c>
      <c r="BN47" s="368">
        <v>5.2299380644999998</v>
      </c>
      <c r="BO47" s="368">
        <v>5.2190304766000004</v>
      </c>
      <c r="BP47" s="368">
        <v>5.2323845403</v>
      </c>
      <c r="BQ47" s="368">
        <v>5.2524991434999997</v>
      </c>
      <c r="BR47" s="368">
        <v>5.2722035378000003</v>
      </c>
      <c r="BS47" s="368">
        <v>5.2375593162999996</v>
      </c>
      <c r="BT47" s="368">
        <v>5.2240959539</v>
      </c>
      <c r="BU47" s="368">
        <v>5.2884638248</v>
      </c>
      <c r="BV47" s="368">
        <v>5.3189681340000003</v>
      </c>
    </row>
    <row r="48" spans="1:74" ht="11.1" customHeight="1" x14ac:dyDescent="0.2">
      <c r="A48" s="159" t="s">
        <v>379</v>
      </c>
      <c r="B48" s="169" t="s">
        <v>387</v>
      </c>
      <c r="C48" s="244">
        <v>66.118431791999996</v>
      </c>
      <c r="D48" s="244">
        <v>66.380950147999997</v>
      </c>
      <c r="E48" s="244">
        <v>66.135439069</v>
      </c>
      <c r="F48" s="244">
        <v>65.844365343000007</v>
      </c>
      <c r="G48" s="244">
        <v>66.290511164999998</v>
      </c>
      <c r="H48" s="244">
        <v>66.606342260999995</v>
      </c>
      <c r="I48" s="244">
        <v>67.092610780000001</v>
      </c>
      <c r="J48" s="244">
        <v>66.451029513999998</v>
      </c>
      <c r="K48" s="244">
        <v>66.412240488999998</v>
      </c>
      <c r="L48" s="244">
        <v>67.114830374999997</v>
      </c>
      <c r="M48" s="244">
        <v>67.978115931000005</v>
      </c>
      <c r="N48" s="244">
        <v>67.356302235000001</v>
      </c>
      <c r="O48" s="244">
        <v>67.431846230999994</v>
      </c>
      <c r="P48" s="244">
        <v>67.841207509</v>
      </c>
      <c r="Q48" s="244">
        <v>68.279312500000003</v>
      </c>
      <c r="R48" s="244">
        <v>68.351192983999994</v>
      </c>
      <c r="S48" s="244">
        <v>68.417232111999994</v>
      </c>
      <c r="T48" s="244">
        <v>69.239958555000001</v>
      </c>
      <c r="U48" s="244">
        <v>69.979002479000002</v>
      </c>
      <c r="V48" s="244">
        <v>70.317056287</v>
      </c>
      <c r="W48" s="244">
        <v>69.973622985000006</v>
      </c>
      <c r="X48" s="244">
        <v>70.625162072999998</v>
      </c>
      <c r="Y48" s="244">
        <v>70.990134495999996</v>
      </c>
      <c r="Z48" s="244">
        <v>71.162951046000003</v>
      </c>
      <c r="AA48" s="244">
        <v>70.277293541000006</v>
      </c>
      <c r="AB48" s="244">
        <v>70.132989988000006</v>
      </c>
      <c r="AC48" s="244">
        <v>70.754550617000007</v>
      </c>
      <c r="AD48" s="244">
        <v>70.878947788000005</v>
      </c>
      <c r="AE48" s="244">
        <v>70.957625465000007</v>
      </c>
      <c r="AF48" s="244">
        <v>71.180184932000003</v>
      </c>
      <c r="AG48" s="244">
        <v>70.964129893999996</v>
      </c>
      <c r="AH48" s="244">
        <v>71.965342862</v>
      </c>
      <c r="AI48" s="244">
        <v>71.578063938</v>
      </c>
      <c r="AJ48" s="244">
        <v>72.154777511999995</v>
      </c>
      <c r="AK48" s="244">
        <v>72.975167185999993</v>
      </c>
      <c r="AL48" s="244">
        <v>72.797484194000006</v>
      </c>
      <c r="AM48" s="244">
        <v>72.717376443000006</v>
      </c>
      <c r="AN48" s="244">
        <v>72.234282042999993</v>
      </c>
      <c r="AO48" s="244">
        <v>72.347318360000003</v>
      </c>
      <c r="AP48" s="244">
        <v>69.978832416000003</v>
      </c>
      <c r="AQ48" s="244">
        <v>64.273941187999995</v>
      </c>
      <c r="AR48" s="244">
        <v>66.192645412000005</v>
      </c>
      <c r="AS48" s="244">
        <v>67.294813293000004</v>
      </c>
      <c r="AT48" s="244">
        <v>67.328210425999998</v>
      </c>
      <c r="AU48" s="244">
        <v>67.297058562999993</v>
      </c>
      <c r="AV48" s="244">
        <v>67.197587315000007</v>
      </c>
      <c r="AW48" s="244">
        <v>68.303367539000007</v>
      </c>
      <c r="AX48" s="244">
        <v>68.210179139000005</v>
      </c>
      <c r="AY48" s="244">
        <v>68.696746707000003</v>
      </c>
      <c r="AZ48" s="244">
        <v>67.314630182000002</v>
      </c>
      <c r="BA48" s="368">
        <v>68.697193442</v>
      </c>
      <c r="BB48" s="368">
        <v>69.677391747000001</v>
      </c>
      <c r="BC48" s="368">
        <v>70.048349853999994</v>
      </c>
      <c r="BD48" s="368">
        <v>70.543590109999997</v>
      </c>
      <c r="BE48" s="368">
        <v>71.052605248999996</v>
      </c>
      <c r="BF48" s="368">
        <v>71.334885513000003</v>
      </c>
      <c r="BG48" s="368">
        <v>71.347805480999995</v>
      </c>
      <c r="BH48" s="368">
        <v>71.501299224999997</v>
      </c>
      <c r="BI48" s="368">
        <v>71.711259487000007</v>
      </c>
      <c r="BJ48" s="368">
        <v>71.313954021000001</v>
      </c>
      <c r="BK48" s="368">
        <v>71.072159501000002</v>
      </c>
      <c r="BL48" s="368">
        <v>71.308928434999999</v>
      </c>
      <c r="BM48" s="368">
        <v>71.640826318999999</v>
      </c>
      <c r="BN48" s="368">
        <v>72.903996442999997</v>
      </c>
      <c r="BO48" s="368">
        <v>73.183846281000001</v>
      </c>
      <c r="BP48" s="368">
        <v>73.531902982999995</v>
      </c>
      <c r="BQ48" s="368">
        <v>73.655276866999998</v>
      </c>
      <c r="BR48" s="368">
        <v>74.076082735</v>
      </c>
      <c r="BS48" s="368">
        <v>74.128281481000002</v>
      </c>
      <c r="BT48" s="368">
        <v>74.328791706000004</v>
      </c>
      <c r="BU48" s="368">
        <v>74.413475384999998</v>
      </c>
      <c r="BV48" s="368">
        <v>74.175430773000002</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908</v>
      </c>
      <c r="B50" s="171" t="s">
        <v>909</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0.14822580645</v>
      </c>
      <c r="AP50" s="245">
        <v>0.82099999999999995</v>
      </c>
      <c r="AQ50" s="245">
        <v>0.89300000000000002</v>
      </c>
      <c r="AR50" s="245">
        <v>0.97799999999999998</v>
      </c>
      <c r="AS50" s="245">
        <v>0.72536</v>
      </c>
      <c r="AT50" s="245">
        <v>0.89154999999999995</v>
      </c>
      <c r="AU50" s="245">
        <v>0.45102999999999999</v>
      </c>
      <c r="AV50" s="245">
        <v>0.92364999999999997</v>
      </c>
      <c r="AW50" s="245">
        <v>0.376</v>
      </c>
      <c r="AX50" s="245">
        <v>0.28000000000000003</v>
      </c>
      <c r="AY50" s="245">
        <v>0.30080645161000003</v>
      </c>
      <c r="AZ50" s="245">
        <v>0.88800000000000001</v>
      </c>
      <c r="BA50" s="562" t="s">
        <v>1409</v>
      </c>
      <c r="BB50" s="562" t="s">
        <v>1409</v>
      </c>
      <c r="BC50" s="562" t="s">
        <v>1409</v>
      </c>
      <c r="BD50" s="562" t="s">
        <v>1409</v>
      </c>
      <c r="BE50" s="562" t="s">
        <v>1409</v>
      </c>
      <c r="BF50" s="562" t="s">
        <v>1409</v>
      </c>
      <c r="BG50" s="562" t="s">
        <v>1409</v>
      </c>
      <c r="BH50" s="562" t="s">
        <v>1409</v>
      </c>
      <c r="BI50" s="562" t="s">
        <v>1409</v>
      </c>
      <c r="BJ50" s="562" t="s">
        <v>1409</v>
      </c>
      <c r="BK50" s="562" t="s">
        <v>1409</v>
      </c>
      <c r="BL50" s="562" t="s">
        <v>1409</v>
      </c>
      <c r="BM50" s="562" t="s">
        <v>1409</v>
      </c>
      <c r="BN50" s="562" t="s">
        <v>1409</v>
      </c>
      <c r="BO50" s="562" t="s">
        <v>1409</v>
      </c>
      <c r="BP50" s="562" t="s">
        <v>1409</v>
      </c>
      <c r="BQ50" s="562" t="s">
        <v>1409</v>
      </c>
      <c r="BR50" s="562" t="s">
        <v>1409</v>
      </c>
      <c r="BS50" s="562" t="s">
        <v>1409</v>
      </c>
      <c r="BT50" s="562" t="s">
        <v>1409</v>
      </c>
      <c r="BU50" s="562" t="s">
        <v>1409</v>
      </c>
      <c r="BV50" s="562" t="s">
        <v>1409</v>
      </c>
    </row>
    <row r="51" spans="1:74" ht="12" customHeight="1" x14ac:dyDescent="0.2">
      <c r="B51" s="788" t="s">
        <v>815</v>
      </c>
      <c r="C51" s="745"/>
      <c r="D51" s="745"/>
      <c r="E51" s="745"/>
      <c r="F51" s="745"/>
      <c r="G51" s="745"/>
      <c r="H51" s="745"/>
      <c r="I51" s="745"/>
      <c r="J51" s="745"/>
      <c r="K51" s="745"/>
      <c r="L51" s="745"/>
      <c r="M51" s="745"/>
      <c r="N51" s="745"/>
      <c r="O51" s="745"/>
      <c r="P51" s="745"/>
      <c r="Q51" s="745"/>
    </row>
    <row r="52" spans="1:74" ht="12" customHeight="1" x14ac:dyDescent="0.2">
      <c r="B52" s="785" t="s">
        <v>1359</v>
      </c>
      <c r="C52" s="785"/>
      <c r="D52" s="785"/>
      <c r="E52" s="785"/>
      <c r="F52" s="785"/>
      <c r="G52" s="785"/>
      <c r="H52" s="785"/>
      <c r="I52" s="785"/>
      <c r="J52" s="785"/>
      <c r="K52" s="785"/>
      <c r="L52" s="785"/>
      <c r="M52" s="785"/>
      <c r="N52" s="785"/>
      <c r="O52" s="785"/>
      <c r="P52" s="785"/>
      <c r="Q52" s="785"/>
      <c r="R52" s="785"/>
    </row>
    <row r="53" spans="1:74" s="397" customFormat="1" ht="12" customHeight="1" x14ac:dyDescent="0.2">
      <c r="A53" s="398"/>
      <c r="B53" s="785" t="s">
        <v>1126</v>
      </c>
      <c r="C53" s="785"/>
      <c r="D53" s="785"/>
      <c r="E53" s="785"/>
      <c r="F53" s="785"/>
      <c r="G53" s="785"/>
      <c r="H53" s="785"/>
      <c r="I53" s="785"/>
      <c r="J53" s="785"/>
      <c r="K53" s="785"/>
      <c r="L53" s="785"/>
      <c r="M53" s="785"/>
      <c r="N53" s="785"/>
      <c r="O53" s="785"/>
      <c r="P53" s="785"/>
      <c r="Q53" s="785"/>
      <c r="R53" s="692"/>
      <c r="AY53" s="486"/>
      <c r="AZ53" s="486"/>
      <c r="BA53" s="486"/>
      <c r="BB53" s="486"/>
      <c r="BC53" s="486"/>
      <c r="BD53" s="580"/>
      <c r="BE53" s="580"/>
      <c r="BF53" s="580"/>
      <c r="BG53" s="486"/>
      <c r="BH53" s="486"/>
      <c r="BI53" s="486"/>
      <c r="BJ53" s="486"/>
    </row>
    <row r="54" spans="1:74" s="397" customFormat="1" ht="12" customHeight="1" x14ac:dyDescent="0.2">
      <c r="A54" s="398"/>
      <c r="B54" s="771" t="str">
        <f>"Notes: "&amp;"EIA completed modeling and analysis for this report on " &amp;Dates!D2&amp;"."</f>
        <v>Notes: EIA completed modeling and analysis for this report on Thursday March 4, 2021.</v>
      </c>
      <c r="C54" s="770"/>
      <c r="D54" s="770"/>
      <c r="E54" s="770"/>
      <c r="F54" s="770"/>
      <c r="G54" s="770"/>
      <c r="H54" s="770"/>
      <c r="I54" s="770"/>
      <c r="J54" s="770"/>
      <c r="K54" s="770"/>
      <c r="L54" s="770"/>
      <c r="M54" s="770"/>
      <c r="N54" s="770"/>
      <c r="O54" s="770"/>
      <c r="P54" s="770"/>
      <c r="Q54" s="770"/>
      <c r="AY54" s="486"/>
      <c r="AZ54" s="486"/>
      <c r="BA54" s="486"/>
      <c r="BB54" s="486"/>
      <c r="BC54" s="486"/>
      <c r="BD54" s="580"/>
      <c r="BE54" s="580"/>
      <c r="BF54" s="580"/>
      <c r="BG54" s="486"/>
      <c r="BH54" s="486"/>
      <c r="BI54" s="486"/>
      <c r="BJ54" s="486"/>
    </row>
    <row r="55" spans="1:74" s="397" customFormat="1" ht="12" customHeight="1" x14ac:dyDescent="0.2">
      <c r="A55" s="398"/>
      <c r="B55" s="771" t="s">
        <v>353</v>
      </c>
      <c r="C55" s="770"/>
      <c r="D55" s="770"/>
      <c r="E55" s="770"/>
      <c r="F55" s="770"/>
      <c r="G55" s="770"/>
      <c r="H55" s="770"/>
      <c r="I55" s="770"/>
      <c r="J55" s="770"/>
      <c r="K55" s="770"/>
      <c r="L55" s="770"/>
      <c r="M55" s="770"/>
      <c r="N55" s="770"/>
      <c r="O55" s="770"/>
      <c r="P55" s="770"/>
      <c r="Q55" s="770"/>
      <c r="AY55" s="486"/>
      <c r="AZ55" s="486"/>
      <c r="BA55" s="486"/>
      <c r="BB55" s="486"/>
      <c r="BC55" s="486"/>
      <c r="BD55" s="580"/>
      <c r="BE55" s="580"/>
      <c r="BF55" s="580"/>
      <c r="BG55" s="486"/>
      <c r="BH55" s="486"/>
      <c r="BI55" s="486"/>
      <c r="BJ55" s="486"/>
    </row>
    <row r="56" spans="1:74" s="397" customFormat="1" ht="12" customHeight="1" x14ac:dyDescent="0.2">
      <c r="A56" s="398"/>
      <c r="B56" s="784" t="s">
        <v>802</v>
      </c>
      <c r="C56" s="784"/>
      <c r="D56" s="784"/>
      <c r="E56" s="784"/>
      <c r="F56" s="784"/>
      <c r="G56" s="784"/>
      <c r="H56" s="784"/>
      <c r="I56" s="784"/>
      <c r="J56" s="784"/>
      <c r="K56" s="784"/>
      <c r="L56" s="784"/>
      <c r="M56" s="784"/>
      <c r="N56" s="784"/>
      <c r="O56" s="784"/>
      <c r="P56" s="784"/>
      <c r="Q56" s="760"/>
      <c r="AY56" s="486"/>
      <c r="AZ56" s="486"/>
      <c r="BA56" s="486"/>
      <c r="BB56" s="486"/>
      <c r="BC56" s="486"/>
      <c r="BD56" s="580"/>
      <c r="BE56" s="580"/>
      <c r="BF56" s="580"/>
      <c r="BG56" s="486"/>
      <c r="BH56" s="486"/>
      <c r="BI56" s="486"/>
      <c r="BJ56" s="486"/>
    </row>
    <row r="57" spans="1:74" s="397" customFormat="1" ht="12.75" customHeight="1" x14ac:dyDescent="0.2">
      <c r="A57" s="398"/>
      <c r="B57" s="784" t="s">
        <v>865</v>
      </c>
      <c r="C57" s="760"/>
      <c r="D57" s="760"/>
      <c r="E57" s="760"/>
      <c r="F57" s="760"/>
      <c r="G57" s="760"/>
      <c r="H57" s="760"/>
      <c r="I57" s="760"/>
      <c r="J57" s="760"/>
      <c r="K57" s="760"/>
      <c r="L57" s="760"/>
      <c r="M57" s="760"/>
      <c r="N57" s="760"/>
      <c r="O57" s="760"/>
      <c r="P57" s="760"/>
      <c r="Q57" s="760"/>
      <c r="AY57" s="486"/>
      <c r="AZ57" s="486"/>
      <c r="BA57" s="486"/>
      <c r="BB57" s="486"/>
      <c r="BC57" s="486"/>
      <c r="BD57" s="580"/>
      <c r="BE57" s="580"/>
      <c r="BF57" s="580"/>
      <c r="BG57" s="486"/>
      <c r="BH57" s="486"/>
      <c r="BI57" s="486"/>
      <c r="BJ57" s="486"/>
    </row>
    <row r="58" spans="1:74" s="397" customFormat="1" ht="12" customHeight="1" x14ac:dyDescent="0.2">
      <c r="A58" s="398"/>
      <c r="B58" s="780" t="s">
        <v>854</v>
      </c>
      <c r="C58" s="760"/>
      <c r="D58" s="760"/>
      <c r="E58" s="760"/>
      <c r="F58" s="760"/>
      <c r="G58" s="760"/>
      <c r="H58" s="760"/>
      <c r="I58" s="760"/>
      <c r="J58" s="760"/>
      <c r="K58" s="760"/>
      <c r="L58" s="760"/>
      <c r="M58" s="760"/>
      <c r="N58" s="760"/>
      <c r="O58" s="760"/>
      <c r="P58" s="760"/>
      <c r="Q58" s="760"/>
      <c r="AY58" s="486"/>
      <c r="AZ58" s="486"/>
      <c r="BA58" s="486"/>
      <c r="BB58" s="486"/>
      <c r="BC58" s="486"/>
      <c r="BD58" s="580"/>
      <c r="BE58" s="580"/>
      <c r="BF58" s="580"/>
      <c r="BG58" s="486"/>
      <c r="BH58" s="486"/>
      <c r="BI58" s="486"/>
      <c r="BJ58" s="486"/>
    </row>
    <row r="59" spans="1:74" s="397" customFormat="1" ht="12" customHeight="1" x14ac:dyDescent="0.2">
      <c r="A59" s="393"/>
      <c r="B59" s="781" t="s">
        <v>838</v>
      </c>
      <c r="C59" s="782"/>
      <c r="D59" s="782"/>
      <c r="E59" s="782"/>
      <c r="F59" s="782"/>
      <c r="G59" s="782"/>
      <c r="H59" s="782"/>
      <c r="I59" s="782"/>
      <c r="J59" s="782"/>
      <c r="K59" s="782"/>
      <c r="L59" s="782"/>
      <c r="M59" s="782"/>
      <c r="N59" s="782"/>
      <c r="O59" s="782"/>
      <c r="P59" s="782"/>
      <c r="Q59" s="760"/>
      <c r="AY59" s="486"/>
      <c r="AZ59" s="486"/>
      <c r="BA59" s="486"/>
      <c r="BB59" s="486"/>
      <c r="BC59" s="486"/>
      <c r="BD59" s="580"/>
      <c r="BE59" s="580"/>
      <c r="BF59" s="580"/>
      <c r="BG59" s="486"/>
      <c r="BH59" s="486"/>
      <c r="BI59" s="486"/>
      <c r="BJ59" s="486"/>
    </row>
    <row r="60" spans="1:74" ht="12.4" customHeight="1" x14ac:dyDescent="0.2">
      <c r="B60" s="772" t="s">
        <v>1391</v>
      </c>
      <c r="C60" s="760"/>
      <c r="D60" s="760"/>
      <c r="E60" s="760"/>
      <c r="F60" s="760"/>
      <c r="G60" s="760"/>
      <c r="H60" s="760"/>
      <c r="I60" s="760"/>
      <c r="J60" s="760"/>
      <c r="K60" s="760"/>
      <c r="L60" s="760"/>
      <c r="M60" s="760"/>
      <c r="N60" s="760"/>
      <c r="O60" s="760"/>
      <c r="P60" s="760"/>
      <c r="Q60" s="760"/>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Q5" activePane="bottomRight" state="frozen"/>
      <selection activeCell="BF63" sqref="BF63"/>
      <selection pane="topRight" activeCell="BF63" sqref="BF63"/>
      <selection pane="bottomLeft" activeCell="BF63" sqref="BF63"/>
      <selection pane="bottomRight" activeCell="BE24" sqref="BE24"/>
    </sheetView>
  </sheetViews>
  <sheetFormatPr defaultColWidth="8.5703125" defaultRowHeight="11.25" x14ac:dyDescent="0.2"/>
  <cols>
    <col min="1" max="1" width="12.42578125" style="159" customWidth="1"/>
    <col min="2" max="2" width="32"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3.35" customHeight="1" x14ac:dyDescent="0.2">
      <c r="A1" s="742" t="s">
        <v>798</v>
      </c>
      <c r="B1" s="789" t="s">
        <v>1367</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row>
    <row r="2" spans="1:74" ht="12.75" x14ac:dyDescent="0.2">
      <c r="A2" s="743"/>
      <c r="B2" s="686" t="str">
        <f>"U.S. Energy Information Administration  |  Short-Term Energy Outlook  - "&amp;Dates!D1</f>
        <v>U.S. Energy Information Administration  |  Short-Term Energy Outlook  - March 2021</v>
      </c>
      <c r="C2" s="687"/>
      <c r="D2" s="687"/>
      <c r="E2" s="687"/>
      <c r="F2" s="687"/>
      <c r="G2" s="687"/>
      <c r="H2" s="687"/>
      <c r="I2" s="687"/>
      <c r="J2" s="687"/>
      <c r="K2" s="687"/>
      <c r="L2" s="687"/>
      <c r="M2" s="687"/>
      <c r="N2" s="687"/>
      <c r="O2" s="687"/>
      <c r="P2" s="687"/>
      <c r="Q2" s="687"/>
      <c r="R2" s="687"/>
      <c r="S2" s="687"/>
      <c r="T2" s="687"/>
      <c r="U2" s="687"/>
      <c r="V2" s="687"/>
      <c r="W2" s="687"/>
      <c r="X2" s="687"/>
      <c r="Y2" s="687"/>
      <c r="Z2" s="687"/>
      <c r="AA2" s="687"/>
      <c r="AB2" s="687"/>
      <c r="AC2" s="687"/>
      <c r="AD2" s="687"/>
      <c r="AE2" s="687"/>
      <c r="AF2" s="687"/>
      <c r="AG2" s="687"/>
      <c r="AH2" s="687"/>
      <c r="AI2" s="687"/>
      <c r="AJ2" s="687"/>
      <c r="AK2" s="687"/>
      <c r="AL2" s="687"/>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5"/>
      <c r="AZ5" s="655"/>
      <c r="BA5" s="244"/>
      <c r="BB5" s="655"/>
      <c r="BC5" s="655"/>
      <c r="BD5" s="244"/>
      <c r="BE5" s="244"/>
      <c r="BF5" s="244"/>
      <c r="BG5" s="244"/>
      <c r="BH5" s="244"/>
      <c r="BI5" s="244"/>
      <c r="BJ5" s="655"/>
      <c r="BK5" s="368"/>
      <c r="BL5" s="368"/>
      <c r="BM5" s="368"/>
      <c r="BN5" s="368"/>
      <c r="BO5" s="368"/>
      <c r="BP5" s="368"/>
      <c r="BQ5" s="368"/>
      <c r="BR5" s="368"/>
      <c r="BS5" s="368"/>
      <c r="BT5" s="368"/>
      <c r="BU5" s="368"/>
      <c r="BV5" s="368"/>
    </row>
    <row r="6" spans="1:74" ht="11.1" customHeight="1" x14ac:dyDescent="0.2">
      <c r="A6" s="159" t="s">
        <v>1018</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t="s">
        <v>1410</v>
      </c>
      <c r="BB6" s="244" t="s">
        <v>1410</v>
      </c>
      <c r="BC6" s="244" t="s">
        <v>1410</v>
      </c>
      <c r="BD6" s="244" t="s">
        <v>1410</v>
      </c>
      <c r="BE6" s="244" t="s">
        <v>1410</v>
      </c>
      <c r="BF6" s="244" t="s">
        <v>1410</v>
      </c>
      <c r="BG6" s="244" t="s">
        <v>1410</v>
      </c>
      <c r="BH6" s="244" t="s">
        <v>1410</v>
      </c>
      <c r="BI6" s="244" t="s">
        <v>1410</v>
      </c>
      <c r="BJ6" s="244" t="s">
        <v>1410</v>
      </c>
      <c r="BK6" s="244" t="s">
        <v>1410</v>
      </c>
      <c r="BL6" s="244" t="s">
        <v>1410</v>
      </c>
      <c r="BM6" s="244" t="s">
        <v>1410</v>
      </c>
      <c r="BN6" s="244" t="s">
        <v>1410</v>
      </c>
      <c r="BO6" s="244" t="s">
        <v>1410</v>
      </c>
      <c r="BP6" s="244" t="s">
        <v>1410</v>
      </c>
      <c r="BQ6" s="244" t="s">
        <v>1410</v>
      </c>
      <c r="BR6" s="244" t="s">
        <v>1410</v>
      </c>
      <c r="BS6" s="244" t="s">
        <v>1410</v>
      </c>
      <c r="BT6" s="244" t="s">
        <v>1410</v>
      </c>
      <c r="BU6" s="244" t="s">
        <v>1410</v>
      </c>
      <c r="BV6" s="244" t="s">
        <v>1410</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1.37</v>
      </c>
      <c r="AO7" s="244">
        <v>1.35</v>
      </c>
      <c r="AP7" s="244">
        <v>1.32</v>
      </c>
      <c r="AQ7" s="244">
        <v>1.25</v>
      </c>
      <c r="AR7" s="244">
        <v>1.22</v>
      </c>
      <c r="AS7" s="244">
        <v>1.1499999999999999</v>
      </c>
      <c r="AT7" s="244">
        <v>1.18</v>
      </c>
      <c r="AU7" s="244">
        <v>1.18</v>
      </c>
      <c r="AV7" s="244">
        <v>1.1200000000000001</v>
      </c>
      <c r="AW7" s="244">
        <v>1.1499999999999999</v>
      </c>
      <c r="AX7" s="244">
        <v>1.1000000000000001</v>
      </c>
      <c r="AY7" s="244">
        <v>1.1000000000000001</v>
      </c>
      <c r="AZ7" s="244">
        <v>1.0900000000000001</v>
      </c>
      <c r="BA7" s="244" t="s">
        <v>1410</v>
      </c>
      <c r="BB7" s="244" t="s">
        <v>1410</v>
      </c>
      <c r="BC7" s="244" t="s">
        <v>1410</v>
      </c>
      <c r="BD7" s="244" t="s">
        <v>1410</v>
      </c>
      <c r="BE7" s="244" t="s">
        <v>1410</v>
      </c>
      <c r="BF7" s="244" t="s">
        <v>1410</v>
      </c>
      <c r="BG7" s="244" t="s">
        <v>1410</v>
      </c>
      <c r="BH7" s="244" t="s">
        <v>1410</v>
      </c>
      <c r="BI7" s="244" t="s">
        <v>1410</v>
      </c>
      <c r="BJ7" s="244" t="s">
        <v>1410</v>
      </c>
      <c r="BK7" s="244" t="s">
        <v>1410</v>
      </c>
      <c r="BL7" s="244" t="s">
        <v>1410</v>
      </c>
      <c r="BM7" s="244" t="s">
        <v>1410</v>
      </c>
      <c r="BN7" s="244" t="s">
        <v>1410</v>
      </c>
      <c r="BO7" s="244" t="s">
        <v>1410</v>
      </c>
      <c r="BP7" s="244" t="s">
        <v>1410</v>
      </c>
      <c r="BQ7" s="244" t="s">
        <v>1410</v>
      </c>
      <c r="BR7" s="244" t="s">
        <v>1410</v>
      </c>
      <c r="BS7" s="244" t="s">
        <v>1410</v>
      </c>
      <c r="BT7" s="244" t="s">
        <v>1410</v>
      </c>
      <c r="BU7" s="244" t="s">
        <v>1410</v>
      </c>
      <c r="BV7" s="244" t="s">
        <v>1410</v>
      </c>
    </row>
    <row r="8" spans="1:74" ht="11.1" customHeight="1" x14ac:dyDescent="0.2">
      <c r="A8" s="159" t="s">
        <v>1114</v>
      </c>
      <c r="B8" s="170" t="s">
        <v>1115</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0.315</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0.25</v>
      </c>
      <c r="AW8" s="244">
        <v>0.27500000000000002</v>
      </c>
      <c r="AX8" s="244">
        <v>0.26</v>
      </c>
      <c r="AY8" s="244">
        <v>0.27</v>
      </c>
      <c r="AZ8" s="244">
        <v>0.27</v>
      </c>
      <c r="BA8" s="244" t="s">
        <v>1410</v>
      </c>
      <c r="BB8" s="244" t="s">
        <v>1410</v>
      </c>
      <c r="BC8" s="244" t="s">
        <v>1410</v>
      </c>
      <c r="BD8" s="244" t="s">
        <v>1410</v>
      </c>
      <c r="BE8" s="244" t="s">
        <v>1410</v>
      </c>
      <c r="BF8" s="244" t="s">
        <v>1410</v>
      </c>
      <c r="BG8" s="244" t="s">
        <v>1410</v>
      </c>
      <c r="BH8" s="244" t="s">
        <v>1410</v>
      </c>
      <c r="BI8" s="244" t="s">
        <v>1410</v>
      </c>
      <c r="BJ8" s="244" t="s">
        <v>1410</v>
      </c>
      <c r="BK8" s="244" t="s">
        <v>1410</v>
      </c>
      <c r="BL8" s="244" t="s">
        <v>1410</v>
      </c>
      <c r="BM8" s="244" t="s">
        <v>1410</v>
      </c>
      <c r="BN8" s="244" t="s">
        <v>1410</v>
      </c>
      <c r="BO8" s="244" t="s">
        <v>1410</v>
      </c>
      <c r="BP8" s="244" t="s">
        <v>1410</v>
      </c>
      <c r="BQ8" s="244" t="s">
        <v>1410</v>
      </c>
      <c r="BR8" s="244" t="s">
        <v>1410</v>
      </c>
      <c r="BS8" s="244" t="s">
        <v>1410</v>
      </c>
      <c r="BT8" s="244" t="s">
        <v>1410</v>
      </c>
      <c r="BU8" s="244" t="s">
        <v>1410</v>
      </c>
      <c r="BV8" s="244" t="s">
        <v>1410</v>
      </c>
    </row>
    <row r="9" spans="1:74" ht="11.1" customHeight="1" x14ac:dyDescent="0.2">
      <c r="A9" s="159" t="s">
        <v>1100</v>
      </c>
      <c r="B9" s="170" t="s">
        <v>1101</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t="s">
        <v>1410</v>
      </c>
      <c r="BB9" s="244" t="s">
        <v>1410</v>
      </c>
      <c r="BC9" s="244" t="s">
        <v>1410</v>
      </c>
      <c r="BD9" s="244" t="s">
        <v>1410</v>
      </c>
      <c r="BE9" s="244" t="s">
        <v>1410</v>
      </c>
      <c r="BF9" s="244" t="s">
        <v>1410</v>
      </c>
      <c r="BG9" s="244" t="s">
        <v>1410</v>
      </c>
      <c r="BH9" s="244" t="s">
        <v>1410</v>
      </c>
      <c r="BI9" s="244" t="s">
        <v>1410</v>
      </c>
      <c r="BJ9" s="244" t="s">
        <v>1410</v>
      </c>
      <c r="BK9" s="244" t="s">
        <v>1410</v>
      </c>
      <c r="BL9" s="244" t="s">
        <v>1410</v>
      </c>
      <c r="BM9" s="244" t="s">
        <v>1410</v>
      </c>
      <c r="BN9" s="244" t="s">
        <v>1410</v>
      </c>
      <c r="BO9" s="244" t="s">
        <v>1410</v>
      </c>
      <c r="BP9" s="244" t="s">
        <v>1410</v>
      </c>
      <c r="BQ9" s="244" t="s">
        <v>1410</v>
      </c>
      <c r="BR9" s="244" t="s">
        <v>1410</v>
      </c>
      <c r="BS9" s="244" t="s">
        <v>1410</v>
      </c>
      <c r="BT9" s="244" t="s">
        <v>1410</v>
      </c>
      <c r="BU9" s="244" t="s">
        <v>1410</v>
      </c>
      <c r="BV9" s="244" t="s">
        <v>1410</v>
      </c>
    </row>
    <row r="10" spans="1:74" ht="11.1" customHeight="1" x14ac:dyDescent="0.2">
      <c r="A10" s="159" t="s">
        <v>1025</v>
      </c>
      <c r="B10" s="170" t="s">
        <v>1026</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t="s">
        <v>1410</v>
      </c>
      <c r="BB10" s="244" t="s">
        <v>1410</v>
      </c>
      <c r="BC10" s="244" t="s">
        <v>1410</v>
      </c>
      <c r="BD10" s="244" t="s">
        <v>1410</v>
      </c>
      <c r="BE10" s="244" t="s">
        <v>1410</v>
      </c>
      <c r="BF10" s="244" t="s">
        <v>1410</v>
      </c>
      <c r="BG10" s="244" t="s">
        <v>1410</v>
      </c>
      <c r="BH10" s="244" t="s">
        <v>1410</v>
      </c>
      <c r="BI10" s="244" t="s">
        <v>1410</v>
      </c>
      <c r="BJ10" s="244" t="s">
        <v>1410</v>
      </c>
      <c r="BK10" s="244" t="s">
        <v>1410</v>
      </c>
      <c r="BL10" s="244" t="s">
        <v>1410</v>
      </c>
      <c r="BM10" s="244" t="s">
        <v>1410</v>
      </c>
      <c r="BN10" s="244" t="s">
        <v>1410</v>
      </c>
      <c r="BO10" s="244" t="s">
        <v>1410</v>
      </c>
      <c r="BP10" s="244" t="s">
        <v>1410</v>
      </c>
      <c r="BQ10" s="244" t="s">
        <v>1410</v>
      </c>
      <c r="BR10" s="244" t="s">
        <v>1410</v>
      </c>
      <c r="BS10" s="244" t="s">
        <v>1410</v>
      </c>
      <c r="BT10" s="244" t="s">
        <v>1410</v>
      </c>
      <c r="BU10" s="244" t="s">
        <v>1410</v>
      </c>
      <c r="BV10" s="244" t="s">
        <v>1410</v>
      </c>
    </row>
    <row r="11" spans="1:74" ht="11.1" customHeight="1" x14ac:dyDescent="0.2">
      <c r="A11" s="159" t="s">
        <v>1017</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t="s">
        <v>1410</v>
      </c>
      <c r="BB11" s="244" t="s">
        <v>1410</v>
      </c>
      <c r="BC11" s="244" t="s">
        <v>1410</v>
      </c>
      <c r="BD11" s="244" t="s">
        <v>1410</v>
      </c>
      <c r="BE11" s="244" t="s">
        <v>1410</v>
      </c>
      <c r="BF11" s="244" t="s">
        <v>1410</v>
      </c>
      <c r="BG11" s="244" t="s">
        <v>1410</v>
      </c>
      <c r="BH11" s="244" t="s">
        <v>1410</v>
      </c>
      <c r="BI11" s="244" t="s">
        <v>1410</v>
      </c>
      <c r="BJ11" s="244" t="s">
        <v>1410</v>
      </c>
      <c r="BK11" s="244" t="s">
        <v>1410</v>
      </c>
      <c r="BL11" s="244" t="s">
        <v>1410</v>
      </c>
      <c r="BM11" s="244" t="s">
        <v>1410</v>
      </c>
      <c r="BN11" s="244" t="s">
        <v>1410</v>
      </c>
      <c r="BO11" s="244" t="s">
        <v>1410</v>
      </c>
      <c r="BP11" s="244" t="s">
        <v>1410</v>
      </c>
      <c r="BQ11" s="244" t="s">
        <v>1410</v>
      </c>
      <c r="BR11" s="244" t="s">
        <v>1410</v>
      </c>
      <c r="BS11" s="244" t="s">
        <v>1410</v>
      </c>
      <c r="BT11" s="244" t="s">
        <v>1410</v>
      </c>
      <c r="BU11" s="244" t="s">
        <v>1410</v>
      </c>
      <c r="BV11" s="244" t="s">
        <v>1410</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t="s">
        <v>1410</v>
      </c>
      <c r="BB12" s="244" t="s">
        <v>1410</v>
      </c>
      <c r="BC12" s="244" t="s">
        <v>1410</v>
      </c>
      <c r="BD12" s="244" t="s">
        <v>1410</v>
      </c>
      <c r="BE12" s="244" t="s">
        <v>1410</v>
      </c>
      <c r="BF12" s="244" t="s">
        <v>1410</v>
      </c>
      <c r="BG12" s="244" t="s">
        <v>1410</v>
      </c>
      <c r="BH12" s="244" t="s">
        <v>1410</v>
      </c>
      <c r="BI12" s="244" t="s">
        <v>1410</v>
      </c>
      <c r="BJ12" s="244" t="s">
        <v>1410</v>
      </c>
      <c r="BK12" s="244" t="s">
        <v>1410</v>
      </c>
      <c r="BL12" s="244" t="s">
        <v>1410</v>
      </c>
      <c r="BM12" s="244" t="s">
        <v>1410</v>
      </c>
      <c r="BN12" s="244" t="s">
        <v>1410</v>
      </c>
      <c r="BO12" s="244" t="s">
        <v>1410</v>
      </c>
      <c r="BP12" s="244" t="s">
        <v>1410</v>
      </c>
      <c r="BQ12" s="244" t="s">
        <v>1410</v>
      </c>
      <c r="BR12" s="244" t="s">
        <v>1410</v>
      </c>
      <c r="BS12" s="244" t="s">
        <v>1410</v>
      </c>
      <c r="BT12" s="244" t="s">
        <v>1410</v>
      </c>
      <c r="BU12" s="244" t="s">
        <v>1410</v>
      </c>
      <c r="BV12" s="244" t="s">
        <v>1410</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t="s">
        <v>1410</v>
      </c>
      <c r="BB13" s="244" t="s">
        <v>1410</v>
      </c>
      <c r="BC13" s="244" t="s">
        <v>1410</v>
      </c>
      <c r="BD13" s="244" t="s">
        <v>1410</v>
      </c>
      <c r="BE13" s="244" t="s">
        <v>1410</v>
      </c>
      <c r="BF13" s="244" t="s">
        <v>1410</v>
      </c>
      <c r="BG13" s="244" t="s">
        <v>1410</v>
      </c>
      <c r="BH13" s="244" t="s">
        <v>1410</v>
      </c>
      <c r="BI13" s="244" t="s">
        <v>1410</v>
      </c>
      <c r="BJ13" s="244" t="s">
        <v>1410</v>
      </c>
      <c r="BK13" s="244" t="s">
        <v>1410</v>
      </c>
      <c r="BL13" s="244" t="s">
        <v>1410</v>
      </c>
      <c r="BM13" s="244" t="s">
        <v>1410</v>
      </c>
      <c r="BN13" s="244" t="s">
        <v>1410</v>
      </c>
      <c r="BO13" s="244" t="s">
        <v>1410</v>
      </c>
      <c r="BP13" s="244" t="s">
        <v>1410</v>
      </c>
      <c r="BQ13" s="244" t="s">
        <v>1410</v>
      </c>
      <c r="BR13" s="244" t="s">
        <v>1410</v>
      </c>
      <c r="BS13" s="244" t="s">
        <v>1410</v>
      </c>
      <c r="BT13" s="244" t="s">
        <v>1410</v>
      </c>
      <c r="BU13" s="244" t="s">
        <v>1410</v>
      </c>
      <c r="BV13" s="244" t="s">
        <v>1410</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0.98</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1.0900000000000001</v>
      </c>
      <c r="AX14" s="244">
        <v>1.24</v>
      </c>
      <c r="AY14" s="244">
        <v>1.1499999999999999</v>
      </c>
      <c r="AZ14" s="244">
        <v>1.19</v>
      </c>
      <c r="BA14" s="244" t="s">
        <v>1410</v>
      </c>
      <c r="BB14" s="244" t="s">
        <v>1410</v>
      </c>
      <c r="BC14" s="244" t="s">
        <v>1410</v>
      </c>
      <c r="BD14" s="244" t="s">
        <v>1410</v>
      </c>
      <c r="BE14" s="244" t="s">
        <v>1410</v>
      </c>
      <c r="BF14" s="244" t="s">
        <v>1410</v>
      </c>
      <c r="BG14" s="244" t="s">
        <v>1410</v>
      </c>
      <c r="BH14" s="244" t="s">
        <v>1410</v>
      </c>
      <c r="BI14" s="244" t="s">
        <v>1410</v>
      </c>
      <c r="BJ14" s="244" t="s">
        <v>1410</v>
      </c>
      <c r="BK14" s="244" t="s">
        <v>1410</v>
      </c>
      <c r="BL14" s="244" t="s">
        <v>1410</v>
      </c>
      <c r="BM14" s="244" t="s">
        <v>1410</v>
      </c>
      <c r="BN14" s="244" t="s">
        <v>1410</v>
      </c>
      <c r="BO14" s="244" t="s">
        <v>1410</v>
      </c>
      <c r="BP14" s="244" t="s">
        <v>1410</v>
      </c>
      <c r="BQ14" s="244" t="s">
        <v>1410</v>
      </c>
      <c r="BR14" s="244" t="s">
        <v>1410</v>
      </c>
      <c r="BS14" s="244" t="s">
        <v>1410</v>
      </c>
      <c r="BT14" s="244" t="s">
        <v>1410</v>
      </c>
      <c r="BU14" s="244" t="s">
        <v>1410</v>
      </c>
      <c r="BV14" s="244" t="s">
        <v>1410</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t="s">
        <v>1410</v>
      </c>
      <c r="BB15" s="244" t="s">
        <v>1410</v>
      </c>
      <c r="BC15" s="244" t="s">
        <v>1410</v>
      </c>
      <c r="BD15" s="244" t="s">
        <v>1410</v>
      </c>
      <c r="BE15" s="244" t="s">
        <v>1410</v>
      </c>
      <c r="BF15" s="244" t="s">
        <v>1410</v>
      </c>
      <c r="BG15" s="244" t="s">
        <v>1410</v>
      </c>
      <c r="BH15" s="244" t="s">
        <v>1410</v>
      </c>
      <c r="BI15" s="244" t="s">
        <v>1410</v>
      </c>
      <c r="BJ15" s="244" t="s">
        <v>1410</v>
      </c>
      <c r="BK15" s="244" t="s">
        <v>1410</v>
      </c>
      <c r="BL15" s="244" t="s">
        <v>1410</v>
      </c>
      <c r="BM15" s="244" t="s">
        <v>1410</v>
      </c>
      <c r="BN15" s="244" t="s">
        <v>1410</v>
      </c>
      <c r="BO15" s="244" t="s">
        <v>1410</v>
      </c>
      <c r="BP15" s="244" t="s">
        <v>1410</v>
      </c>
      <c r="BQ15" s="244" t="s">
        <v>1410</v>
      </c>
      <c r="BR15" s="244" t="s">
        <v>1410</v>
      </c>
      <c r="BS15" s="244" t="s">
        <v>1410</v>
      </c>
      <c r="BT15" s="244" t="s">
        <v>1410</v>
      </c>
      <c r="BU15" s="244" t="s">
        <v>1410</v>
      </c>
      <c r="BV15" s="244" t="s">
        <v>1410</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10.130000000000001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t="s">
        <v>1410</v>
      </c>
      <c r="BB16" s="244" t="s">
        <v>1410</v>
      </c>
      <c r="BC16" s="244" t="s">
        <v>1410</v>
      </c>
      <c r="BD16" s="244" t="s">
        <v>1410</v>
      </c>
      <c r="BE16" s="244" t="s">
        <v>1410</v>
      </c>
      <c r="BF16" s="244" t="s">
        <v>1410</v>
      </c>
      <c r="BG16" s="244" t="s">
        <v>1410</v>
      </c>
      <c r="BH16" s="244" t="s">
        <v>1410</v>
      </c>
      <c r="BI16" s="244" t="s">
        <v>1410</v>
      </c>
      <c r="BJ16" s="244" t="s">
        <v>1410</v>
      </c>
      <c r="BK16" s="244" t="s">
        <v>1410</v>
      </c>
      <c r="BL16" s="244" t="s">
        <v>1410</v>
      </c>
      <c r="BM16" s="244" t="s">
        <v>1410</v>
      </c>
      <c r="BN16" s="244" t="s">
        <v>1410</v>
      </c>
      <c r="BO16" s="244" t="s">
        <v>1410</v>
      </c>
      <c r="BP16" s="244" t="s">
        <v>1410</v>
      </c>
      <c r="BQ16" s="244" t="s">
        <v>1410</v>
      </c>
      <c r="BR16" s="244" t="s">
        <v>1410</v>
      </c>
      <c r="BS16" s="244" t="s">
        <v>1410</v>
      </c>
      <c r="BT16" s="244" t="s">
        <v>1410</v>
      </c>
      <c r="BU16" s="244" t="s">
        <v>1410</v>
      </c>
      <c r="BV16" s="244" t="s">
        <v>1410</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t="s">
        <v>1410</v>
      </c>
      <c r="BB17" s="244" t="s">
        <v>1410</v>
      </c>
      <c r="BC17" s="244" t="s">
        <v>1410</v>
      </c>
      <c r="BD17" s="244" t="s">
        <v>1410</v>
      </c>
      <c r="BE17" s="244" t="s">
        <v>1410</v>
      </c>
      <c r="BF17" s="244" t="s">
        <v>1410</v>
      </c>
      <c r="BG17" s="244" t="s">
        <v>1410</v>
      </c>
      <c r="BH17" s="244" t="s">
        <v>1410</v>
      </c>
      <c r="BI17" s="244" t="s">
        <v>1410</v>
      </c>
      <c r="BJ17" s="244" t="s">
        <v>1410</v>
      </c>
      <c r="BK17" s="244" t="s">
        <v>1410</v>
      </c>
      <c r="BL17" s="244" t="s">
        <v>1410</v>
      </c>
      <c r="BM17" s="244" t="s">
        <v>1410</v>
      </c>
      <c r="BN17" s="244" t="s">
        <v>1410</v>
      </c>
      <c r="BO17" s="244" t="s">
        <v>1410</v>
      </c>
      <c r="BP17" s="244" t="s">
        <v>1410</v>
      </c>
      <c r="BQ17" s="244" t="s">
        <v>1410</v>
      </c>
      <c r="BR17" s="244" t="s">
        <v>1410</v>
      </c>
      <c r="BS17" s="244" t="s">
        <v>1410</v>
      </c>
      <c r="BT17" s="244" t="s">
        <v>1410</v>
      </c>
      <c r="BU17" s="244" t="s">
        <v>1410</v>
      </c>
      <c r="BV17" s="244" t="s">
        <v>1410</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1.82</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0.49</v>
      </c>
      <c r="AZ18" s="244">
        <v>0.53</v>
      </c>
      <c r="BA18" s="244" t="s">
        <v>1410</v>
      </c>
      <c r="BB18" s="244" t="s">
        <v>1410</v>
      </c>
      <c r="BC18" s="244" t="s">
        <v>1410</v>
      </c>
      <c r="BD18" s="244" t="s">
        <v>1410</v>
      </c>
      <c r="BE18" s="244" t="s">
        <v>1410</v>
      </c>
      <c r="BF18" s="244" t="s">
        <v>1410</v>
      </c>
      <c r="BG18" s="244" t="s">
        <v>1410</v>
      </c>
      <c r="BH18" s="244" t="s">
        <v>1410</v>
      </c>
      <c r="BI18" s="244" t="s">
        <v>1410</v>
      </c>
      <c r="BJ18" s="244" t="s">
        <v>1410</v>
      </c>
      <c r="BK18" s="244" t="s">
        <v>1410</v>
      </c>
      <c r="BL18" s="244" t="s">
        <v>1410</v>
      </c>
      <c r="BM18" s="244" t="s">
        <v>1410</v>
      </c>
      <c r="BN18" s="244" t="s">
        <v>1410</v>
      </c>
      <c r="BO18" s="244" t="s">
        <v>1410</v>
      </c>
      <c r="BP18" s="244" t="s">
        <v>1410</v>
      </c>
      <c r="BQ18" s="244" t="s">
        <v>1410</v>
      </c>
      <c r="BR18" s="244" t="s">
        <v>1410</v>
      </c>
      <c r="BS18" s="244" t="s">
        <v>1410</v>
      </c>
      <c r="BT18" s="244" t="s">
        <v>1410</v>
      </c>
      <c r="BU18" s="244" t="s">
        <v>1410</v>
      </c>
      <c r="BV18" s="244" t="s">
        <v>1410</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31.611000000000001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29.004999999999999</v>
      </c>
      <c r="AL19" s="244">
        <v>28.905000000000001</v>
      </c>
      <c r="AM19" s="244">
        <v>28.67</v>
      </c>
      <c r="AN19" s="244">
        <v>28.02</v>
      </c>
      <c r="AO19" s="244">
        <v>28.14</v>
      </c>
      <c r="AP19" s="244">
        <v>30.324999999999999</v>
      </c>
      <c r="AQ19" s="244">
        <v>24.28</v>
      </c>
      <c r="AR19" s="244">
        <v>22.35</v>
      </c>
      <c r="AS19" s="244">
        <v>22.975000000000001</v>
      </c>
      <c r="AT19" s="244">
        <v>23.94</v>
      </c>
      <c r="AU19" s="244">
        <v>23.914999999999999</v>
      </c>
      <c r="AV19" s="244">
        <v>24.3</v>
      </c>
      <c r="AW19" s="244">
        <v>25.08</v>
      </c>
      <c r="AX19" s="244">
        <v>25.254999999999999</v>
      </c>
      <c r="AY19" s="244">
        <v>25.32</v>
      </c>
      <c r="AZ19" s="244">
        <v>24.86</v>
      </c>
      <c r="BA19" s="368">
        <v>25.17</v>
      </c>
      <c r="BB19" s="368">
        <v>25.29</v>
      </c>
      <c r="BC19" s="368">
        <v>26.646826000000001</v>
      </c>
      <c r="BD19" s="368">
        <v>27.075486000000001</v>
      </c>
      <c r="BE19" s="368">
        <v>27.579146000000001</v>
      </c>
      <c r="BF19" s="368">
        <v>27.777806000000002</v>
      </c>
      <c r="BG19" s="368">
        <v>27.976465000000001</v>
      </c>
      <c r="BH19" s="368">
        <v>27.975124999999998</v>
      </c>
      <c r="BI19" s="368">
        <v>27.973784999999999</v>
      </c>
      <c r="BJ19" s="368">
        <v>27.952444</v>
      </c>
      <c r="BK19" s="368">
        <v>27.997534000000002</v>
      </c>
      <c r="BL19" s="368">
        <v>28.007193999999998</v>
      </c>
      <c r="BM19" s="368">
        <v>27.977854000000001</v>
      </c>
      <c r="BN19" s="368">
        <v>27.966514</v>
      </c>
      <c r="BO19" s="368">
        <v>28.001536000000002</v>
      </c>
      <c r="BP19" s="368">
        <v>27.986908</v>
      </c>
      <c r="BQ19" s="368">
        <v>27.992294000000001</v>
      </c>
      <c r="BR19" s="368">
        <v>27.987691999999999</v>
      </c>
      <c r="BS19" s="368">
        <v>27.993103000000001</v>
      </c>
      <c r="BT19" s="368">
        <v>27.998526999999999</v>
      </c>
      <c r="BU19" s="368">
        <v>27.993963000000001</v>
      </c>
      <c r="BV19" s="368">
        <v>27.979410000000001</v>
      </c>
    </row>
    <row r="20" spans="1:74" ht="11.1" customHeight="1" x14ac:dyDescent="0.2">
      <c r="C20" s="43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41"/>
      <c r="BA20" s="741"/>
      <c r="BB20" s="741"/>
      <c r="BC20" s="741"/>
      <c r="BD20" s="446"/>
      <c r="BE20" s="446"/>
      <c r="BF20" s="446"/>
      <c r="BG20" s="446"/>
      <c r="BH20" s="446"/>
      <c r="BI20" s="446"/>
      <c r="BJ20" s="446"/>
      <c r="BK20" s="446"/>
      <c r="BL20" s="446"/>
      <c r="BM20" s="446"/>
      <c r="BN20" s="446"/>
      <c r="BO20" s="446"/>
      <c r="BP20" s="446"/>
      <c r="BQ20" s="446"/>
      <c r="BR20" s="446"/>
      <c r="BS20" s="446"/>
      <c r="BT20" s="446"/>
      <c r="BU20" s="446"/>
      <c r="BV20" s="446"/>
    </row>
    <row r="21" spans="1:74" ht="11.1" customHeight="1" x14ac:dyDescent="0.2">
      <c r="A21" s="159" t="s">
        <v>377</v>
      </c>
      <c r="B21" s="169" t="s">
        <v>1004</v>
      </c>
      <c r="C21" s="244">
        <v>5.4156663730999997</v>
      </c>
      <c r="D21" s="244">
        <v>5.3337478620000001</v>
      </c>
      <c r="E21" s="244">
        <v>5.2238343589999996</v>
      </c>
      <c r="F21" s="244">
        <v>5.3567853429000003</v>
      </c>
      <c r="G21" s="244">
        <v>5.3319587780999997</v>
      </c>
      <c r="H21" s="244">
        <v>5.2899539275</v>
      </c>
      <c r="I21" s="244">
        <v>5.3044041030000004</v>
      </c>
      <c r="J21" s="244">
        <v>5.2352452238999998</v>
      </c>
      <c r="K21" s="244">
        <v>5.2540864887999996</v>
      </c>
      <c r="L21" s="244">
        <v>5.1861490206000003</v>
      </c>
      <c r="M21" s="244">
        <v>5.2899525972000001</v>
      </c>
      <c r="N21" s="244">
        <v>5.3494408478000004</v>
      </c>
      <c r="O21" s="244">
        <v>5.3625146775000001</v>
      </c>
      <c r="P21" s="244">
        <v>5.3745710431999996</v>
      </c>
      <c r="Q21" s="244">
        <v>5.3049381048999997</v>
      </c>
      <c r="R21" s="244">
        <v>5.2646136694000001</v>
      </c>
      <c r="S21" s="244">
        <v>5.2501324999000003</v>
      </c>
      <c r="T21" s="244">
        <v>5.2994501010999997</v>
      </c>
      <c r="U21" s="244">
        <v>5.2892842677000003</v>
      </c>
      <c r="V21" s="244">
        <v>5.3028128678000002</v>
      </c>
      <c r="W21" s="244">
        <v>5.3555109999999999</v>
      </c>
      <c r="X21" s="244">
        <v>5.3225110000000004</v>
      </c>
      <c r="Y21" s="244">
        <v>5.3325110000000002</v>
      </c>
      <c r="Z21" s="244">
        <v>5.3175109999999997</v>
      </c>
      <c r="AA21" s="244">
        <v>5.3985099999999999</v>
      </c>
      <c r="AB21" s="244">
        <v>5.4415100000000001</v>
      </c>
      <c r="AC21" s="244">
        <v>5.4855099999999997</v>
      </c>
      <c r="AD21" s="244">
        <v>5.4775099999999997</v>
      </c>
      <c r="AE21" s="244">
        <v>5.3995100000000003</v>
      </c>
      <c r="AF21" s="244">
        <v>5.4475100000000003</v>
      </c>
      <c r="AG21" s="244">
        <v>5.2885099999999996</v>
      </c>
      <c r="AH21" s="244">
        <v>5.3495100000000004</v>
      </c>
      <c r="AI21" s="244">
        <v>5.0655099999999997</v>
      </c>
      <c r="AJ21" s="244">
        <v>5.2675099999999997</v>
      </c>
      <c r="AK21" s="244">
        <v>5.3115100000000002</v>
      </c>
      <c r="AL21" s="244">
        <v>5.3625100000000003</v>
      </c>
      <c r="AM21" s="244">
        <v>5.2105100000000002</v>
      </c>
      <c r="AN21" s="244">
        <v>5.20451</v>
      </c>
      <c r="AO21" s="244">
        <v>5.1865100000000002</v>
      </c>
      <c r="AP21" s="244">
        <v>5.2715100000000001</v>
      </c>
      <c r="AQ21" s="244">
        <v>4.7375100000000003</v>
      </c>
      <c r="AR21" s="244">
        <v>4.8205099999999996</v>
      </c>
      <c r="AS21" s="244">
        <v>4.7915099999999997</v>
      </c>
      <c r="AT21" s="244">
        <v>4.84551</v>
      </c>
      <c r="AU21" s="244">
        <v>4.8945100000000004</v>
      </c>
      <c r="AV21" s="244">
        <v>4.8445099999999996</v>
      </c>
      <c r="AW21" s="244">
        <v>4.9455099999999996</v>
      </c>
      <c r="AX21" s="244">
        <v>5.0392645393000004</v>
      </c>
      <c r="AY21" s="244">
        <v>5.0695424555999997</v>
      </c>
      <c r="AZ21" s="244">
        <v>5.0701240646999999</v>
      </c>
      <c r="BA21" s="368">
        <v>5.0010148120000002</v>
      </c>
      <c r="BB21" s="368">
        <v>5.0428438300999998</v>
      </c>
      <c r="BC21" s="368">
        <v>5.0411388769999999</v>
      </c>
      <c r="BD21" s="368">
        <v>5.0729150216000001</v>
      </c>
      <c r="BE21" s="368">
        <v>5.1454311474000001</v>
      </c>
      <c r="BF21" s="368">
        <v>5.1742656170999997</v>
      </c>
      <c r="BG21" s="368">
        <v>5.1397000566999997</v>
      </c>
      <c r="BH21" s="368">
        <v>5.1323317236000001</v>
      </c>
      <c r="BI21" s="368">
        <v>5.1967345460000001</v>
      </c>
      <c r="BJ21" s="368">
        <v>5.2271553077000004</v>
      </c>
      <c r="BK21" s="368">
        <v>5.3350272942999997</v>
      </c>
      <c r="BL21" s="368">
        <v>5.3368711321999998</v>
      </c>
      <c r="BM21" s="368">
        <v>5.2774527350999998</v>
      </c>
      <c r="BN21" s="368">
        <v>5.2299380644999998</v>
      </c>
      <c r="BO21" s="368">
        <v>5.2190304766000004</v>
      </c>
      <c r="BP21" s="368">
        <v>5.2323845403</v>
      </c>
      <c r="BQ21" s="368">
        <v>5.2524991434999997</v>
      </c>
      <c r="BR21" s="368">
        <v>5.2722035378000003</v>
      </c>
      <c r="BS21" s="368">
        <v>5.2375593162999996</v>
      </c>
      <c r="BT21" s="368">
        <v>5.2240959539</v>
      </c>
      <c r="BU21" s="368">
        <v>5.2884638248</v>
      </c>
      <c r="BV21" s="368">
        <v>5.3189681340000003</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446"/>
      <c r="BB22" s="446"/>
      <c r="BC22" s="446"/>
      <c r="BD22" s="446"/>
      <c r="BE22" s="446"/>
      <c r="BF22" s="446"/>
      <c r="BG22" s="446"/>
      <c r="BH22" s="446"/>
      <c r="BI22" s="446"/>
      <c r="BJ22" s="446"/>
      <c r="BK22" s="446"/>
      <c r="BL22" s="446"/>
      <c r="BM22" s="446"/>
      <c r="BN22" s="446"/>
      <c r="BO22" s="446"/>
      <c r="BP22" s="446"/>
      <c r="BQ22" s="446"/>
      <c r="BR22" s="446"/>
      <c r="BS22" s="446"/>
      <c r="BT22" s="446"/>
      <c r="BU22" s="446"/>
      <c r="BV22" s="446"/>
    </row>
    <row r="23" spans="1:74" ht="11.1" customHeight="1" x14ac:dyDescent="0.2">
      <c r="A23" s="159" t="s">
        <v>297</v>
      </c>
      <c r="B23" s="169" t="s">
        <v>82</v>
      </c>
      <c r="C23" s="244">
        <v>36.725666373000003</v>
      </c>
      <c r="D23" s="244">
        <v>36.525747862000003</v>
      </c>
      <c r="E23" s="244">
        <v>36.038834358999999</v>
      </c>
      <c r="F23" s="244">
        <v>36.252785342999999</v>
      </c>
      <c r="G23" s="244">
        <v>36.730958778000002</v>
      </c>
      <c r="H23" s="244">
        <v>37.119953928000001</v>
      </c>
      <c r="I23" s="244">
        <v>37.354404103</v>
      </c>
      <c r="J23" s="244">
        <v>37.152245223999998</v>
      </c>
      <c r="K23" s="244">
        <v>37.319086489</v>
      </c>
      <c r="L23" s="244">
        <v>37.056149021000003</v>
      </c>
      <c r="M23" s="244">
        <v>36.900952597</v>
      </c>
      <c r="N23" s="244">
        <v>36.826440847999997</v>
      </c>
      <c r="O23" s="244">
        <v>37.118514677999997</v>
      </c>
      <c r="P23" s="244">
        <v>36.960571043000002</v>
      </c>
      <c r="Q23" s="244">
        <v>36.713938104999997</v>
      </c>
      <c r="R23" s="244">
        <v>36.607613669000003</v>
      </c>
      <c r="S23" s="244">
        <v>36.478132500000001</v>
      </c>
      <c r="T23" s="244">
        <v>36.528450100999997</v>
      </c>
      <c r="U23" s="244">
        <v>36.575284267999997</v>
      </c>
      <c r="V23" s="244">
        <v>36.832812867999998</v>
      </c>
      <c r="W23" s="244">
        <v>37.021510999999997</v>
      </c>
      <c r="X23" s="244">
        <v>37.163511</v>
      </c>
      <c r="Y23" s="244">
        <v>36.928511</v>
      </c>
      <c r="Z23" s="244">
        <v>36.133510999999999</v>
      </c>
      <c r="AA23" s="244">
        <v>35.554510000000001</v>
      </c>
      <c r="AB23" s="244">
        <v>35.532510000000002</v>
      </c>
      <c r="AC23" s="244">
        <v>35.080509999999997</v>
      </c>
      <c r="AD23" s="244">
        <v>35.132510000000003</v>
      </c>
      <c r="AE23" s="244">
        <v>34.73451</v>
      </c>
      <c r="AF23" s="244">
        <v>34.872509999999998</v>
      </c>
      <c r="AG23" s="244">
        <v>34.293509999999998</v>
      </c>
      <c r="AH23" s="244">
        <v>34.59451</v>
      </c>
      <c r="AI23" s="244">
        <v>32.750509999999998</v>
      </c>
      <c r="AJ23" s="244">
        <v>34.412509999999997</v>
      </c>
      <c r="AK23" s="244">
        <v>34.316510000000001</v>
      </c>
      <c r="AL23" s="244">
        <v>34.267510000000001</v>
      </c>
      <c r="AM23" s="244">
        <v>33.880510000000001</v>
      </c>
      <c r="AN23" s="244">
        <v>33.224510000000002</v>
      </c>
      <c r="AO23" s="244">
        <v>33.326509999999999</v>
      </c>
      <c r="AP23" s="244">
        <v>35.596510000000002</v>
      </c>
      <c r="AQ23" s="244">
        <v>29.017510000000001</v>
      </c>
      <c r="AR23" s="244">
        <v>27.17051</v>
      </c>
      <c r="AS23" s="244">
        <v>27.76651</v>
      </c>
      <c r="AT23" s="244">
        <v>28.785509999999999</v>
      </c>
      <c r="AU23" s="244">
        <v>28.80951</v>
      </c>
      <c r="AV23" s="244">
        <v>29.14451</v>
      </c>
      <c r="AW23" s="244">
        <v>30.025510000000001</v>
      </c>
      <c r="AX23" s="244">
        <v>30.294264539</v>
      </c>
      <c r="AY23" s="244">
        <v>30.389542456000001</v>
      </c>
      <c r="AZ23" s="244">
        <v>29.930124065000001</v>
      </c>
      <c r="BA23" s="368">
        <v>30.171014811999999</v>
      </c>
      <c r="BB23" s="368">
        <v>30.332843830000002</v>
      </c>
      <c r="BC23" s="368">
        <v>31.687964876999999</v>
      </c>
      <c r="BD23" s="368">
        <v>32.148401022000002</v>
      </c>
      <c r="BE23" s="368">
        <v>32.724577146999998</v>
      </c>
      <c r="BF23" s="368">
        <v>32.952071617000001</v>
      </c>
      <c r="BG23" s="368">
        <v>33.116165057000003</v>
      </c>
      <c r="BH23" s="368">
        <v>33.107456724000002</v>
      </c>
      <c r="BI23" s="368">
        <v>33.170519546000001</v>
      </c>
      <c r="BJ23" s="368">
        <v>33.179599308</v>
      </c>
      <c r="BK23" s="368">
        <v>33.332561294000001</v>
      </c>
      <c r="BL23" s="368">
        <v>33.344065131999997</v>
      </c>
      <c r="BM23" s="368">
        <v>33.255306734999998</v>
      </c>
      <c r="BN23" s="368">
        <v>33.196452065000003</v>
      </c>
      <c r="BO23" s="368">
        <v>33.220566476999998</v>
      </c>
      <c r="BP23" s="368">
        <v>33.219292539999998</v>
      </c>
      <c r="BQ23" s="368">
        <v>33.244793143999999</v>
      </c>
      <c r="BR23" s="368">
        <v>33.259895538000002</v>
      </c>
      <c r="BS23" s="368">
        <v>33.230662316</v>
      </c>
      <c r="BT23" s="368">
        <v>33.222622954000002</v>
      </c>
      <c r="BU23" s="368">
        <v>33.282426825000002</v>
      </c>
      <c r="BV23" s="368">
        <v>33.298378133999996</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446"/>
      <c r="BB24" s="446"/>
      <c r="BC24" s="446"/>
      <c r="BD24" s="446"/>
      <c r="BE24" s="446"/>
      <c r="BF24" s="446"/>
      <c r="BG24" s="446"/>
      <c r="BH24" s="446"/>
      <c r="BI24" s="446"/>
      <c r="BJ24" s="446"/>
      <c r="BK24" s="446"/>
      <c r="BL24" s="446"/>
      <c r="BM24" s="446"/>
      <c r="BN24" s="446"/>
      <c r="BO24" s="446"/>
      <c r="BP24" s="446"/>
      <c r="BQ24" s="446"/>
      <c r="BR24" s="446"/>
      <c r="BS24" s="446"/>
      <c r="BT24" s="446"/>
      <c r="BU24" s="446"/>
      <c r="BV24" s="446"/>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447">
        <v>26.58</v>
      </c>
      <c r="BB26" s="447">
        <v>26.586110999999999</v>
      </c>
      <c r="BC26" s="447">
        <v>26.592222</v>
      </c>
      <c r="BD26" s="447">
        <v>26.58</v>
      </c>
      <c r="BE26" s="447">
        <v>26.58</v>
      </c>
      <c r="BF26" s="447">
        <v>26.58</v>
      </c>
      <c r="BG26" s="447">
        <v>26.58</v>
      </c>
      <c r="BH26" s="447">
        <v>26.58</v>
      </c>
      <c r="BI26" s="447">
        <v>26.58</v>
      </c>
      <c r="BJ26" s="447">
        <v>26.58</v>
      </c>
      <c r="BK26" s="447">
        <v>26.681000000000001</v>
      </c>
      <c r="BL26" s="447">
        <v>26.681999999999999</v>
      </c>
      <c r="BM26" s="447">
        <v>26.683</v>
      </c>
      <c r="BN26" s="447">
        <v>26.684000000000001</v>
      </c>
      <c r="BO26" s="447">
        <v>26.684999999999999</v>
      </c>
      <c r="BP26" s="447">
        <v>26.686</v>
      </c>
      <c r="BQ26" s="447">
        <v>26.687000000000001</v>
      </c>
      <c r="BR26" s="447">
        <v>26.687999999999999</v>
      </c>
      <c r="BS26" s="447">
        <v>26.689</v>
      </c>
      <c r="BT26" s="447">
        <v>26.69</v>
      </c>
      <c r="BU26" s="447">
        <v>26.690999999999999</v>
      </c>
      <c r="BV26" s="447">
        <v>26.692</v>
      </c>
    </row>
    <row r="27" spans="1:74" ht="11.1" customHeight="1" x14ac:dyDescent="0.2">
      <c r="A27" s="159" t="s">
        <v>1028</v>
      </c>
      <c r="B27" s="170" t="s">
        <v>1360</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7.7309999999999999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6.5049999999999999</v>
      </c>
      <c r="AL27" s="244">
        <v>6.7450000000000001</v>
      </c>
      <c r="AM27" s="244">
        <v>6.36</v>
      </c>
      <c r="AN27" s="244">
        <v>5.66</v>
      </c>
      <c r="AO27" s="244">
        <v>5.49</v>
      </c>
      <c r="AP27" s="244">
        <v>5.7050000000000001</v>
      </c>
      <c r="AQ27" s="244">
        <v>5.625</v>
      </c>
      <c r="AR27" s="244">
        <v>5.48</v>
      </c>
      <c r="AS27" s="244">
        <v>5.4850000000000003</v>
      </c>
      <c r="AT27" s="244">
        <v>5.47</v>
      </c>
      <c r="AU27" s="244">
        <v>5.49</v>
      </c>
      <c r="AV27" s="244">
        <v>5.84</v>
      </c>
      <c r="AW27" s="244">
        <v>6.51</v>
      </c>
      <c r="AX27" s="244">
        <v>6.67</v>
      </c>
      <c r="AY27" s="244">
        <v>5.54</v>
      </c>
      <c r="AZ27" s="244">
        <v>5.73</v>
      </c>
      <c r="BA27" s="447">
        <v>6.0650000000000004</v>
      </c>
      <c r="BB27" s="447">
        <v>6.1849999999999996</v>
      </c>
      <c r="BC27" s="447">
        <v>6.1618259999999996</v>
      </c>
      <c r="BD27" s="447">
        <v>6.1404860000000001</v>
      </c>
      <c r="BE27" s="447">
        <v>6.1691459999999996</v>
      </c>
      <c r="BF27" s="447">
        <v>6.1678059999999997</v>
      </c>
      <c r="BG27" s="447">
        <v>6.1664649999999996</v>
      </c>
      <c r="BH27" s="447">
        <v>6.1651249999999997</v>
      </c>
      <c r="BI27" s="447">
        <v>6.1637849999999998</v>
      </c>
      <c r="BJ27" s="447">
        <v>6.1424440000000002</v>
      </c>
      <c r="BK27" s="447">
        <v>6.077534</v>
      </c>
      <c r="BL27" s="447">
        <v>6.0871940000000002</v>
      </c>
      <c r="BM27" s="447">
        <v>6.0578539999999998</v>
      </c>
      <c r="BN27" s="447">
        <v>6.0465140000000002</v>
      </c>
      <c r="BO27" s="447">
        <v>6.0815359999999998</v>
      </c>
      <c r="BP27" s="447">
        <v>6.0669079999999997</v>
      </c>
      <c r="BQ27" s="447">
        <v>6.0722940000000003</v>
      </c>
      <c r="BR27" s="447">
        <v>6.0676920000000001</v>
      </c>
      <c r="BS27" s="447">
        <v>6.0731029999999997</v>
      </c>
      <c r="BT27" s="447">
        <v>6.0785270000000002</v>
      </c>
      <c r="BU27" s="447">
        <v>6.073963</v>
      </c>
      <c r="BV27" s="447">
        <v>6.0714100000000002</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33.661000000000001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31.24</v>
      </c>
      <c r="AL28" s="244">
        <v>31.631</v>
      </c>
      <c r="AM28" s="244">
        <v>31.841999999999999</v>
      </c>
      <c r="AN28" s="244">
        <v>31.204999999999998</v>
      </c>
      <c r="AO28" s="244">
        <v>31.28</v>
      </c>
      <c r="AP28" s="244">
        <v>31.7</v>
      </c>
      <c r="AQ28" s="244">
        <v>31.655833999999999</v>
      </c>
      <c r="AR28" s="244">
        <v>31.521666</v>
      </c>
      <c r="AS28" s="244">
        <v>31.512499999999999</v>
      </c>
      <c r="AT28" s="244">
        <v>31.533334</v>
      </c>
      <c r="AU28" s="244">
        <v>31.589165999999999</v>
      </c>
      <c r="AV28" s="244">
        <v>31.975000000000001</v>
      </c>
      <c r="AW28" s="244">
        <v>32.730834000000002</v>
      </c>
      <c r="AX28" s="244">
        <v>32.976666000000002</v>
      </c>
      <c r="AY28" s="244">
        <v>31.932500000000001</v>
      </c>
      <c r="AZ28" s="244">
        <v>32.308334000000002</v>
      </c>
      <c r="BA28" s="368">
        <v>32.645000000000003</v>
      </c>
      <c r="BB28" s="368">
        <v>32.771110999999998</v>
      </c>
      <c r="BC28" s="368">
        <v>32.754047999999997</v>
      </c>
      <c r="BD28" s="368">
        <v>32.720486000000001</v>
      </c>
      <c r="BE28" s="368">
        <v>32.749146000000003</v>
      </c>
      <c r="BF28" s="368">
        <v>32.747805999999997</v>
      </c>
      <c r="BG28" s="368">
        <v>32.746465000000001</v>
      </c>
      <c r="BH28" s="368">
        <v>32.745125000000002</v>
      </c>
      <c r="BI28" s="368">
        <v>32.743785000000003</v>
      </c>
      <c r="BJ28" s="368">
        <v>32.722444000000003</v>
      </c>
      <c r="BK28" s="368">
        <v>32.758533999999997</v>
      </c>
      <c r="BL28" s="368">
        <v>32.769193999999999</v>
      </c>
      <c r="BM28" s="368">
        <v>32.740853999999999</v>
      </c>
      <c r="BN28" s="368">
        <v>32.730513999999999</v>
      </c>
      <c r="BO28" s="368">
        <v>32.766536000000002</v>
      </c>
      <c r="BP28" s="368">
        <v>32.752907999999998</v>
      </c>
      <c r="BQ28" s="368">
        <v>32.759293999999997</v>
      </c>
      <c r="BR28" s="368">
        <v>32.755692000000003</v>
      </c>
      <c r="BS28" s="368">
        <v>32.762103000000003</v>
      </c>
      <c r="BT28" s="368">
        <v>32.768526999999999</v>
      </c>
      <c r="BU28" s="368">
        <v>32.764963000000002</v>
      </c>
      <c r="BV28" s="368">
        <v>32.76341</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2.0499999999999998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447">
        <v>7.32</v>
      </c>
      <c r="BB31" s="447">
        <v>7.326111</v>
      </c>
      <c r="BC31" s="447">
        <v>5.9922219999999999</v>
      </c>
      <c r="BD31" s="447">
        <v>5.53</v>
      </c>
      <c r="BE31" s="447">
        <v>5.08</v>
      </c>
      <c r="BF31" s="447">
        <v>4.88</v>
      </c>
      <c r="BG31" s="447">
        <v>4.68</v>
      </c>
      <c r="BH31" s="447">
        <v>4.68</v>
      </c>
      <c r="BI31" s="447">
        <v>4.68</v>
      </c>
      <c r="BJ31" s="447">
        <v>4.68</v>
      </c>
      <c r="BK31" s="447">
        <v>4.681</v>
      </c>
      <c r="BL31" s="447">
        <v>4.6820000000000004</v>
      </c>
      <c r="BM31" s="447">
        <v>4.6829999999999998</v>
      </c>
      <c r="BN31" s="447">
        <v>4.6840000000000002</v>
      </c>
      <c r="BO31" s="447">
        <v>4.6849999999999996</v>
      </c>
      <c r="BP31" s="447">
        <v>4.6859999999999999</v>
      </c>
      <c r="BQ31" s="447">
        <v>4.6870000000000003</v>
      </c>
      <c r="BR31" s="447">
        <v>4.6879999999999997</v>
      </c>
      <c r="BS31" s="447">
        <v>4.6890000000000001</v>
      </c>
      <c r="BT31" s="447">
        <v>4.6900000000000004</v>
      </c>
      <c r="BU31" s="447">
        <v>4.6909999999999998</v>
      </c>
      <c r="BV31" s="447">
        <v>4.6920000000000002</v>
      </c>
    </row>
    <row r="32" spans="1:74" ht="11.1" customHeight="1" x14ac:dyDescent="0.2">
      <c r="A32" s="159" t="s">
        <v>1029</v>
      </c>
      <c r="B32" s="170" t="s">
        <v>1360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0.05</v>
      </c>
      <c r="AP32" s="244">
        <v>0.40500000000000003</v>
      </c>
      <c r="AQ32" s="244">
        <v>0.79</v>
      </c>
      <c r="AR32" s="244">
        <v>0.97</v>
      </c>
      <c r="AS32" s="244">
        <v>1.1200000000000001</v>
      </c>
      <c r="AT32" s="244">
        <v>1.01</v>
      </c>
      <c r="AU32" s="244">
        <v>0.98499999999999999</v>
      </c>
      <c r="AV32" s="244">
        <v>1.01</v>
      </c>
      <c r="AW32" s="244">
        <v>1.02</v>
      </c>
      <c r="AX32" s="244">
        <v>1.165</v>
      </c>
      <c r="AY32" s="244">
        <v>0.17</v>
      </c>
      <c r="AZ32" s="244">
        <v>0.16</v>
      </c>
      <c r="BA32" s="447">
        <v>0.155</v>
      </c>
      <c r="BB32" s="447">
        <v>0.155</v>
      </c>
      <c r="BC32" s="447">
        <v>0.115</v>
      </c>
      <c r="BD32" s="447">
        <v>0.115</v>
      </c>
      <c r="BE32" s="447">
        <v>0.09</v>
      </c>
      <c r="BF32" s="447">
        <v>0.09</v>
      </c>
      <c r="BG32" s="447">
        <v>0.09</v>
      </c>
      <c r="BH32" s="447">
        <v>0.09</v>
      </c>
      <c r="BI32" s="447">
        <v>0.09</v>
      </c>
      <c r="BJ32" s="447">
        <v>0.09</v>
      </c>
      <c r="BK32" s="447">
        <v>0.08</v>
      </c>
      <c r="BL32" s="447">
        <v>0.08</v>
      </c>
      <c r="BM32" s="447">
        <v>0.08</v>
      </c>
      <c r="BN32" s="447">
        <v>0.08</v>
      </c>
      <c r="BO32" s="447">
        <v>0.08</v>
      </c>
      <c r="BP32" s="447">
        <v>0.08</v>
      </c>
      <c r="BQ32" s="447">
        <v>0.08</v>
      </c>
      <c r="BR32" s="447">
        <v>0.08</v>
      </c>
      <c r="BS32" s="447">
        <v>0.08</v>
      </c>
      <c r="BT32" s="447">
        <v>0.08</v>
      </c>
      <c r="BU32" s="447">
        <v>0.08</v>
      </c>
      <c r="BV32" s="447">
        <v>9.1999999999999998E-2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2.0499999999999998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3.14</v>
      </c>
      <c r="AP33" s="244">
        <v>1.375</v>
      </c>
      <c r="AQ33" s="244">
        <v>7.3758340000000002</v>
      </c>
      <c r="AR33" s="244">
        <v>9.1716660000000001</v>
      </c>
      <c r="AS33" s="244">
        <v>8.5374999999999996</v>
      </c>
      <c r="AT33" s="244">
        <v>7.5933339999999996</v>
      </c>
      <c r="AU33" s="244">
        <v>7.6741659999999996</v>
      </c>
      <c r="AV33" s="244">
        <v>7.6749999999999998</v>
      </c>
      <c r="AW33" s="244">
        <v>7.6508339999999997</v>
      </c>
      <c r="AX33" s="244">
        <v>7.7216659999999999</v>
      </c>
      <c r="AY33" s="244">
        <v>6.6124999999999998</v>
      </c>
      <c r="AZ33" s="244">
        <v>7.448334</v>
      </c>
      <c r="BA33" s="368">
        <v>7.4749999999999996</v>
      </c>
      <c r="BB33" s="368">
        <v>7.4811110000000003</v>
      </c>
      <c r="BC33" s="368">
        <v>6.1072220000000002</v>
      </c>
      <c r="BD33" s="368">
        <v>5.6449999999999996</v>
      </c>
      <c r="BE33" s="368">
        <v>5.17</v>
      </c>
      <c r="BF33" s="368">
        <v>4.97</v>
      </c>
      <c r="BG33" s="368">
        <v>4.7699999999999996</v>
      </c>
      <c r="BH33" s="368">
        <v>4.7699999999999996</v>
      </c>
      <c r="BI33" s="368">
        <v>4.7699999999999996</v>
      </c>
      <c r="BJ33" s="368">
        <v>4.7699999999999996</v>
      </c>
      <c r="BK33" s="368">
        <v>4.7610000000000001</v>
      </c>
      <c r="BL33" s="368">
        <v>4.7619999999999996</v>
      </c>
      <c r="BM33" s="368">
        <v>4.7629999999999999</v>
      </c>
      <c r="BN33" s="368">
        <v>4.7640000000000002</v>
      </c>
      <c r="BO33" s="368">
        <v>4.7649999999999997</v>
      </c>
      <c r="BP33" s="368">
        <v>4.766</v>
      </c>
      <c r="BQ33" s="368">
        <v>4.7670000000000003</v>
      </c>
      <c r="BR33" s="368">
        <v>4.7679999999999998</v>
      </c>
      <c r="BS33" s="368">
        <v>4.7690000000000001</v>
      </c>
      <c r="BT33" s="368">
        <v>4.7699999999999996</v>
      </c>
      <c r="BU33" s="368">
        <v>4.7709999999999999</v>
      </c>
      <c r="BV33" s="368">
        <v>4.7839999999999998</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906</v>
      </c>
      <c r="B35" s="171" t="s">
        <v>907</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3.0741612903000002</v>
      </c>
      <c r="AZ35" s="245">
        <v>2.6141612903000002</v>
      </c>
      <c r="BA35" s="562" t="s">
        <v>1409</v>
      </c>
      <c r="BB35" s="562" t="s">
        <v>1409</v>
      </c>
      <c r="BC35" s="562" t="s">
        <v>1409</v>
      </c>
      <c r="BD35" s="562" t="s">
        <v>1409</v>
      </c>
      <c r="BE35" s="562" t="s">
        <v>1409</v>
      </c>
      <c r="BF35" s="562" t="s">
        <v>1409</v>
      </c>
      <c r="BG35" s="562" t="s">
        <v>1409</v>
      </c>
      <c r="BH35" s="562" t="s">
        <v>1409</v>
      </c>
      <c r="BI35" s="562" t="s">
        <v>1409</v>
      </c>
      <c r="BJ35" s="562" t="s">
        <v>1409</v>
      </c>
      <c r="BK35" s="562" t="s">
        <v>1409</v>
      </c>
      <c r="BL35" s="562" t="s">
        <v>1409</v>
      </c>
      <c r="BM35" s="562" t="s">
        <v>1409</v>
      </c>
      <c r="BN35" s="562" t="s">
        <v>1409</v>
      </c>
      <c r="BO35" s="562" t="s">
        <v>1409</v>
      </c>
      <c r="BP35" s="562" t="s">
        <v>1409</v>
      </c>
      <c r="BQ35" s="562" t="s">
        <v>1409</v>
      </c>
      <c r="BR35" s="562" t="s">
        <v>1409</v>
      </c>
      <c r="BS35" s="562" t="s">
        <v>1409</v>
      </c>
      <c r="BT35" s="562" t="s">
        <v>1409</v>
      </c>
      <c r="BU35" s="562" t="s">
        <v>1409</v>
      </c>
      <c r="BV35" s="562" t="s">
        <v>1409</v>
      </c>
    </row>
    <row r="36" spans="1:74" ht="12" customHeight="1" x14ac:dyDescent="0.2">
      <c r="B36" s="783" t="s">
        <v>1027</v>
      </c>
      <c r="C36" s="760"/>
      <c r="D36" s="760"/>
      <c r="E36" s="760"/>
      <c r="F36" s="760"/>
      <c r="G36" s="760"/>
      <c r="H36" s="760"/>
      <c r="I36" s="760"/>
      <c r="J36" s="760"/>
      <c r="K36" s="760"/>
      <c r="L36" s="760"/>
      <c r="M36" s="760"/>
      <c r="N36" s="760"/>
      <c r="O36" s="760"/>
      <c r="P36" s="760"/>
      <c r="Q36" s="760"/>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4" t="s">
        <v>1362</v>
      </c>
      <c r="C37" s="763"/>
      <c r="D37" s="763"/>
      <c r="E37" s="763"/>
      <c r="F37" s="763"/>
      <c r="G37" s="763"/>
      <c r="H37" s="763"/>
      <c r="I37" s="763"/>
      <c r="J37" s="763"/>
      <c r="K37" s="763"/>
      <c r="L37" s="763"/>
      <c r="M37" s="763"/>
      <c r="N37" s="763"/>
      <c r="O37" s="763"/>
      <c r="P37" s="763"/>
      <c r="Q37" s="760"/>
    </row>
    <row r="38" spans="1:74" ht="12" customHeight="1" x14ac:dyDescent="0.2">
      <c r="B38" s="785" t="s">
        <v>1363</v>
      </c>
      <c r="C38" s="785"/>
      <c r="D38" s="785"/>
      <c r="E38" s="785"/>
      <c r="F38" s="785"/>
      <c r="G38" s="785"/>
      <c r="H38" s="785"/>
      <c r="I38" s="785"/>
      <c r="J38" s="785"/>
      <c r="K38" s="785"/>
      <c r="L38" s="785"/>
      <c r="M38" s="785"/>
      <c r="N38" s="785"/>
      <c r="O38" s="785"/>
      <c r="P38" s="785"/>
      <c r="Q38" s="719"/>
    </row>
    <row r="39" spans="1:74" s="397" customFormat="1" ht="12" customHeight="1" x14ac:dyDescent="0.2">
      <c r="A39" s="398"/>
      <c r="B39" s="771" t="str">
        <f>"Notes: "&amp;"EIA completed modeling and analysis for this report on " &amp;Dates!D2&amp;"."</f>
        <v>Notes: EIA completed modeling and analysis for this report on Thursday March 4, 2021.</v>
      </c>
      <c r="C39" s="770"/>
      <c r="D39" s="770"/>
      <c r="E39" s="770"/>
      <c r="F39" s="770"/>
      <c r="G39" s="770"/>
      <c r="H39" s="770"/>
      <c r="I39" s="770"/>
      <c r="J39" s="770"/>
      <c r="K39" s="770"/>
      <c r="L39" s="770"/>
      <c r="M39" s="770"/>
      <c r="N39" s="770"/>
      <c r="O39" s="770"/>
      <c r="P39" s="770"/>
      <c r="Q39" s="770"/>
      <c r="AY39" s="486"/>
      <c r="AZ39" s="486"/>
      <c r="BA39" s="486"/>
      <c r="BB39" s="486"/>
      <c r="BC39" s="486"/>
      <c r="BD39" s="580"/>
      <c r="BE39" s="580"/>
      <c r="BF39" s="580"/>
      <c r="BG39" s="486"/>
      <c r="BH39" s="486"/>
      <c r="BI39" s="486"/>
      <c r="BJ39" s="486"/>
    </row>
    <row r="40" spans="1:74" s="397" customFormat="1" ht="12" customHeight="1" x14ac:dyDescent="0.2">
      <c r="A40" s="398"/>
      <c r="B40" s="771" t="s">
        <v>353</v>
      </c>
      <c r="C40" s="770"/>
      <c r="D40" s="770"/>
      <c r="E40" s="770"/>
      <c r="F40" s="770"/>
      <c r="G40" s="770"/>
      <c r="H40" s="770"/>
      <c r="I40" s="770"/>
      <c r="J40" s="770"/>
      <c r="K40" s="770"/>
      <c r="L40" s="770"/>
      <c r="M40" s="770"/>
      <c r="N40" s="770"/>
      <c r="O40" s="770"/>
      <c r="P40" s="770"/>
      <c r="Q40" s="770"/>
      <c r="AY40" s="486"/>
      <c r="AZ40" s="486"/>
      <c r="BA40" s="486"/>
      <c r="BB40" s="486"/>
      <c r="BC40" s="486"/>
      <c r="BD40" s="580"/>
      <c r="BE40" s="580"/>
      <c r="BF40" s="580"/>
      <c r="BG40" s="486"/>
      <c r="BH40" s="486"/>
      <c r="BI40" s="486"/>
      <c r="BJ40" s="486"/>
    </row>
    <row r="41" spans="1:74" s="397" customFormat="1" ht="12" customHeight="1" x14ac:dyDescent="0.2">
      <c r="A41" s="398"/>
      <c r="B41" s="777" t="s">
        <v>889</v>
      </c>
      <c r="C41" s="745"/>
      <c r="D41" s="745"/>
      <c r="E41" s="745"/>
      <c r="F41" s="745"/>
      <c r="G41" s="745"/>
      <c r="H41" s="745"/>
      <c r="I41" s="745"/>
      <c r="J41" s="745"/>
      <c r="K41" s="745"/>
      <c r="L41" s="745"/>
      <c r="M41" s="745"/>
      <c r="N41" s="745"/>
      <c r="O41" s="745"/>
      <c r="P41" s="745"/>
      <c r="Q41" s="745"/>
      <c r="AY41" s="486"/>
      <c r="AZ41" s="486"/>
      <c r="BA41" s="486"/>
      <c r="BB41" s="486"/>
      <c r="BC41" s="486"/>
      <c r="BD41" s="580"/>
      <c r="BE41" s="580"/>
      <c r="BF41" s="580"/>
      <c r="BG41" s="486"/>
      <c r="BH41" s="486"/>
      <c r="BI41" s="486"/>
      <c r="BJ41" s="486"/>
    </row>
    <row r="42" spans="1:74" s="397" customFormat="1" ht="12" customHeight="1" x14ac:dyDescent="0.2">
      <c r="A42" s="398"/>
      <c r="B42" s="780" t="s">
        <v>854</v>
      </c>
      <c r="C42" s="760"/>
      <c r="D42" s="760"/>
      <c r="E42" s="760"/>
      <c r="F42" s="760"/>
      <c r="G42" s="760"/>
      <c r="H42" s="760"/>
      <c r="I42" s="760"/>
      <c r="J42" s="760"/>
      <c r="K42" s="760"/>
      <c r="L42" s="760"/>
      <c r="M42" s="760"/>
      <c r="N42" s="760"/>
      <c r="O42" s="760"/>
      <c r="P42" s="760"/>
      <c r="Q42" s="760"/>
      <c r="AY42" s="486"/>
      <c r="AZ42" s="486"/>
      <c r="BA42" s="486"/>
      <c r="BB42" s="486"/>
      <c r="BC42" s="486"/>
      <c r="BD42" s="580"/>
      <c r="BE42" s="580"/>
      <c r="BF42" s="580"/>
      <c r="BG42" s="486"/>
      <c r="BH42" s="486"/>
      <c r="BI42" s="486"/>
      <c r="BJ42" s="486"/>
    </row>
    <row r="43" spans="1:74" s="397" customFormat="1" ht="12" customHeight="1" x14ac:dyDescent="0.2">
      <c r="A43" s="398"/>
      <c r="B43" s="766" t="s">
        <v>838</v>
      </c>
      <c r="C43" s="767"/>
      <c r="D43" s="767"/>
      <c r="E43" s="767"/>
      <c r="F43" s="767"/>
      <c r="G43" s="767"/>
      <c r="H43" s="767"/>
      <c r="I43" s="767"/>
      <c r="J43" s="767"/>
      <c r="K43" s="767"/>
      <c r="L43" s="767"/>
      <c r="M43" s="767"/>
      <c r="N43" s="767"/>
      <c r="O43" s="767"/>
      <c r="P43" s="767"/>
      <c r="Q43" s="760"/>
      <c r="AY43" s="486"/>
      <c r="AZ43" s="486"/>
      <c r="BA43" s="486"/>
      <c r="BB43" s="486"/>
      <c r="BC43" s="486"/>
      <c r="BD43" s="580"/>
      <c r="BE43" s="580"/>
      <c r="BF43" s="580"/>
      <c r="BG43" s="486"/>
      <c r="BH43" s="486"/>
      <c r="BI43" s="486"/>
      <c r="BJ43" s="486"/>
    </row>
    <row r="44" spans="1:74" s="397" customFormat="1" ht="12" customHeight="1" x14ac:dyDescent="0.2">
      <c r="A44" s="393"/>
      <c r="B44" s="772" t="s">
        <v>1391</v>
      </c>
      <c r="C44" s="760"/>
      <c r="D44" s="760"/>
      <c r="E44" s="760"/>
      <c r="F44" s="760"/>
      <c r="G44" s="760"/>
      <c r="H44" s="760"/>
      <c r="I44" s="760"/>
      <c r="J44" s="760"/>
      <c r="K44" s="760"/>
      <c r="L44" s="760"/>
      <c r="M44" s="760"/>
      <c r="N44" s="760"/>
      <c r="O44" s="760"/>
      <c r="P44" s="760"/>
      <c r="Q44" s="760"/>
      <c r="AY44" s="486"/>
      <c r="AZ44" s="486"/>
      <c r="BA44" s="486"/>
      <c r="BB44" s="486"/>
      <c r="BC44" s="486"/>
      <c r="BD44" s="580"/>
      <c r="BE44" s="580"/>
      <c r="BF44" s="580"/>
      <c r="BG44" s="486"/>
      <c r="BH44" s="486"/>
      <c r="BI44" s="486"/>
      <c r="BJ44" s="486"/>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5"/>
  <sheetViews>
    <sheetView workbookViewId="0">
      <pane xSplit="2" ySplit="4" topLeftCell="AO5" activePane="bottomRight" state="frozen"/>
      <selection activeCell="BF63" sqref="BF63"/>
      <selection pane="topRight" activeCell="BF63" sqref="BF63"/>
      <selection pane="bottomLeft" activeCell="BF63" sqref="BF63"/>
      <selection pane="bottomRight" activeCell="AU32" sqref="AU32"/>
    </sheetView>
  </sheetViews>
  <sheetFormatPr defaultColWidth="8.5703125" defaultRowHeight="11.25" x14ac:dyDescent="0.2"/>
  <cols>
    <col min="1" max="1" width="11.5703125" style="159" customWidth="1"/>
    <col min="2" max="2" width="35.7109375" style="152" customWidth="1"/>
    <col min="3" max="50" width="6.5703125" style="152" customWidth="1"/>
    <col min="51" max="55" width="6.5703125" style="448" customWidth="1"/>
    <col min="56" max="58" width="6.5703125" style="575" customWidth="1"/>
    <col min="59" max="62" width="6.5703125" style="448" customWidth="1"/>
    <col min="63" max="74" width="6.5703125" style="152" customWidth="1"/>
    <col min="75" max="16384" width="8.5703125" style="152"/>
  </cols>
  <sheetData>
    <row r="1" spans="1:74" ht="12.75" customHeight="1" x14ac:dyDescent="0.2">
      <c r="A1" s="742" t="s">
        <v>798</v>
      </c>
      <c r="B1" s="792" t="s">
        <v>1368</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792"/>
      <c r="AN1" s="792"/>
      <c r="AO1" s="792"/>
      <c r="AP1" s="792"/>
      <c r="AQ1" s="792"/>
      <c r="AR1" s="792"/>
      <c r="AS1" s="792"/>
      <c r="AT1" s="792"/>
      <c r="AU1" s="792"/>
      <c r="AV1" s="792"/>
      <c r="AW1" s="792"/>
      <c r="AX1" s="792"/>
      <c r="AY1" s="792"/>
      <c r="AZ1" s="792"/>
      <c r="BA1" s="792"/>
      <c r="BB1" s="792"/>
      <c r="BC1" s="792"/>
      <c r="BD1" s="792"/>
      <c r="BE1" s="792"/>
      <c r="BF1" s="792"/>
      <c r="BG1" s="792"/>
      <c r="BH1" s="792"/>
      <c r="BI1" s="792"/>
      <c r="BJ1" s="792"/>
      <c r="BK1" s="792"/>
      <c r="BL1" s="792"/>
      <c r="BM1" s="792"/>
      <c r="BN1" s="792"/>
      <c r="BO1" s="792"/>
      <c r="BP1" s="792"/>
      <c r="BQ1" s="792"/>
      <c r="BR1" s="792"/>
      <c r="BS1" s="792"/>
      <c r="BT1" s="792"/>
      <c r="BU1" s="792"/>
      <c r="BV1" s="792"/>
    </row>
    <row r="2" spans="1:74" ht="12.75" customHeight="1" x14ac:dyDescent="0.2">
      <c r="A2" s="743"/>
      <c r="B2" s="489" t="str">
        <f>"U.S. Energy Information Administration  |  Short-Term Energy Outlook  - "&amp;Dates!D1</f>
        <v>U.S. Energy Information Administration  |  Short-Term Energy Outlook  - March 2021</v>
      </c>
      <c r="C2" s="490"/>
      <c r="D2" s="490"/>
      <c r="E2" s="490"/>
      <c r="F2" s="490"/>
      <c r="G2" s="490"/>
      <c r="H2" s="490"/>
      <c r="I2" s="549"/>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1"/>
      <c r="AN2" s="551"/>
      <c r="AO2" s="551"/>
      <c r="AP2" s="551"/>
      <c r="AQ2" s="551"/>
      <c r="AR2" s="551"/>
      <c r="AS2" s="551"/>
      <c r="AT2" s="551"/>
      <c r="AU2" s="551"/>
      <c r="AV2" s="551"/>
      <c r="AW2" s="551"/>
      <c r="AX2" s="551"/>
      <c r="AY2" s="552"/>
      <c r="AZ2" s="552"/>
      <c r="BA2" s="552"/>
      <c r="BB2" s="552"/>
      <c r="BC2" s="552"/>
      <c r="BD2" s="586"/>
      <c r="BE2" s="586"/>
      <c r="BF2" s="586"/>
      <c r="BG2" s="552"/>
      <c r="BH2" s="552"/>
      <c r="BI2" s="552"/>
      <c r="BJ2" s="552"/>
      <c r="BK2" s="551"/>
      <c r="BL2" s="551"/>
      <c r="BM2" s="551"/>
      <c r="BN2" s="551"/>
      <c r="BO2" s="551"/>
      <c r="BP2" s="551"/>
      <c r="BQ2" s="551"/>
      <c r="BR2" s="551"/>
      <c r="BS2" s="551"/>
      <c r="BT2" s="551"/>
      <c r="BU2" s="551"/>
      <c r="BV2" s="553"/>
    </row>
    <row r="3" spans="1:74" ht="12.75" x14ac:dyDescent="0.2">
      <c r="B3" s="432"/>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5"/>
      <c r="BH5" s="575"/>
      <c r="BI5" s="575"/>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24.174769999999999</v>
      </c>
      <c r="AN6" s="244">
        <v>24.343108000000001</v>
      </c>
      <c r="AO6" s="244">
        <v>22.438037000000001</v>
      </c>
      <c r="AP6" s="244">
        <v>17.804552999999999</v>
      </c>
      <c r="AQ6" s="244">
        <v>19.409500999999999</v>
      </c>
      <c r="AR6" s="244">
        <v>21.097539000000001</v>
      </c>
      <c r="AS6" s="244">
        <v>22.029225</v>
      </c>
      <c r="AT6" s="244">
        <v>22.249607999999998</v>
      </c>
      <c r="AU6" s="244">
        <v>22.070018000000001</v>
      </c>
      <c r="AV6" s="244">
        <v>22.288475999999999</v>
      </c>
      <c r="AW6" s="244">
        <v>22.477847000000001</v>
      </c>
      <c r="AX6" s="244">
        <v>22.891364615000001</v>
      </c>
      <c r="AY6" s="244">
        <v>22.586125422999999</v>
      </c>
      <c r="AZ6" s="244">
        <v>22.587963708</v>
      </c>
      <c r="BA6" s="368">
        <v>22.989020158999999</v>
      </c>
      <c r="BB6" s="368">
        <v>23.053875713</v>
      </c>
      <c r="BC6" s="368">
        <v>23.401296356</v>
      </c>
      <c r="BD6" s="368">
        <v>23.836962899</v>
      </c>
      <c r="BE6" s="368">
        <v>23.937311530999999</v>
      </c>
      <c r="BF6" s="368">
        <v>24.424769532999999</v>
      </c>
      <c r="BG6" s="368">
        <v>24.026724688000002</v>
      </c>
      <c r="BH6" s="368">
        <v>24.160206406</v>
      </c>
      <c r="BI6" s="368">
        <v>24.237900275000001</v>
      </c>
      <c r="BJ6" s="368">
        <v>24.150145373000001</v>
      </c>
      <c r="BK6" s="368">
        <v>24.032859319</v>
      </c>
      <c r="BL6" s="368">
        <v>24.132974788999999</v>
      </c>
      <c r="BM6" s="368">
        <v>24.469712994000002</v>
      </c>
      <c r="BN6" s="368">
        <v>24.373103264000001</v>
      </c>
      <c r="BO6" s="368">
        <v>24.724978534000002</v>
      </c>
      <c r="BP6" s="368">
        <v>24.928167838</v>
      </c>
      <c r="BQ6" s="368">
        <v>24.919833740000001</v>
      </c>
      <c r="BR6" s="368">
        <v>25.351773572999999</v>
      </c>
      <c r="BS6" s="368">
        <v>24.751848188</v>
      </c>
      <c r="BT6" s="368">
        <v>24.858060550000001</v>
      </c>
      <c r="BU6" s="368">
        <v>24.879444548999999</v>
      </c>
      <c r="BV6" s="368">
        <v>24.936461121000001</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2.1455039999999999</v>
      </c>
      <c r="AV7" s="244">
        <v>1.9721340000000001</v>
      </c>
      <c r="AW7" s="244">
        <v>2.1418010000000001</v>
      </c>
      <c r="AX7" s="244">
        <v>2.1810445550000002</v>
      </c>
      <c r="AY7" s="244">
        <v>2.1347782789999998</v>
      </c>
      <c r="AZ7" s="244">
        <v>2.2246962460000002</v>
      </c>
      <c r="BA7" s="368">
        <v>2.153437786</v>
      </c>
      <c r="BB7" s="368">
        <v>2.1104530709999998</v>
      </c>
      <c r="BC7" s="368">
        <v>2.1751706550000001</v>
      </c>
      <c r="BD7" s="368">
        <v>2.2302066890000001</v>
      </c>
      <c r="BE7" s="368">
        <v>2.2456121219999998</v>
      </c>
      <c r="BF7" s="368">
        <v>2.3006008750000002</v>
      </c>
      <c r="BG7" s="368">
        <v>2.2644546349999999</v>
      </c>
      <c r="BH7" s="368">
        <v>2.246104436</v>
      </c>
      <c r="BI7" s="368">
        <v>2.277220271</v>
      </c>
      <c r="BJ7" s="368">
        <v>2.278513394</v>
      </c>
      <c r="BK7" s="368">
        <v>2.2798935739999999</v>
      </c>
      <c r="BL7" s="368">
        <v>2.32671202</v>
      </c>
      <c r="BM7" s="368">
        <v>2.2245083700000001</v>
      </c>
      <c r="BN7" s="368">
        <v>2.168963744</v>
      </c>
      <c r="BO7" s="368">
        <v>2.2302933559999998</v>
      </c>
      <c r="BP7" s="368">
        <v>2.2860535479999999</v>
      </c>
      <c r="BQ7" s="368">
        <v>2.3011837650000002</v>
      </c>
      <c r="BR7" s="368">
        <v>2.3581315570000001</v>
      </c>
      <c r="BS7" s="368">
        <v>2.3191408330000001</v>
      </c>
      <c r="BT7" s="368">
        <v>2.2974369910000001</v>
      </c>
      <c r="BU7" s="368">
        <v>2.3224337319999999</v>
      </c>
      <c r="BV7" s="368">
        <v>2.330004508</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1.6835070000000001</v>
      </c>
      <c r="AW8" s="244">
        <v>1.624622</v>
      </c>
      <c r="AX8" s="244">
        <v>1.9056180599999999</v>
      </c>
      <c r="AY8" s="244">
        <v>1.779048228</v>
      </c>
      <c r="AZ8" s="244">
        <v>1.8398056089999999</v>
      </c>
      <c r="BA8" s="368">
        <v>1.8640123740000001</v>
      </c>
      <c r="BB8" s="368">
        <v>1.8629626429999999</v>
      </c>
      <c r="BC8" s="368">
        <v>1.875085702</v>
      </c>
      <c r="BD8" s="368">
        <v>1.902746211</v>
      </c>
      <c r="BE8" s="368">
        <v>1.89434941</v>
      </c>
      <c r="BF8" s="368">
        <v>1.8763286589999999</v>
      </c>
      <c r="BG8" s="368">
        <v>1.8431500540000001</v>
      </c>
      <c r="BH8" s="368">
        <v>1.8618919709999999</v>
      </c>
      <c r="BI8" s="368">
        <v>1.8392900050000001</v>
      </c>
      <c r="BJ8" s="368">
        <v>1.94686198</v>
      </c>
      <c r="BK8" s="368">
        <v>1.821375746</v>
      </c>
      <c r="BL8" s="368">
        <v>1.8801027699999999</v>
      </c>
      <c r="BM8" s="368">
        <v>1.866924625</v>
      </c>
      <c r="BN8" s="368">
        <v>1.860609521</v>
      </c>
      <c r="BO8" s="368">
        <v>1.8710251790000001</v>
      </c>
      <c r="BP8" s="368">
        <v>1.8990542909999999</v>
      </c>
      <c r="BQ8" s="368">
        <v>1.892049976</v>
      </c>
      <c r="BR8" s="368">
        <v>1.8735820169999999</v>
      </c>
      <c r="BS8" s="368">
        <v>1.8390973559999999</v>
      </c>
      <c r="BT8" s="368">
        <v>1.85709356</v>
      </c>
      <c r="BU8" s="368">
        <v>1.8352408179999999</v>
      </c>
      <c r="BV8" s="368">
        <v>1.944306614</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18.307296999999998</v>
      </c>
      <c r="AV9" s="244">
        <v>18.623835</v>
      </c>
      <c r="AW9" s="244">
        <v>18.702424000000001</v>
      </c>
      <c r="AX9" s="244">
        <v>18.795701999999999</v>
      </c>
      <c r="AY9" s="244">
        <v>18.662298917000001</v>
      </c>
      <c r="AZ9" s="244">
        <v>18.513461853999999</v>
      </c>
      <c r="BA9" s="368">
        <v>18.961569999999998</v>
      </c>
      <c r="BB9" s="368">
        <v>19.070460000000001</v>
      </c>
      <c r="BC9" s="368">
        <v>19.34104</v>
      </c>
      <c r="BD9" s="368">
        <v>19.694009999999999</v>
      </c>
      <c r="BE9" s="368">
        <v>19.78735</v>
      </c>
      <c r="BF9" s="368">
        <v>20.237839999999998</v>
      </c>
      <c r="BG9" s="368">
        <v>19.909120000000001</v>
      </c>
      <c r="BH9" s="368">
        <v>20.042210000000001</v>
      </c>
      <c r="BI9" s="368">
        <v>20.11139</v>
      </c>
      <c r="BJ9" s="368">
        <v>19.914770000000001</v>
      </c>
      <c r="BK9" s="368">
        <v>19.921589999999998</v>
      </c>
      <c r="BL9" s="368">
        <v>19.916160000000001</v>
      </c>
      <c r="BM9" s="368">
        <v>20.368279999999999</v>
      </c>
      <c r="BN9" s="368">
        <v>20.33353</v>
      </c>
      <c r="BO9" s="368">
        <v>20.613659999999999</v>
      </c>
      <c r="BP9" s="368">
        <v>20.733059999999998</v>
      </c>
      <c r="BQ9" s="368">
        <v>20.7166</v>
      </c>
      <c r="BR9" s="368">
        <v>21.110060000000001</v>
      </c>
      <c r="BS9" s="368">
        <v>20.58361</v>
      </c>
      <c r="BT9" s="368">
        <v>20.693529999999999</v>
      </c>
      <c r="BU9" s="368">
        <v>20.711770000000001</v>
      </c>
      <c r="BV9" s="368">
        <v>20.652149999999999</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6.0119693332999997</v>
      </c>
      <c r="AN11" s="244">
        <v>6.2605287474000004</v>
      </c>
      <c r="AO11" s="244">
        <v>6.1495378119000002</v>
      </c>
      <c r="AP11" s="244">
        <v>5.5742337552999999</v>
      </c>
      <c r="AQ11" s="244">
        <v>5.4392073825000002</v>
      </c>
      <c r="AR11" s="244">
        <v>5.8326152066999999</v>
      </c>
      <c r="AS11" s="244">
        <v>5.8975192981999998</v>
      </c>
      <c r="AT11" s="244">
        <v>6.0424804354999999</v>
      </c>
      <c r="AU11" s="244">
        <v>6.1919630659999996</v>
      </c>
      <c r="AV11" s="244">
        <v>6.3664928422999996</v>
      </c>
      <c r="AW11" s="244">
        <v>6.2592311970000001</v>
      </c>
      <c r="AX11" s="244">
        <v>6.2981472600000004</v>
      </c>
      <c r="AY11" s="244">
        <v>6.0085698580000004</v>
      </c>
      <c r="AZ11" s="244">
        <v>6.3012022749999996</v>
      </c>
      <c r="BA11" s="368">
        <v>6.3953048409999997</v>
      </c>
      <c r="BB11" s="368">
        <v>6.3999014860000001</v>
      </c>
      <c r="BC11" s="368">
        <v>6.361233586</v>
      </c>
      <c r="BD11" s="368">
        <v>6.5231456559999996</v>
      </c>
      <c r="BE11" s="368">
        <v>6.5228600309999996</v>
      </c>
      <c r="BF11" s="368">
        <v>6.5626367700000001</v>
      </c>
      <c r="BG11" s="368">
        <v>6.5862355939999997</v>
      </c>
      <c r="BH11" s="368">
        <v>6.6151628010000003</v>
      </c>
      <c r="BI11" s="368">
        <v>6.493745358</v>
      </c>
      <c r="BJ11" s="368">
        <v>6.5869978629999997</v>
      </c>
      <c r="BK11" s="368">
        <v>6.1962390330000003</v>
      </c>
      <c r="BL11" s="368">
        <v>6.4914056699999998</v>
      </c>
      <c r="BM11" s="368">
        <v>6.5665358149999999</v>
      </c>
      <c r="BN11" s="368">
        <v>6.5591756339999998</v>
      </c>
      <c r="BO11" s="368">
        <v>6.5129112339999997</v>
      </c>
      <c r="BP11" s="368">
        <v>6.6786900129999998</v>
      </c>
      <c r="BQ11" s="368">
        <v>6.684004464</v>
      </c>
      <c r="BR11" s="368">
        <v>6.7269362749999999</v>
      </c>
      <c r="BS11" s="368">
        <v>6.7577354529999996</v>
      </c>
      <c r="BT11" s="368">
        <v>6.7836228250000001</v>
      </c>
      <c r="BU11" s="368">
        <v>6.6658786619999999</v>
      </c>
      <c r="BV11" s="368">
        <v>6.7668684219999999</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2.7867729140000002</v>
      </c>
      <c r="AZ12" s="244">
        <v>2.9952980490000001</v>
      </c>
      <c r="BA12" s="368">
        <v>3.0770218909999998</v>
      </c>
      <c r="BB12" s="368">
        <v>3.0577229629999998</v>
      </c>
      <c r="BC12" s="368">
        <v>3.0047012479999999</v>
      </c>
      <c r="BD12" s="368">
        <v>3.1141775809999999</v>
      </c>
      <c r="BE12" s="368">
        <v>3.0935705339999999</v>
      </c>
      <c r="BF12" s="368">
        <v>3.1645827479999999</v>
      </c>
      <c r="BG12" s="368">
        <v>3.212658754</v>
      </c>
      <c r="BH12" s="368">
        <v>3.2200184250000001</v>
      </c>
      <c r="BI12" s="368">
        <v>3.1067415949999999</v>
      </c>
      <c r="BJ12" s="368">
        <v>3.1387167200000001</v>
      </c>
      <c r="BK12" s="368">
        <v>2.867130333</v>
      </c>
      <c r="BL12" s="368">
        <v>3.0806189490000002</v>
      </c>
      <c r="BM12" s="368">
        <v>3.1428727109999999</v>
      </c>
      <c r="BN12" s="368">
        <v>3.1214883640000002</v>
      </c>
      <c r="BO12" s="368">
        <v>3.0641235099999999</v>
      </c>
      <c r="BP12" s="368">
        <v>3.1743209719999999</v>
      </c>
      <c r="BQ12" s="368">
        <v>3.155737469</v>
      </c>
      <c r="BR12" s="368">
        <v>3.229646196</v>
      </c>
      <c r="BS12" s="368">
        <v>3.2863107039999999</v>
      </c>
      <c r="BT12" s="368">
        <v>3.2955404609999999</v>
      </c>
      <c r="BU12" s="368">
        <v>3.1858226040000002</v>
      </c>
      <c r="BV12" s="368">
        <v>3.2199558530000001</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15.308760181</v>
      </c>
      <c r="AJ14" s="244">
        <v>15.289170611999999</v>
      </c>
      <c r="AK14" s="244">
        <v>14.743257295999999</v>
      </c>
      <c r="AL14" s="244">
        <v>14.447055332</v>
      </c>
      <c r="AM14" s="244">
        <v>14.133138027999999</v>
      </c>
      <c r="AN14" s="244">
        <v>14.615065443000001</v>
      </c>
      <c r="AO14" s="244">
        <v>13.440326374</v>
      </c>
      <c r="AP14" s="244">
        <v>11.045271934000001</v>
      </c>
      <c r="AQ14" s="244">
        <v>11.391273619</v>
      </c>
      <c r="AR14" s="244">
        <v>12.750307380000001</v>
      </c>
      <c r="AS14" s="244">
        <v>13.668578096999999</v>
      </c>
      <c r="AT14" s="244">
        <v>13.160620195</v>
      </c>
      <c r="AU14" s="244">
        <v>13.874249367999999</v>
      </c>
      <c r="AV14" s="244">
        <v>13.684995703</v>
      </c>
      <c r="AW14" s="244">
        <v>13.049078127</v>
      </c>
      <c r="AX14" s="244">
        <v>13.282061004999999</v>
      </c>
      <c r="AY14" s="244">
        <v>12.788870785</v>
      </c>
      <c r="AZ14" s="244">
        <v>13.634120255999999</v>
      </c>
      <c r="BA14" s="368">
        <v>13.527613715999999</v>
      </c>
      <c r="BB14" s="368">
        <v>13.618296879000001</v>
      </c>
      <c r="BC14" s="368">
        <v>13.451079727</v>
      </c>
      <c r="BD14" s="368">
        <v>13.972976567</v>
      </c>
      <c r="BE14" s="368">
        <v>14.17326557</v>
      </c>
      <c r="BF14" s="368">
        <v>14.019538415</v>
      </c>
      <c r="BG14" s="368">
        <v>14.496918254000001</v>
      </c>
      <c r="BH14" s="368">
        <v>14.332275182</v>
      </c>
      <c r="BI14" s="368">
        <v>14.025224073</v>
      </c>
      <c r="BJ14" s="368">
        <v>13.801241964000001</v>
      </c>
      <c r="BK14" s="368">
        <v>13.398564551</v>
      </c>
      <c r="BL14" s="368">
        <v>14.329503699</v>
      </c>
      <c r="BM14" s="368">
        <v>14.096997382</v>
      </c>
      <c r="BN14" s="368">
        <v>14.129548424999999</v>
      </c>
      <c r="BO14" s="368">
        <v>13.916156061000001</v>
      </c>
      <c r="BP14" s="368">
        <v>14.449156908000001</v>
      </c>
      <c r="BQ14" s="368">
        <v>14.660708278</v>
      </c>
      <c r="BR14" s="368">
        <v>14.519498778999999</v>
      </c>
      <c r="BS14" s="368">
        <v>15.014811285</v>
      </c>
      <c r="BT14" s="368">
        <v>14.814346934</v>
      </c>
      <c r="BU14" s="368">
        <v>14.475627992</v>
      </c>
      <c r="BV14" s="368">
        <v>14.263980383</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928</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4.9039162159999998</v>
      </c>
      <c r="AB16" s="244">
        <v>5.1464270450000003</v>
      </c>
      <c r="AC16" s="244">
        <v>5.0066636730000003</v>
      </c>
      <c r="AD16" s="244">
        <v>4.9178540789999996</v>
      </c>
      <c r="AE16" s="244">
        <v>5.052380758</v>
      </c>
      <c r="AF16" s="244">
        <v>5.2668933029999998</v>
      </c>
      <c r="AG16" s="244">
        <v>5.4264466029999996</v>
      </c>
      <c r="AH16" s="244">
        <v>5.5295681239999999</v>
      </c>
      <c r="AI16" s="244">
        <v>5.4432317890000004</v>
      </c>
      <c r="AJ16" s="244">
        <v>5.2425168549999999</v>
      </c>
      <c r="AK16" s="244">
        <v>5.3151169039999999</v>
      </c>
      <c r="AL16" s="244">
        <v>5.3742384870000004</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4.7988165120000001</v>
      </c>
      <c r="AZ16" s="244">
        <v>5.040338856</v>
      </c>
      <c r="BA16" s="368">
        <v>4.9053117139999998</v>
      </c>
      <c r="BB16" s="368">
        <v>4.827026568</v>
      </c>
      <c r="BC16" s="368">
        <v>4.9714839560000001</v>
      </c>
      <c r="BD16" s="368">
        <v>5.1878479649999996</v>
      </c>
      <c r="BE16" s="368">
        <v>5.3455767749999996</v>
      </c>
      <c r="BF16" s="368">
        <v>5.450068495</v>
      </c>
      <c r="BG16" s="368">
        <v>5.3591958269999997</v>
      </c>
      <c r="BH16" s="368">
        <v>5.1675118209999997</v>
      </c>
      <c r="BI16" s="368">
        <v>5.2411439140000002</v>
      </c>
      <c r="BJ16" s="368">
        <v>5.3031368360000002</v>
      </c>
      <c r="BK16" s="368">
        <v>4.9474833980000001</v>
      </c>
      <c r="BL16" s="368">
        <v>5.2017397580000004</v>
      </c>
      <c r="BM16" s="368">
        <v>5.0606929139999997</v>
      </c>
      <c r="BN16" s="368">
        <v>4.971692504</v>
      </c>
      <c r="BO16" s="368">
        <v>5.1115945759999999</v>
      </c>
      <c r="BP16" s="368">
        <v>5.3312704829999999</v>
      </c>
      <c r="BQ16" s="368">
        <v>5.4956072169999999</v>
      </c>
      <c r="BR16" s="368">
        <v>5.6063393850000001</v>
      </c>
      <c r="BS16" s="368">
        <v>5.523423696</v>
      </c>
      <c r="BT16" s="368">
        <v>5.3250722010000002</v>
      </c>
      <c r="BU16" s="368">
        <v>5.4054621950000001</v>
      </c>
      <c r="BV16" s="368">
        <v>5.469808531</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3.640612505</v>
      </c>
      <c r="AB17" s="244">
        <v>3.8984581129999998</v>
      </c>
      <c r="AC17" s="244">
        <v>3.7790904580000002</v>
      </c>
      <c r="AD17" s="244">
        <v>3.6908775720000002</v>
      </c>
      <c r="AE17" s="244">
        <v>3.840648989</v>
      </c>
      <c r="AF17" s="244">
        <v>4.0591627790000002</v>
      </c>
      <c r="AG17" s="244">
        <v>4.1270719610000004</v>
      </c>
      <c r="AH17" s="244">
        <v>4.2575315739999997</v>
      </c>
      <c r="AI17" s="244">
        <v>4.1556706449999998</v>
      </c>
      <c r="AJ17" s="244">
        <v>3.9534794870000001</v>
      </c>
      <c r="AK17" s="244">
        <v>4.0268060500000002</v>
      </c>
      <c r="AL17" s="244">
        <v>4.0758444259999997</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3.5717613909999999</v>
      </c>
      <c r="AZ17" s="244">
        <v>3.8266166240000001</v>
      </c>
      <c r="BA17" s="368">
        <v>3.711717191</v>
      </c>
      <c r="BB17" s="368">
        <v>3.6302851110000001</v>
      </c>
      <c r="BC17" s="368">
        <v>3.7883090579999998</v>
      </c>
      <c r="BD17" s="368">
        <v>4.0091954379999999</v>
      </c>
      <c r="BE17" s="368">
        <v>4.0785604199999996</v>
      </c>
      <c r="BF17" s="368">
        <v>4.2101339319999997</v>
      </c>
      <c r="BG17" s="368">
        <v>4.1037322449999998</v>
      </c>
      <c r="BH17" s="368">
        <v>3.90887399</v>
      </c>
      <c r="BI17" s="368">
        <v>3.9832852769999998</v>
      </c>
      <c r="BJ17" s="368">
        <v>4.0368140859999997</v>
      </c>
      <c r="BK17" s="368">
        <v>3.6881901730000002</v>
      </c>
      <c r="BL17" s="368">
        <v>3.9577326309999998</v>
      </c>
      <c r="BM17" s="368">
        <v>3.8370167560000001</v>
      </c>
      <c r="BN17" s="368">
        <v>3.7486111630000001</v>
      </c>
      <c r="BO17" s="368">
        <v>3.9037095750000002</v>
      </c>
      <c r="BP17" s="368">
        <v>4.1273740249999999</v>
      </c>
      <c r="BQ17" s="368">
        <v>4.200357575</v>
      </c>
      <c r="BR17" s="368">
        <v>4.3383410470000001</v>
      </c>
      <c r="BS17" s="368">
        <v>4.23995005</v>
      </c>
      <c r="BT17" s="368">
        <v>4.0401270150000004</v>
      </c>
      <c r="BU17" s="368">
        <v>4.1212412159999996</v>
      </c>
      <c r="BV17" s="368">
        <v>4.1755363570000004</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8.1167627940999996</v>
      </c>
      <c r="AB19" s="244">
        <v>8.1416094539999992</v>
      </c>
      <c r="AC19" s="244">
        <v>8.0868847435000006</v>
      </c>
      <c r="AD19" s="244">
        <v>8.2697490456999994</v>
      </c>
      <c r="AE19" s="244">
        <v>8.6931251805999992</v>
      </c>
      <c r="AF19" s="244">
        <v>9.0285640953000001</v>
      </c>
      <c r="AG19" s="244">
        <v>9.0905150782999993</v>
      </c>
      <c r="AH19" s="244">
        <v>9.0880835401999995</v>
      </c>
      <c r="AI19" s="244">
        <v>8.9609221497</v>
      </c>
      <c r="AJ19" s="244">
        <v>8.6254860577999999</v>
      </c>
      <c r="AK19" s="244">
        <v>8.2647475526999994</v>
      </c>
      <c r="AL19" s="244">
        <v>8.2999282399999998</v>
      </c>
      <c r="AM19" s="244">
        <v>7.8085321097999998</v>
      </c>
      <c r="AN19" s="244">
        <v>7.8317717842999999</v>
      </c>
      <c r="AO19" s="244">
        <v>7.3758065399000001</v>
      </c>
      <c r="AP19" s="244">
        <v>7.0495573587000004</v>
      </c>
      <c r="AQ19" s="244">
        <v>7.5353033724999996</v>
      </c>
      <c r="AR19" s="244">
        <v>8.2222852796999994</v>
      </c>
      <c r="AS19" s="244">
        <v>8.4451751614999999</v>
      </c>
      <c r="AT19" s="244">
        <v>8.5181466957000005</v>
      </c>
      <c r="AU19" s="244">
        <v>8.4683463096999994</v>
      </c>
      <c r="AV19" s="244">
        <v>8.0514422123999996</v>
      </c>
      <c r="AW19" s="244">
        <v>7.9265275559999999</v>
      </c>
      <c r="AX19" s="244">
        <v>8.1118859259999994</v>
      </c>
      <c r="AY19" s="244">
        <v>7.9965671690000004</v>
      </c>
      <c r="AZ19" s="244">
        <v>7.6009061349999998</v>
      </c>
      <c r="BA19" s="368">
        <v>7.6300092700000004</v>
      </c>
      <c r="BB19" s="368">
        <v>7.808902217</v>
      </c>
      <c r="BC19" s="368">
        <v>8.2525379839999999</v>
      </c>
      <c r="BD19" s="368">
        <v>8.595898944</v>
      </c>
      <c r="BE19" s="368">
        <v>8.6497076289999999</v>
      </c>
      <c r="BF19" s="368">
        <v>8.6732946010000003</v>
      </c>
      <c r="BG19" s="368">
        <v>8.5370125419999994</v>
      </c>
      <c r="BH19" s="368">
        <v>8.2271874</v>
      </c>
      <c r="BI19" s="368">
        <v>7.8671997029999998</v>
      </c>
      <c r="BJ19" s="368">
        <v>7.8903045409999999</v>
      </c>
      <c r="BK19" s="368">
        <v>7.9219461960000004</v>
      </c>
      <c r="BL19" s="368">
        <v>7.9536778220000004</v>
      </c>
      <c r="BM19" s="368">
        <v>7.9136556499999999</v>
      </c>
      <c r="BN19" s="368">
        <v>8.0896185850000002</v>
      </c>
      <c r="BO19" s="368">
        <v>8.5284453809999992</v>
      </c>
      <c r="BP19" s="368">
        <v>8.8765511850000003</v>
      </c>
      <c r="BQ19" s="368">
        <v>8.9288188529999992</v>
      </c>
      <c r="BR19" s="368">
        <v>8.9504982099999992</v>
      </c>
      <c r="BS19" s="368">
        <v>8.8081994179999992</v>
      </c>
      <c r="BT19" s="368">
        <v>8.4897576420000007</v>
      </c>
      <c r="BU19" s="368">
        <v>8.1306803189999997</v>
      </c>
      <c r="BV19" s="368">
        <v>8.1678206580000001</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35.632074883999998</v>
      </c>
      <c r="P21" s="244">
        <v>36.304679948999997</v>
      </c>
      <c r="Q21" s="244">
        <v>35.950878682000003</v>
      </c>
      <c r="R21" s="244">
        <v>35.566908697999999</v>
      </c>
      <c r="S21" s="244">
        <v>35.463839700999998</v>
      </c>
      <c r="T21" s="244">
        <v>34.834648002999998</v>
      </c>
      <c r="U21" s="244">
        <v>34.899100410999999</v>
      </c>
      <c r="V21" s="244">
        <v>34.468115732000001</v>
      </c>
      <c r="W21" s="244">
        <v>34.963422797</v>
      </c>
      <c r="X21" s="244">
        <v>34.423784304999998</v>
      </c>
      <c r="Y21" s="244">
        <v>35.761491675999999</v>
      </c>
      <c r="Z21" s="244">
        <v>36.778761271999997</v>
      </c>
      <c r="AA21" s="244">
        <v>36.513325967999997</v>
      </c>
      <c r="AB21" s="244">
        <v>37.282079672999998</v>
      </c>
      <c r="AC21" s="244">
        <v>36.536272926999999</v>
      </c>
      <c r="AD21" s="244">
        <v>36.705188984999999</v>
      </c>
      <c r="AE21" s="244">
        <v>36.211981428999998</v>
      </c>
      <c r="AF21" s="244">
        <v>35.793002317999999</v>
      </c>
      <c r="AG21" s="244">
        <v>35.866309684999997</v>
      </c>
      <c r="AH21" s="244">
        <v>35.458903511999999</v>
      </c>
      <c r="AI21" s="244">
        <v>35.811661475000001</v>
      </c>
      <c r="AJ21" s="244">
        <v>35.156730871000001</v>
      </c>
      <c r="AK21" s="244">
        <v>37.124233642999997</v>
      </c>
      <c r="AL21" s="244">
        <v>37.951417695000004</v>
      </c>
      <c r="AM21" s="244">
        <v>35.491026187999999</v>
      </c>
      <c r="AN21" s="244">
        <v>35.225126594000002</v>
      </c>
      <c r="AO21" s="244">
        <v>32.939770694000003</v>
      </c>
      <c r="AP21" s="244">
        <v>30.850297416</v>
      </c>
      <c r="AQ21" s="244">
        <v>32.27017386</v>
      </c>
      <c r="AR21" s="244">
        <v>32.980991596999999</v>
      </c>
      <c r="AS21" s="244">
        <v>33.498388306000003</v>
      </c>
      <c r="AT21" s="244">
        <v>33.084783829000003</v>
      </c>
      <c r="AU21" s="244">
        <v>34.528081299999997</v>
      </c>
      <c r="AV21" s="244">
        <v>34.383055781000003</v>
      </c>
      <c r="AW21" s="244">
        <v>36.010147359000001</v>
      </c>
      <c r="AX21" s="244">
        <v>36.796984494999997</v>
      </c>
      <c r="AY21" s="244">
        <v>35.238822894000002</v>
      </c>
      <c r="AZ21" s="244">
        <v>36.383640645</v>
      </c>
      <c r="BA21" s="368">
        <v>36.270481545000003</v>
      </c>
      <c r="BB21" s="368">
        <v>36.201067328999997</v>
      </c>
      <c r="BC21" s="368">
        <v>35.915497619</v>
      </c>
      <c r="BD21" s="368">
        <v>35.67255557</v>
      </c>
      <c r="BE21" s="368">
        <v>35.475507993000001</v>
      </c>
      <c r="BF21" s="368">
        <v>34.986780777</v>
      </c>
      <c r="BG21" s="368">
        <v>35.782043629999997</v>
      </c>
      <c r="BH21" s="368">
        <v>35.144117735000002</v>
      </c>
      <c r="BI21" s="368">
        <v>36.817130120000002</v>
      </c>
      <c r="BJ21" s="368">
        <v>37.913993361000003</v>
      </c>
      <c r="BK21" s="368">
        <v>37.032268182000003</v>
      </c>
      <c r="BL21" s="368">
        <v>38.412143741999998</v>
      </c>
      <c r="BM21" s="368">
        <v>37.892488417999999</v>
      </c>
      <c r="BN21" s="368">
        <v>37.731563276000003</v>
      </c>
      <c r="BO21" s="368">
        <v>37.393300107999998</v>
      </c>
      <c r="BP21" s="368">
        <v>37.079809447000002</v>
      </c>
      <c r="BQ21" s="368">
        <v>36.834215346000001</v>
      </c>
      <c r="BR21" s="368">
        <v>36.418592238000002</v>
      </c>
      <c r="BS21" s="368">
        <v>37.221428758999998</v>
      </c>
      <c r="BT21" s="368">
        <v>36.530169598000001</v>
      </c>
      <c r="BU21" s="368">
        <v>38.206070220000001</v>
      </c>
      <c r="BV21" s="368">
        <v>39.302884177000003</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14.25562848</v>
      </c>
      <c r="AN22" s="244">
        <v>13.633777479999999</v>
      </c>
      <c r="AO22" s="244">
        <v>13.45943355</v>
      </c>
      <c r="AP22" s="244">
        <v>14.063066900000001</v>
      </c>
      <c r="AQ22" s="244">
        <v>14.030823639999999</v>
      </c>
      <c r="AR22" s="244">
        <v>13.85173436</v>
      </c>
      <c r="AS22" s="244">
        <v>14.38814749</v>
      </c>
      <c r="AT22" s="244">
        <v>14.23306008</v>
      </c>
      <c r="AU22" s="244">
        <v>15.03565482</v>
      </c>
      <c r="AV22" s="244">
        <v>14.23704972</v>
      </c>
      <c r="AW22" s="244">
        <v>15.176824610000001</v>
      </c>
      <c r="AX22" s="244">
        <v>15.6080667</v>
      </c>
      <c r="AY22" s="244">
        <v>14.75149083</v>
      </c>
      <c r="AZ22" s="244">
        <v>14.933628969999999</v>
      </c>
      <c r="BA22" s="368">
        <v>15.07292007</v>
      </c>
      <c r="BB22" s="368">
        <v>15.443006520000001</v>
      </c>
      <c r="BC22" s="368">
        <v>15.24482076</v>
      </c>
      <c r="BD22" s="368">
        <v>15.118358539999999</v>
      </c>
      <c r="BE22" s="368">
        <v>15.05772159</v>
      </c>
      <c r="BF22" s="368">
        <v>14.59982128</v>
      </c>
      <c r="BG22" s="368">
        <v>15.443201869999999</v>
      </c>
      <c r="BH22" s="368">
        <v>14.53223579</v>
      </c>
      <c r="BI22" s="368">
        <v>15.532398390000001</v>
      </c>
      <c r="BJ22" s="368">
        <v>16.034793489999998</v>
      </c>
      <c r="BK22" s="368">
        <v>15.39219873</v>
      </c>
      <c r="BL22" s="368">
        <v>15.88105425</v>
      </c>
      <c r="BM22" s="368">
        <v>15.80375759</v>
      </c>
      <c r="BN22" s="368">
        <v>16.152665259999999</v>
      </c>
      <c r="BO22" s="368">
        <v>15.92468075</v>
      </c>
      <c r="BP22" s="368">
        <v>15.75080485</v>
      </c>
      <c r="BQ22" s="368">
        <v>15.69493898</v>
      </c>
      <c r="BR22" s="368">
        <v>15.213020139999999</v>
      </c>
      <c r="BS22" s="368">
        <v>16.074240499999998</v>
      </c>
      <c r="BT22" s="368">
        <v>15.120189610000001</v>
      </c>
      <c r="BU22" s="368">
        <v>16.104850119999998</v>
      </c>
      <c r="BV22" s="368">
        <v>16.575822519999999</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3.1539999999999999</v>
      </c>
      <c r="AW23" s="244">
        <v>3.4366666666999999</v>
      </c>
      <c r="AX23" s="244">
        <v>3.7148618510000002</v>
      </c>
      <c r="AY23" s="244">
        <v>3.4901097970000001</v>
      </c>
      <c r="AZ23" s="244">
        <v>3.7120688039999998</v>
      </c>
      <c r="BA23" s="368">
        <v>3.4499529130000002</v>
      </c>
      <c r="BB23" s="368">
        <v>3.1322563140000002</v>
      </c>
      <c r="BC23" s="368">
        <v>2.866432675</v>
      </c>
      <c r="BD23" s="368">
        <v>2.9030504069999998</v>
      </c>
      <c r="BE23" s="368">
        <v>3.0299215450000001</v>
      </c>
      <c r="BF23" s="368">
        <v>3.1233661499999998</v>
      </c>
      <c r="BG23" s="368">
        <v>3.0412091220000002</v>
      </c>
      <c r="BH23" s="368">
        <v>3.0748302359999999</v>
      </c>
      <c r="BI23" s="368">
        <v>3.3127778499999998</v>
      </c>
      <c r="BJ23" s="368">
        <v>3.7996066879999999</v>
      </c>
      <c r="BK23" s="368">
        <v>3.5846114189999998</v>
      </c>
      <c r="BL23" s="368">
        <v>3.8283408589999999</v>
      </c>
      <c r="BM23" s="368">
        <v>3.5071925209999999</v>
      </c>
      <c r="BN23" s="368">
        <v>3.1545392809999999</v>
      </c>
      <c r="BO23" s="368">
        <v>2.879628995</v>
      </c>
      <c r="BP23" s="368">
        <v>2.9022891909999999</v>
      </c>
      <c r="BQ23" s="368">
        <v>3.026917182</v>
      </c>
      <c r="BR23" s="368">
        <v>3.120069891</v>
      </c>
      <c r="BS23" s="368">
        <v>3.0345059000000001</v>
      </c>
      <c r="BT23" s="368">
        <v>3.058218262</v>
      </c>
      <c r="BU23" s="368">
        <v>3.2946114839999998</v>
      </c>
      <c r="BV23" s="368">
        <v>3.7795751169999998</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4.7714075290000002</v>
      </c>
      <c r="AN24" s="244">
        <v>4.9775293449999998</v>
      </c>
      <c r="AO24" s="244">
        <v>4.1673431790000004</v>
      </c>
      <c r="AP24" s="244">
        <v>2.7743949479999999</v>
      </c>
      <c r="AQ24" s="244">
        <v>4.0662581500000003</v>
      </c>
      <c r="AR24" s="244">
        <v>4.4479011789999996</v>
      </c>
      <c r="AS24" s="244">
        <v>4.2198304909999997</v>
      </c>
      <c r="AT24" s="244">
        <v>3.9402101119999999</v>
      </c>
      <c r="AU24" s="244">
        <v>4.3501116819999996</v>
      </c>
      <c r="AV24" s="244">
        <v>4.7853139310000001</v>
      </c>
      <c r="AW24" s="244">
        <v>4.9842679829999996</v>
      </c>
      <c r="AX24" s="244">
        <v>5.0146784420000001</v>
      </c>
      <c r="AY24" s="244">
        <v>4.6659198279999998</v>
      </c>
      <c r="AZ24" s="244">
        <v>5.0924037049999997</v>
      </c>
      <c r="BA24" s="368">
        <v>5.0991308770000003</v>
      </c>
      <c r="BB24" s="368">
        <v>4.9861418520000003</v>
      </c>
      <c r="BC24" s="368">
        <v>5.0635638419999998</v>
      </c>
      <c r="BD24" s="368">
        <v>4.9840338920000002</v>
      </c>
      <c r="BE24" s="368">
        <v>4.7754955470000002</v>
      </c>
      <c r="BF24" s="368">
        <v>4.568369401</v>
      </c>
      <c r="BG24" s="368">
        <v>4.6496454270000003</v>
      </c>
      <c r="BH24" s="368">
        <v>4.7706158890000001</v>
      </c>
      <c r="BI24" s="368">
        <v>4.9752058369999999</v>
      </c>
      <c r="BJ24" s="368">
        <v>5.0284713400000003</v>
      </c>
      <c r="BK24" s="368">
        <v>4.8952235750000002</v>
      </c>
      <c r="BL24" s="368">
        <v>5.2646528750000003</v>
      </c>
      <c r="BM24" s="368">
        <v>5.2621486500000003</v>
      </c>
      <c r="BN24" s="368">
        <v>5.1854144040000003</v>
      </c>
      <c r="BO24" s="368">
        <v>5.2649611829999996</v>
      </c>
      <c r="BP24" s="368">
        <v>5.1800899889999998</v>
      </c>
      <c r="BQ24" s="368">
        <v>4.9086803029999997</v>
      </c>
      <c r="BR24" s="368">
        <v>4.7985289470000003</v>
      </c>
      <c r="BS24" s="368">
        <v>4.884195214</v>
      </c>
      <c r="BT24" s="368">
        <v>5.0182015829999997</v>
      </c>
      <c r="BU24" s="368">
        <v>5.2353961030000002</v>
      </c>
      <c r="BV24" s="368">
        <v>5.2989871930000003</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4.2753368959999998</v>
      </c>
      <c r="AZ26" s="244">
        <v>4.3457876710000001</v>
      </c>
      <c r="BA26" s="368">
        <v>4.3437634300000001</v>
      </c>
      <c r="BB26" s="368">
        <v>4.3577935019999998</v>
      </c>
      <c r="BC26" s="368">
        <v>4.3184788640000003</v>
      </c>
      <c r="BD26" s="368">
        <v>4.3950913849999997</v>
      </c>
      <c r="BE26" s="368">
        <v>4.247729616</v>
      </c>
      <c r="BF26" s="368">
        <v>4.2562051920000004</v>
      </c>
      <c r="BG26" s="368">
        <v>4.3254293629999996</v>
      </c>
      <c r="BH26" s="368">
        <v>4.4651167220000003</v>
      </c>
      <c r="BI26" s="368">
        <v>4.5110582399999997</v>
      </c>
      <c r="BJ26" s="368">
        <v>4.4199298970000003</v>
      </c>
      <c r="BK26" s="368">
        <v>4.4422571900000003</v>
      </c>
      <c r="BL26" s="368">
        <v>4.5015961109999996</v>
      </c>
      <c r="BM26" s="368">
        <v>4.4872149080000003</v>
      </c>
      <c r="BN26" s="368">
        <v>4.4870269860000001</v>
      </c>
      <c r="BO26" s="368">
        <v>4.4414103709999999</v>
      </c>
      <c r="BP26" s="368">
        <v>4.5224776479999997</v>
      </c>
      <c r="BQ26" s="368">
        <v>4.3760052969999998</v>
      </c>
      <c r="BR26" s="368">
        <v>4.3860838629999996</v>
      </c>
      <c r="BS26" s="368">
        <v>4.4558091910000002</v>
      </c>
      <c r="BT26" s="368">
        <v>4.5924941620000004</v>
      </c>
      <c r="BU26" s="368">
        <v>4.639944946</v>
      </c>
      <c r="BV26" s="368">
        <v>4.5518156340000004</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47.479476986999998</v>
      </c>
      <c r="P28" s="244">
        <v>48.331651985000001</v>
      </c>
      <c r="Q28" s="244">
        <v>48.215350368000003</v>
      </c>
      <c r="R28" s="244">
        <v>46.995834596000002</v>
      </c>
      <c r="S28" s="244">
        <v>47.081449431000003</v>
      </c>
      <c r="T28" s="244">
        <v>47.705564867</v>
      </c>
      <c r="U28" s="244">
        <v>48.358040748000001</v>
      </c>
      <c r="V28" s="244">
        <v>49.008296129000001</v>
      </c>
      <c r="W28" s="244">
        <v>47.344110419000003</v>
      </c>
      <c r="X28" s="244">
        <v>48.160389059000003</v>
      </c>
      <c r="Y28" s="244">
        <v>48.079318917999998</v>
      </c>
      <c r="Z28" s="244">
        <v>47.120692019000003</v>
      </c>
      <c r="AA28" s="244">
        <v>47.575381997000001</v>
      </c>
      <c r="AB28" s="244">
        <v>48.000308552</v>
      </c>
      <c r="AC28" s="244">
        <v>46.662320215999998</v>
      </c>
      <c r="AD28" s="244">
        <v>47.218589838</v>
      </c>
      <c r="AE28" s="244">
        <v>46.459086778</v>
      </c>
      <c r="AF28" s="244">
        <v>47.115860537000003</v>
      </c>
      <c r="AG28" s="244">
        <v>48.308477369999999</v>
      </c>
      <c r="AH28" s="244">
        <v>48.701243308999999</v>
      </c>
      <c r="AI28" s="244">
        <v>47.268120584000002</v>
      </c>
      <c r="AJ28" s="244">
        <v>47.708762485000001</v>
      </c>
      <c r="AK28" s="244">
        <v>47.768451456999998</v>
      </c>
      <c r="AL28" s="244">
        <v>47.694490197</v>
      </c>
      <c r="AM28" s="244">
        <v>46.001001371000001</v>
      </c>
      <c r="AN28" s="244">
        <v>46.856921522999997</v>
      </c>
      <c r="AO28" s="244">
        <v>43.055234077000001</v>
      </c>
      <c r="AP28" s="244">
        <v>35.020248743000003</v>
      </c>
      <c r="AQ28" s="244">
        <v>37.110481032000003</v>
      </c>
      <c r="AR28" s="244">
        <v>40.163875896</v>
      </c>
      <c r="AS28" s="244">
        <v>42.041967153999998</v>
      </c>
      <c r="AT28" s="244">
        <v>41.797565325000001</v>
      </c>
      <c r="AU28" s="244">
        <v>42.473869294000004</v>
      </c>
      <c r="AV28" s="244">
        <v>42.625733679</v>
      </c>
      <c r="AW28" s="244">
        <v>42.631795734999997</v>
      </c>
      <c r="AX28" s="244">
        <v>43.589065406000003</v>
      </c>
      <c r="AY28" s="244">
        <v>42.499382062999999</v>
      </c>
      <c r="AZ28" s="244">
        <v>43.749421437999999</v>
      </c>
      <c r="BA28" s="368">
        <v>43.759045254999997</v>
      </c>
      <c r="BB28" s="368">
        <v>43.377840923999997</v>
      </c>
      <c r="BC28" s="368">
        <v>43.390675758999997</v>
      </c>
      <c r="BD28" s="368">
        <v>44.370841538999997</v>
      </c>
      <c r="BE28" s="368">
        <v>44.782244611000003</v>
      </c>
      <c r="BF28" s="368">
        <v>45.304874980999998</v>
      </c>
      <c r="BG28" s="368">
        <v>45.210374217999998</v>
      </c>
      <c r="BH28" s="368">
        <v>45.269796085999999</v>
      </c>
      <c r="BI28" s="368">
        <v>45.461397001999998</v>
      </c>
      <c r="BJ28" s="368">
        <v>45.646189780999997</v>
      </c>
      <c r="BK28" s="368">
        <v>44.813151918000003</v>
      </c>
      <c r="BL28" s="368">
        <v>46.237581831</v>
      </c>
      <c r="BM28" s="368">
        <v>45.933861769000004</v>
      </c>
      <c r="BN28" s="368">
        <v>45.281120459999997</v>
      </c>
      <c r="BO28" s="368">
        <v>45.247778853</v>
      </c>
      <c r="BP28" s="368">
        <v>45.988803033000003</v>
      </c>
      <c r="BQ28" s="368">
        <v>46.302456454999998</v>
      </c>
      <c r="BR28" s="368">
        <v>46.783224677</v>
      </c>
      <c r="BS28" s="368">
        <v>46.500892159000003</v>
      </c>
      <c r="BT28" s="368">
        <v>46.486584880999999</v>
      </c>
      <c r="BU28" s="368">
        <v>46.592471168000003</v>
      </c>
      <c r="BV28" s="368">
        <v>46.936005348000002</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52.121312037000003</v>
      </c>
      <c r="AB29" s="244">
        <v>53.298021218000002</v>
      </c>
      <c r="AC29" s="244">
        <v>53.029558106000003</v>
      </c>
      <c r="AD29" s="244">
        <v>53.537477709000001</v>
      </c>
      <c r="AE29" s="244">
        <v>53.817801950000003</v>
      </c>
      <c r="AF29" s="244">
        <v>54.211578326999998</v>
      </c>
      <c r="AG29" s="244">
        <v>54.119279442</v>
      </c>
      <c r="AH29" s="244">
        <v>53.693491393999999</v>
      </c>
      <c r="AI29" s="244">
        <v>54.172041811</v>
      </c>
      <c r="AJ29" s="244">
        <v>53.135072999999998</v>
      </c>
      <c r="AK29" s="244">
        <v>54.122545721999998</v>
      </c>
      <c r="AL29" s="244">
        <v>54.595692741999997</v>
      </c>
      <c r="AM29" s="244">
        <v>50.582421891000003</v>
      </c>
      <c r="AN29" s="244">
        <v>50.670887516000001</v>
      </c>
      <c r="AO29" s="244">
        <v>48.180887495999997</v>
      </c>
      <c r="AP29" s="244">
        <v>45.563982297999999</v>
      </c>
      <c r="AQ29" s="244">
        <v>47.292291583999997</v>
      </c>
      <c r="AR29" s="244">
        <v>49.710508998000002</v>
      </c>
      <c r="AS29" s="244">
        <v>50.701427770000002</v>
      </c>
      <c r="AT29" s="244">
        <v>50.674566738999999</v>
      </c>
      <c r="AU29" s="244">
        <v>52.091961941000001</v>
      </c>
      <c r="AV29" s="244">
        <v>51.544909998999998</v>
      </c>
      <c r="AW29" s="244">
        <v>52.608086184000001</v>
      </c>
      <c r="AX29" s="244">
        <v>53.253514529</v>
      </c>
      <c r="AY29" s="244">
        <v>51.193727473999999</v>
      </c>
      <c r="AZ29" s="244">
        <v>52.144538107999999</v>
      </c>
      <c r="BA29" s="368">
        <v>52.302459419999998</v>
      </c>
      <c r="BB29" s="368">
        <v>52.889022769999997</v>
      </c>
      <c r="BC29" s="368">
        <v>53.280932333000003</v>
      </c>
      <c r="BD29" s="368">
        <v>53.813637446999998</v>
      </c>
      <c r="BE29" s="368">
        <v>53.569714533999999</v>
      </c>
      <c r="BF29" s="368">
        <v>53.068418801999997</v>
      </c>
      <c r="BG29" s="368">
        <v>53.90318568</v>
      </c>
      <c r="BH29" s="368">
        <v>52.841781980999997</v>
      </c>
      <c r="BI29" s="368">
        <v>53.732004680999999</v>
      </c>
      <c r="BJ29" s="368">
        <v>54.419560054000002</v>
      </c>
      <c r="BK29" s="368">
        <v>53.158465950999997</v>
      </c>
      <c r="BL29" s="368">
        <v>54.785459760000002</v>
      </c>
      <c r="BM29" s="368">
        <v>54.553436312000002</v>
      </c>
      <c r="BN29" s="368">
        <v>55.060608213999998</v>
      </c>
      <c r="BO29" s="368">
        <v>55.381017411999999</v>
      </c>
      <c r="BP29" s="368">
        <v>55.877320488999999</v>
      </c>
      <c r="BQ29" s="368">
        <v>55.596736739999997</v>
      </c>
      <c r="BR29" s="368">
        <v>55.176497646000001</v>
      </c>
      <c r="BS29" s="368">
        <v>56.032363830999998</v>
      </c>
      <c r="BT29" s="368">
        <v>54.906939031</v>
      </c>
      <c r="BU29" s="368">
        <v>55.810637714999999</v>
      </c>
      <c r="BV29" s="368">
        <v>56.523633578000002</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69" t="s">
        <v>537</v>
      </c>
      <c r="C31" s="244">
        <v>95.407380079000006</v>
      </c>
      <c r="D31" s="244">
        <v>97.146182922999998</v>
      </c>
      <c r="E31" s="244">
        <v>99.117042292999997</v>
      </c>
      <c r="F31" s="244">
        <v>96.868870192000003</v>
      </c>
      <c r="G31" s="244">
        <v>99.307435239</v>
      </c>
      <c r="H31" s="244">
        <v>101.08563546000001</v>
      </c>
      <c r="I31" s="244">
        <v>99.048380136000006</v>
      </c>
      <c r="J31" s="244">
        <v>99.307112408999998</v>
      </c>
      <c r="K31" s="244">
        <v>100.25457333</v>
      </c>
      <c r="L31" s="244">
        <v>98.621792131999996</v>
      </c>
      <c r="M31" s="244">
        <v>101.31984484</v>
      </c>
      <c r="N31" s="244">
        <v>99.743397345999995</v>
      </c>
      <c r="O31" s="244">
        <v>98.218274891999997</v>
      </c>
      <c r="P31" s="244">
        <v>99.865695481000003</v>
      </c>
      <c r="Q31" s="244">
        <v>100.02921560999999</v>
      </c>
      <c r="R31" s="244">
        <v>98.969079182000002</v>
      </c>
      <c r="S31" s="244">
        <v>99.630321381000002</v>
      </c>
      <c r="T31" s="244">
        <v>100.61229723</v>
      </c>
      <c r="U31" s="244">
        <v>101.0318498</v>
      </c>
      <c r="V31" s="244">
        <v>101.38039356</v>
      </c>
      <c r="W31" s="244">
        <v>100.12065187</v>
      </c>
      <c r="X31" s="244">
        <v>100.06144199000001</v>
      </c>
      <c r="Y31" s="244">
        <v>100.48329396</v>
      </c>
      <c r="Z31" s="244">
        <v>100.22688399</v>
      </c>
      <c r="AA31" s="244">
        <v>99.696694034000004</v>
      </c>
      <c r="AB31" s="244">
        <v>101.29832977</v>
      </c>
      <c r="AC31" s="244">
        <v>99.691878321999994</v>
      </c>
      <c r="AD31" s="244">
        <v>100.75606755</v>
      </c>
      <c r="AE31" s="244">
        <v>100.27688873</v>
      </c>
      <c r="AF31" s="244">
        <v>101.32743886</v>
      </c>
      <c r="AG31" s="244">
        <v>102.42775681000001</v>
      </c>
      <c r="AH31" s="244">
        <v>102.3947347</v>
      </c>
      <c r="AI31" s="244">
        <v>101.44016240000001</v>
      </c>
      <c r="AJ31" s="244">
        <v>100.84383548</v>
      </c>
      <c r="AK31" s="244">
        <v>101.89099718</v>
      </c>
      <c r="AL31" s="244">
        <v>102.29018293999999</v>
      </c>
      <c r="AM31" s="244">
        <v>96.583423261999997</v>
      </c>
      <c r="AN31" s="244">
        <v>97.527809039000005</v>
      </c>
      <c r="AO31" s="244">
        <v>91.236121573000005</v>
      </c>
      <c r="AP31" s="244">
        <v>80.584231040999995</v>
      </c>
      <c r="AQ31" s="244">
        <v>84.402772615999993</v>
      </c>
      <c r="AR31" s="244">
        <v>89.874384894000002</v>
      </c>
      <c r="AS31" s="244">
        <v>92.743394924</v>
      </c>
      <c r="AT31" s="244">
        <v>92.472132063999993</v>
      </c>
      <c r="AU31" s="244">
        <v>94.565831235000005</v>
      </c>
      <c r="AV31" s="244">
        <v>94.170643678000005</v>
      </c>
      <c r="AW31" s="244">
        <v>95.239881918999998</v>
      </c>
      <c r="AX31" s="244">
        <v>96.842579935000003</v>
      </c>
      <c r="AY31" s="244">
        <v>93.693109536999998</v>
      </c>
      <c r="AZ31" s="244">
        <v>95.893959546000005</v>
      </c>
      <c r="BA31" s="368">
        <v>96.061504674999995</v>
      </c>
      <c r="BB31" s="368">
        <v>96.266863693999994</v>
      </c>
      <c r="BC31" s="368">
        <v>96.671608092</v>
      </c>
      <c r="BD31" s="368">
        <v>98.184478986000002</v>
      </c>
      <c r="BE31" s="368">
        <v>98.351959144999995</v>
      </c>
      <c r="BF31" s="368">
        <v>98.373293782999994</v>
      </c>
      <c r="BG31" s="368">
        <v>99.113559898000005</v>
      </c>
      <c r="BH31" s="368">
        <v>98.111578066999996</v>
      </c>
      <c r="BI31" s="368">
        <v>99.193401683000005</v>
      </c>
      <c r="BJ31" s="368">
        <v>100.06574984</v>
      </c>
      <c r="BK31" s="368">
        <v>97.971617868999999</v>
      </c>
      <c r="BL31" s="368">
        <v>101.02304159000001</v>
      </c>
      <c r="BM31" s="368">
        <v>100.48729808</v>
      </c>
      <c r="BN31" s="368">
        <v>100.34172866999999</v>
      </c>
      <c r="BO31" s="368">
        <v>100.62879627</v>
      </c>
      <c r="BP31" s="368">
        <v>101.86612352</v>
      </c>
      <c r="BQ31" s="368">
        <v>101.8991932</v>
      </c>
      <c r="BR31" s="368">
        <v>101.95972232</v>
      </c>
      <c r="BS31" s="368">
        <v>102.53325599</v>
      </c>
      <c r="BT31" s="368">
        <v>101.39352391</v>
      </c>
      <c r="BU31" s="368">
        <v>102.40310888</v>
      </c>
      <c r="BV31" s="368">
        <v>103.45963893</v>
      </c>
    </row>
    <row r="32" spans="1:74" ht="11.1" customHeight="1" x14ac:dyDescent="0.2">
      <c r="B32" s="169"/>
      <c r="C32" s="244"/>
      <c r="D32" s="244"/>
      <c r="E32" s="244"/>
      <c r="F32" s="244"/>
      <c r="G32" s="244"/>
      <c r="H32" s="244"/>
      <c r="I32" s="244"/>
      <c r="J32" s="244"/>
      <c r="K32" s="244"/>
      <c r="L32" s="244"/>
      <c r="M32" s="244"/>
      <c r="N32" s="244"/>
      <c r="O32" s="244"/>
      <c r="P32" s="244"/>
      <c r="Q32" s="244"/>
      <c r="R32" s="244"/>
      <c r="S32" s="244"/>
      <c r="T32" s="244"/>
      <c r="U32" s="244"/>
      <c r="V32" s="244"/>
      <c r="W32" s="244"/>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row>
    <row r="33" spans="1:74" ht="11.1" customHeight="1" x14ac:dyDescent="0.2">
      <c r="B33" s="246" t="s">
        <v>858</v>
      </c>
      <c r="AY33" s="152"/>
      <c r="AZ33" s="152"/>
      <c r="BA33" s="152"/>
      <c r="BB33" s="152"/>
      <c r="BC33" s="152"/>
      <c r="BD33" s="152"/>
      <c r="BE33" s="152"/>
      <c r="BF33" s="152"/>
      <c r="BG33" s="152"/>
      <c r="BH33" s="152"/>
      <c r="BI33" s="152"/>
      <c r="BJ33" s="152"/>
    </row>
    <row r="34" spans="1:74" ht="11.1" customHeight="1" x14ac:dyDescent="0.2">
      <c r="A34" s="159" t="s">
        <v>859</v>
      </c>
      <c r="B34" s="170" t="s">
        <v>1112</v>
      </c>
      <c r="C34" s="731">
        <v>105.36935724</v>
      </c>
      <c r="D34" s="731">
        <v>105.21743709</v>
      </c>
      <c r="E34" s="731">
        <v>104.8937846</v>
      </c>
      <c r="F34" s="731">
        <v>104.17458265</v>
      </c>
      <c r="G34" s="731">
        <v>103.67532833999999</v>
      </c>
      <c r="H34" s="731">
        <v>103.17220453</v>
      </c>
      <c r="I34" s="731">
        <v>102.38168465</v>
      </c>
      <c r="J34" s="731">
        <v>102.0834668</v>
      </c>
      <c r="K34" s="731">
        <v>101.99402440999999</v>
      </c>
      <c r="L34" s="731">
        <v>102.69925049</v>
      </c>
      <c r="M34" s="731">
        <v>102.58793924</v>
      </c>
      <c r="N34" s="731">
        <v>102.24598369</v>
      </c>
      <c r="O34" s="731">
        <v>100.80051778000001</v>
      </c>
      <c r="P34" s="731">
        <v>100.65192313999999</v>
      </c>
      <c r="Q34" s="731">
        <v>100.92733373</v>
      </c>
      <c r="R34" s="731">
        <v>102.08919766</v>
      </c>
      <c r="S34" s="731">
        <v>102.86578258999999</v>
      </c>
      <c r="T34" s="731">
        <v>103.71953666</v>
      </c>
      <c r="U34" s="731">
        <v>105.06806647000001</v>
      </c>
      <c r="V34" s="731">
        <v>105.76295382000001</v>
      </c>
      <c r="W34" s="731">
        <v>106.22180534</v>
      </c>
      <c r="X34" s="731">
        <v>106.35706618</v>
      </c>
      <c r="Y34" s="731">
        <v>106.40951216000001</v>
      </c>
      <c r="Z34" s="731">
        <v>106.29158843</v>
      </c>
      <c r="AA34" s="731">
        <v>105.56308310999999</v>
      </c>
      <c r="AB34" s="731">
        <v>105.43457888</v>
      </c>
      <c r="AC34" s="731">
        <v>105.46586385000001</v>
      </c>
      <c r="AD34" s="731">
        <v>105.89127109</v>
      </c>
      <c r="AE34" s="731">
        <v>106.06638467000001</v>
      </c>
      <c r="AF34" s="731">
        <v>106.22553766999999</v>
      </c>
      <c r="AG34" s="731">
        <v>106.45150366999999</v>
      </c>
      <c r="AH34" s="731">
        <v>106.51665529</v>
      </c>
      <c r="AI34" s="731">
        <v>106.50376611999999</v>
      </c>
      <c r="AJ34" s="731">
        <v>106.23745167</v>
      </c>
      <c r="AK34" s="731">
        <v>106.20001932</v>
      </c>
      <c r="AL34" s="731">
        <v>106.21608457000001</v>
      </c>
      <c r="AM34" s="731">
        <v>106.12347527</v>
      </c>
      <c r="AN34" s="731">
        <v>106.36816484000001</v>
      </c>
      <c r="AO34" s="731">
        <v>106.78798112</v>
      </c>
      <c r="AP34" s="731">
        <v>108.08333345</v>
      </c>
      <c r="AQ34" s="731">
        <v>108.32809614999999</v>
      </c>
      <c r="AR34" s="731">
        <v>108.22267857</v>
      </c>
      <c r="AS34" s="731">
        <v>107.30351958999999</v>
      </c>
      <c r="AT34" s="731">
        <v>106.84541226</v>
      </c>
      <c r="AU34" s="731">
        <v>106.38479546000001</v>
      </c>
      <c r="AV34" s="731">
        <v>105.93552347000001</v>
      </c>
      <c r="AW34" s="731">
        <v>105.45949705</v>
      </c>
      <c r="AX34" s="731">
        <v>104.97057046</v>
      </c>
      <c r="AY34" s="731">
        <v>104.21787289</v>
      </c>
      <c r="AZ34" s="731">
        <v>103.89129907</v>
      </c>
      <c r="BA34" s="732">
        <v>103.73997819</v>
      </c>
      <c r="BB34" s="732">
        <v>104.04648022000001</v>
      </c>
      <c r="BC34" s="732">
        <v>104.03373774000001</v>
      </c>
      <c r="BD34" s="732">
        <v>103.98432072999999</v>
      </c>
      <c r="BE34" s="732">
        <v>103.84931826</v>
      </c>
      <c r="BF34" s="732">
        <v>103.76323535</v>
      </c>
      <c r="BG34" s="732">
        <v>103.67716107</v>
      </c>
      <c r="BH34" s="732">
        <v>103.60085094999999</v>
      </c>
      <c r="BI34" s="732">
        <v>103.50747733</v>
      </c>
      <c r="BJ34" s="732">
        <v>103.40679574000001</v>
      </c>
      <c r="BK34" s="732">
        <v>103.20793390999999</v>
      </c>
      <c r="BL34" s="732">
        <v>103.16079053999999</v>
      </c>
      <c r="BM34" s="732">
        <v>103.17449338</v>
      </c>
      <c r="BN34" s="732">
        <v>103.39941349999999</v>
      </c>
      <c r="BO34" s="732">
        <v>103.42203044999999</v>
      </c>
      <c r="BP34" s="732">
        <v>103.39271531999999</v>
      </c>
      <c r="BQ34" s="732">
        <v>103.22481585</v>
      </c>
      <c r="BR34" s="732">
        <v>103.15662571</v>
      </c>
      <c r="BS34" s="732">
        <v>103.10149266000001</v>
      </c>
      <c r="BT34" s="732">
        <v>103.09094883</v>
      </c>
      <c r="BU34" s="732">
        <v>103.03828085000001</v>
      </c>
      <c r="BV34" s="732">
        <v>102.97502085000001</v>
      </c>
    </row>
    <row r="35" spans="1:74" ht="11.1" customHeight="1" x14ac:dyDescent="0.2">
      <c r="A35" s="159" t="s">
        <v>860</v>
      </c>
      <c r="B35" s="434" t="s">
        <v>9</v>
      </c>
      <c r="C35" s="435">
        <v>2.8648932160000001E-2</v>
      </c>
      <c r="D35" s="435">
        <v>-0.20905846057999999</v>
      </c>
      <c r="E35" s="435">
        <v>-0.25405890373000001</v>
      </c>
      <c r="F35" s="435">
        <v>0.42863020215999997</v>
      </c>
      <c r="G35" s="435">
        <v>0.37719930563999998</v>
      </c>
      <c r="H35" s="435">
        <v>0.11880275858</v>
      </c>
      <c r="I35" s="435">
        <v>-0.61630076634999997</v>
      </c>
      <c r="J35" s="435">
        <v>-1.0831617171000001</v>
      </c>
      <c r="K35" s="435">
        <v>-1.5486891451</v>
      </c>
      <c r="L35" s="435">
        <v>-1.9608562318</v>
      </c>
      <c r="M35" s="435">
        <v>-2.4516827153</v>
      </c>
      <c r="N35" s="435">
        <v>-2.9764764343999999</v>
      </c>
      <c r="O35" s="435">
        <v>-4.3360228992999996</v>
      </c>
      <c r="P35" s="435">
        <v>-4.3391229346999998</v>
      </c>
      <c r="Q35" s="435">
        <v>-3.7813974268999999</v>
      </c>
      <c r="R35" s="435">
        <v>-2.0018174663999999</v>
      </c>
      <c r="S35" s="435">
        <v>-0.78084704981999997</v>
      </c>
      <c r="T35" s="435">
        <v>0.53050346935000003</v>
      </c>
      <c r="U35" s="435">
        <v>2.623889057</v>
      </c>
      <c r="V35" s="435">
        <v>3.6043907331999998</v>
      </c>
      <c r="W35" s="435">
        <v>4.1451261005999998</v>
      </c>
      <c r="X35" s="435">
        <v>3.5616771089000001</v>
      </c>
      <c r="Y35" s="435">
        <v>3.7251678376999999</v>
      </c>
      <c r="Z35" s="435">
        <v>3.9567370724000002</v>
      </c>
      <c r="AA35" s="435">
        <v>4.7247429175000004</v>
      </c>
      <c r="AB35" s="435">
        <v>4.7516784404000001</v>
      </c>
      <c r="AC35" s="435">
        <v>4.4968295047</v>
      </c>
      <c r="AD35" s="435">
        <v>3.7242661472999998</v>
      </c>
      <c r="AE35" s="435">
        <v>3.1114351149999999</v>
      </c>
      <c r="AF35" s="435">
        <v>2.4161320952000001</v>
      </c>
      <c r="AG35" s="435">
        <v>1.3167056799000001</v>
      </c>
      <c r="AH35" s="435">
        <v>0.71263276807999998</v>
      </c>
      <c r="AI35" s="435">
        <v>0.26544529494000002</v>
      </c>
      <c r="AJ35" s="435">
        <v>-0.11246503775</v>
      </c>
      <c r="AK35" s="435">
        <v>-0.19687416392000001</v>
      </c>
      <c r="AL35" s="435">
        <v>-7.1034646906999996E-2</v>
      </c>
      <c r="AM35" s="435">
        <v>0.53085998051000005</v>
      </c>
      <c r="AN35" s="435">
        <v>0.88546468349999996</v>
      </c>
      <c r="AO35" s="435">
        <v>1.2535973432</v>
      </c>
      <c r="AP35" s="435">
        <v>2.0701067588000002</v>
      </c>
      <c r="AQ35" s="435">
        <v>2.1323546427000002</v>
      </c>
      <c r="AR35" s="435">
        <v>1.8800948829999999</v>
      </c>
      <c r="AS35" s="435">
        <v>0.80037942015999997</v>
      </c>
      <c r="AT35" s="435">
        <v>0.30864372397000001</v>
      </c>
      <c r="AU35" s="435">
        <v>-0.11170559274</v>
      </c>
      <c r="AV35" s="435">
        <v>-0.28420127647999999</v>
      </c>
      <c r="AW35" s="435">
        <v>-0.69729014864000005</v>
      </c>
      <c r="AX35" s="435">
        <v>-1.1726228865999999</v>
      </c>
      <c r="AY35" s="435">
        <v>-1.7956464173</v>
      </c>
      <c r="AZ35" s="435">
        <v>-2.3285780759999999</v>
      </c>
      <c r="BA35" s="436">
        <v>-2.8542565310999999</v>
      </c>
      <c r="BB35" s="436">
        <v>-3.7349451545000001</v>
      </c>
      <c r="BC35" s="436">
        <v>-3.9642147898000002</v>
      </c>
      <c r="BD35" s="436">
        <v>-3.9163305684999998</v>
      </c>
      <c r="BE35" s="436">
        <v>-3.2190941596</v>
      </c>
      <c r="BF35" s="436">
        <v>-2.8847068360999999</v>
      </c>
      <c r="BG35" s="436">
        <v>-2.5451328588000002</v>
      </c>
      <c r="BH35" s="436">
        <v>-2.2038617952999999</v>
      </c>
      <c r="BI35" s="436">
        <v>-1.8509662665</v>
      </c>
      <c r="BJ35" s="436">
        <v>-1.4897267963</v>
      </c>
      <c r="BK35" s="436">
        <v>-0.96906504592999998</v>
      </c>
      <c r="BL35" s="436">
        <v>-0.70314697454999997</v>
      </c>
      <c r="BM35" s="436">
        <v>-0.54509825081999996</v>
      </c>
      <c r="BN35" s="436">
        <v>-0.62190159863000005</v>
      </c>
      <c r="BO35" s="436">
        <v>-0.58798934091999999</v>
      </c>
      <c r="BP35" s="436">
        <v>-0.56893712702999999</v>
      </c>
      <c r="BQ35" s="436">
        <v>-0.60135436432</v>
      </c>
      <c r="BR35" s="436">
        <v>-0.58460940640000003</v>
      </c>
      <c r="BS35" s="436">
        <v>-0.55525094473000003</v>
      </c>
      <c r="BT35" s="436">
        <v>-0.49217946765999998</v>
      </c>
      <c r="BU35" s="436">
        <v>-0.45329719173999999</v>
      </c>
      <c r="BV35" s="436">
        <v>-0.41754982333000001</v>
      </c>
    </row>
    <row r="36" spans="1:74" ht="24" customHeight="1" x14ac:dyDescent="0.2">
      <c r="B36" s="785" t="s">
        <v>1385</v>
      </c>
      <c r="C36" s="785"/>
      <c r="D36" s="785"/>
      <c r="E36" s="785"/>
      <c r="F36" s="785"/>
      <c r="G36" s="785"/>
      <c r="H36" s="785"/>
      <c r="I36" s="785"/>
      <c r="J36" s="785"/>
      <c r="K36" s="785"/>
      <c r="L36" s="785"/>
      <c r="M36" s="785"/>
      <c r="N36" s="785"/>
      <c r="O36" s="785"/>
      <c r="P36" s="785"/>
      <c r="Q36" s="785"/>
    </row>
    <row r="37" spans="1:74" ht="12" customHeight="1" x14ac:dyDescent="0.2">
      <c r="B37" s="753" t="s">
        <v>815</v>
      </c>
      <c r="C37" s="745"/>
      <c r="D37" s="745"/>
      <c r="E37" s="745"/>
      <c r="F37" s="745"/>
      <c r="G37" s="745"/>
      <c r="H37" s="745"/>
      <c r="I37" s="745"/>
      <c r="J37" s="745"/>
      <c r="K37" s="745"/>
      <c r="L37" s="745"/>
      <c r="M37" s="745"/>
      <c r="N37" s="745"/>
      <c r="O37" s="745"/>
      <c r="P37" s="745"/>
      <c r="Q37" s="745"/>
    </row>
    <row r="38" spans="1:74" ht="12" customHeight="1" x14ac:dyDescent="0.2">
      <c r="B38" s="784" t="s">
        <v>650</v>
      </c>
      <c r="C38" s="763"/>
      <c r="D38" s="763"/>
      <c r="E38" s="763"/>
      <c r="F38" s="763"/>
      <c r="G38" s="763"/>
      <c r="H38" s="763"/>
      <c r="I38" s="763"/>
      <c r="J38" s="763"/>
      <c r="K38" s="763"/>
      <c r="L38" s="763"/>
      <c r="M38" s="763"/>
      <c r="N38" s="763"/>
      <c r="O38" s="763"/>
      <c r="P38" s="763"/>
      <c r="Q38" s="760"/>
    </row>
    <row r="39" spans="1:74" ht="12" customHeight="1" x14ac:dyDescent="0.2">
      <c r="B39" s="784" t="s">
        <v>1355</v>
      </c>
      <c r="C39" s="760"/>
      <c r="D39" s="760"/>
      <c r="E39" s="760"/>
      <c r="F39" s="760"/>
      <c r="G39" s="760"/>
      <c r="H39" s="760"/>
      <c r="I39" s="760"/>
      <c r="J39" s="760"/>
      <c r="K39" s="760"/>
      <c r="L39" s="760"/>
      <c r="M39" s="760"/>
      <c r="N39" s="760"/>
      <c r="O39" s="760"/>
      <c r="P39" s="760"/>
      <c r="Q39" s="760"/>
    </row>
    <row r="40" spans="1:74" ht="12" customHeight="1" x14ac:dyDescent="0.2">
      <c r="B40" s="784" t="s">
        <v>1354</v>
      </c>
      <c r="C40" s="760"/>
      <c r="D40" s="760"/>
      <c r="E40" s="760"/>
      <c r="F40" s="760"/>
      <c r="G40" s="760"/>
      <c r="H40" s="760"/>
      <c r="I40" s="760"/>
      <c r="J40" s="760"/>
      <c r="K40" s="760"/>
      <c r="L40" s="760"/>
      <c r="M40" s="760"/>
      <c r="N40" s="760"/>
      <c r="O40" s="760"/>
      <c r="P40" s="760"/>
      <c r="Q40" s="760"/>
    </row>
    <row r="41" spans="1:74" ht="12" customHeight="1" x14ac:dyDescent="0.2">
      <c r="B41" s="791" t="str">
        <f>"Notes: "&amp;"EIA completed modeling and analysis for this report on " &amp;Dates!D2&amp;"."</f>
        <v>Notes: EIA completed modeling and analysis for this report on Thursday March 4, 2021.</v>
      </c>
      <c r="C41" s="745"/>
      <c r="D41" s="745"/>
      <c r="E41" s="745"/>
      <c r="F41" s="745"/>
      <c r="G41" s="745"/>
      <c r="H41" s="745"/>
      <c r="I41" s="745"/>
      <c r="J41" s="745"/>
      <c r="K41" s="745"/>
      <c r="L41" s="745"/>
      <c r="M41" s="745"/>
      <c r="N41" s="745"/>
      <c r="O41" s="745"/>
      <c r="P41" s="745"/>
      <c r="Q41" s="745"/>
    </row>
    <row r="42" spans="1:74" ht="12" customHeight="1" x14ac:dyDescent="0.2">
      <c r="B42" s="771" t="s">
        <v>353</v>
      </c>
      <c r="C42" s="770"/>
      <c r="D42" s="770"/>
      <c r="E42" s="770"/>
      <c r="F42" s="770"/>
      <c r="G42" s="770"/>
      <c r="H42" s="770"/>
      <c r="I42" s="770"/>
      <c r="J42" s="770"/>
      <c r="K42" s="770"/>
      <c r="L42" s="770"/>
      <c r="M42" s="770"/>
      <c r="N42" s="770"/>
      <c r="O42" s="770"/>
      <c r="P42" s="770"/>
      <c r="Q42" s="770"/>
    </row>
    <row r="43" spans="1:74" ht="12" customHeight="1" x14ac:dyDescent="0.2">
      <c r="B43" s="780" t="s">
        <v>854</v>
      </c>
      <c r="C43" s="760"/>
      <c r="D43" s="760"/>
      <c r="E43" s="760"/>
      <c r="F43" s="760"/>
      <c r="G43" s="760"/>
      <c r="H43" s="760"/>
      <c r="I43" s="760"/>
      <c r="J43" s="760"/>
      <c r="K43" s="760"/>
      <c r="L43" s="760"/>
      <c r="M43" s="760"/>
      <c r="N43" s="760"/>
      <c r="O43" s="760"/>
      <c r="P43" s="760"/>
      <c r="Q43" s="760"/>
    </row>
    <row r="44" spans="1:74" ht="12" customHeight="1" x14ac:dyDescent="0.2">
      <c r="B44" s="766" t="s">
        <v>838</v>
      </c>
      <c r="C44" s="767"/>
      <c r="D44" s="767"/>
      <c r="E44" s="767"/>
      <c r="F44" s="767"/>
      <c r="G44" s="767"/>
      <c r="H44" s="767"/>
      <c r="I44" s="767"/>
      <c r="J44" s="767"/>
      <c r="K44" s="767"/>
      <c r="L44" s="767"/>
      <c r="M44" s="767"/>
      <c r="N44" s="767"/>
      <c r="O44" s="767"/>
      <c r="P44" s="767"/>
      <c r="Q44" s="760"/>
    </row>
    <row r="45" spans="1:74" ht="12" customHeight="1" x14ac:dyDescent="0.2">
      <c r="B45" s="772" t="s">
        <v>1391</v>
      </c>
      <c r="C45" s="760"/>
      <c r="D45" s="760"/>
      <c r="E45" s="760"/>
      <c r="F45" s="760"/>
      <c r="G45" s="760"/>
      <c r="H45" s="760"/>
      <c r="I45" s="760"/>
      <c r="J45" s="760"/>
      <c r="K45" s="760"/>
      <c r="L45" s="760"/>
      <c r="M45" s="760"/>
      <c r="N45" s="760"/>
      <c r="O45" s="760"/>
      <c r="P45" s="760"/>
      <c r="Q45" s="760"/>
    </row>
  </sheetData>
  <mergeCells count="18">
    <mergeCell ref="BK3:BV3"/>
    <mergeCell ref="B1:BV1"/>
    <mergeCell ref="C3:N3"/>
    <mergeCell ref="O3:Z3"/>
    <mergeCell ref="AA3:AL3"/>
    <mergeCell ref="AM3:AX3"/>
    <mergeCell ref="A1:A2"/>
    <mergeCell ref="AY3:BJ3"/>
    <mergeCell ref="B45:Q45"/>
    <mergeCell ref="B40:Q40"/>
    <mergeCell ref="B43:Q43"/>
    <mergeCell ref="B44:Q44"/>
    <mergeCell ref="B36:Q36"/>
    <mergeCell ref="B37:Q37"/>
    <mergeCell ref="B38:Q38"/>
    <mergeCell ref="B39:Q39"/>
    <mergeCell ref="B41:Q41"/>
    <mergeCell ref="B42:Q42"/>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367" customWidth="1"/>
    <col min="56" max="58" width="6.5703125" style="587" customWidth="1"/>
    <col min="59" max="62" width="6.5703125" style="367" customWidth="1"/>
    <col min="63" max="74" width="6.5703125" style="47" customWidth="1"/>
    <col min="75" max="16384" width="9.5703125" style="47"/>
  </cols>
  <sheetData>
    <row r="1" spans="1:74" ht="13.35" customHeight="1" x14ac:dyDescent="0.2">
      <c r="A1" s="742" t="s">
        <v>798</v>
      </c>
      <c r="B1" s="797" t="s">
        <v>905</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275"/>
    </row>
    <row r="2" spans="1:74" ht="12.75" x14ac:dyDescent="0.2">
      <c r="A2" s="743"/>
      <c r="B2" s="489" t="str">
        <f>"U.S. Energy Information Administration  |  Short-Term Energy Outlook  - "&amp;Dates!D1</f>
        <v>U.S. Energy Information Administration  |  Short-Term Energy Outlook  - March 2021</v>
      </c>
      <c r="C2" s="490"/>
      <c r="D2" s="490"/>
      <c r="E2" s="490"/>
      <c r="F2" s="490"/>
      <c r="G2" s="490"/>
      <c r="H2" s="490"/>
      <c r="I2" s="490"/>
      <c r="J2" s="490"/>
      <c r="K2" s="490"/>
      <c r="L2" s="490"/>
      <c r="M2" s="490"/>
      <c r="N2" s="490"/>
      <c r="O2" s="490"/>
      <c r="P2" s="490"/>
      <c r="Q2" s="490"/>
      <c r="R2" s="490"/>
      <c r="S2" s="490"/>
      <c r="T2" s="490"/>
      <c r="U2" s="490"/>
      <c r="V2" s="490"/>
      <c r="W2" s="490"/>
      <c r="X2" s="490"/>
      <c r="Y2" s="490"/>
      <c r="Z2" s="490"/>
      <c r="AA2" s="490"/>
      <c r="AB2" s="490"/>
      <c r="AC2" s="490"/>
      <c r="AD2" s="490"/>
      <c r="AE2" s="490"/>
      <c r="AF2" s="490"/>
      <c r="AG2" s="490"/>
      <c r="AH2" s="490"/>
      <c r="AI2" s="490"/>
      <c r="AJ2" s="490"/>
      <c r="AK2" s="490"/>
      <c r="AL2" s="490"/>
      <c r="AM2" s="275"/>
    </row>
    <row r="3" spans="1:74" s="12" customFormat="1" ht="12.75" x14ac:dyDescent="0.2">
      <c r="A3" s="14"/>
      <c r="B3" s="15"/>
      <c r="C3" s="746">
        <f>Dates!D3</f>
        <v>2017</v>
      </c>
      <c r="D3" s="747"/>
      <c r="E3" s="747"/>
      <c r="F3" s="747"/>
      <c r="G3" s="747"/>
      <c r="H3" s="747"/>
      <c r="I3" s="747"/>
      <c r="J3" s="747"/>
      <c r="K3" s="747"/>
      <c r="L3" s="747"/>
      <c r="M3" s="747"/>
      <c r="N3" s="748"/>
      <c r="O3" s="746">
        <f>C3+1</f>
        <v>2018</v>
      </c>
      <c r="P3" s="749"/>
      <c r="Q3" s="749"/>
      <c r="R3" s="749"/>
      <c r="S3" s="749"/>
      <c r="T3" s="749"/>
      <c r="U3" s="749"/>
      <c r="V3" s="749"/>
      <c r="W3" s="749"/>
      <c r="X3" s="747"/>
      <c r="Y3" s="747"/>
      <c r="Z3" s="748"/>
      <c r="AA3" s="750">
        <f>O3+1</f>
        <v>2019</v>
      </c>
      <c r="AB3" s="747"/>
      <c r="AC3" s="747"/>
      <c r="AD3" s="747"/>
      <c r="AE3" s="747"/>
      <c r="AF3" s="747"/>
      <c r="AG3" s="747"/>
      <c r="AH3" s="747"/>
      <c r="AI3" s="747"/>
      <c r="AJ3" s="747"/>
      <c r="AK3" s="747"/>
      <c r="AL3" s="748"/>
      <c r="AM3" s="750">
        <f>AA3+1</f>
        <v>2020</v>
      </c>
      <c r="AN3" s="747"/>
      <c r="AO3" s="747"/>
      <c r="AP3" s="747"/>
      <c r="AQ3" s="747"/>
      <c r="AR3" s="747"/>
      <c r="AS3" s="747"/>
      <c r="AT3" s="747"/>
      <c r="AU3" s="747"/>
      <c r="AV3" s="747"/>
      <c r="AW3" s="747"/>
      <c r="AX3" s="748"/>
      <c r="AY3" s="750">
        <f>AM3+1</f>
        <v>2021</v>
      </c>
      <c r="AZ3" s="751"/>
      <c r="BA3" s="751"/>
      <c r="BB3" s="751"/>
      <c r="BC3" s="751"/>
      <c r="BD3" s="751"/>
      <c r="BE3" s="751"/>
      <c r="BF3" s="751"/>
      <c r="BG3" s="751"/>
      <c r="BH3" s="751"/>
      <c r="BI3" s="751"/>
      <c r="BJ3" s="752"/>
      <c r="BK3" s="750">
        <f>AY3+1</f>
        <v>2022</v>
      </c>
      <c r="BL3" s="747"/>
      <c r="BM3" s="747"/>
      <c r="BN3" s="747"/>
      <c r="BO3" s="747"/>
      <c r="BP3" s="747"/>
      <c r="BQ3" s="747"/>
      <c r="BR3" s="747"/>
      <c r="BS3" s="747"/>
      <c r="BT3" s="747"/>
      <c r="BU3" s="747"/>
      <c r="BV3" s="748"/>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5"/>
      <c r="AY6" s="685"/>
      <c r="AZ6" s="685"/>
      <c r="BA6" s="685"/>
      <c r="BB6" s="685"/>
      <c r="BC6" s="685"/>
      <c r="BD6" s="685"/>
      <c r="BE6" s="685"/>
      <c r="BF6" s="685"/>
      <c r="BG6" s="685"/>
      <c r="BH6" s="685"/>
      <c r="BI6" s="685"/>
      <c r="BJ6" s="685"/>
      <c r="BK6" s="685"/>
      <c r="BL6" s="685"/>
      <c r="BM6" s="685"/>
      <c r="BN6" s="685"/>
      <c r="BO6" s="685"/>
      <c r="BP6" s="685"/>
      <c r="BQ6" s="685"/>
      <c r="BR6" s="685"/>
      <c r="BS6" s="685"/>
      <c r="BT6" s="685"/>
      <c r="BU6" s="685"/>
      <c r="BV6" s="685"/>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11.865012999999999</v>
      </c>
      <c r="AB7" s="210">
        <v>11.678834</v>
      </c>
      <c r="AC7" s="210">
        <v>11.937306</v>
      </c>
      <c r="AD7" s="210">
        <v>12.134698</v>
      </c>
      <c r="AE7" s="210">
        <v>12.163192</v>
      </c>
      <c r="AF7" s="210">
        <v>12.087543999999999</v>
      </c>
      <c r="AG7" s="210">
        <v>11.819095000000001</v>
      </c>
      <c r="AH7" s="210">
        <v>12.424769</v>
      </c>
      <c r="AI7" s="210">
        <v>12.495187</v>
      </c>
      <c r="AJ7" s="210">
        <v>12.672552</v>
      </c>
      <c r="AK7" s="210">
        <v>12.859780000000001</v>
      </c>
      <c r="AL7" s="210">
        <v>12.802096000000001</v>
      </c>
      <c r="AM7" s="210">
        <v>12.754821</v>
      </c>
      <c r="AN7" s="210">
        <v>12.745602</v>
      </c>
      <c r="AO7" s="210">
        <v>12.737068000000001</v>
      </c>
      <c r="AP7" s="210">
        <v>12.009976999999999</v>
      </c>
      <c r="AQ7" s="210">
        <v>10.018784999999999</v>
      </c>
      <c r="AR7" s="210">
        <v>10.442129</v>
      </c>
      <c r="AS7" s="210">
        <v>10.972654</v>
      </c>
      <c r="AT7" s="210">
        <v>10.583830000000001</v>
      </c>
      <c r="AU7" s="210">
        <v>10.870478</v>
      </c>
      <c r="AV7" s="210">
        <v>10.438732999999999</v>
      </c>
      <c r="AW7" s="210">
        <v>11.121026000000001</v>
      </c>
      <c r="AX7" s="210">
        <v>11.063093</v>
      </c>
      <c r="AY7" s="210">
        <v>10.942197552</v>
      </c>
      <c r="AZ7" s="210">
        <v>10.39379235</v>
      </c>
      <c r="BA7" s="299">
        <v>10.99132</v>
      </c>
      <c r="BB7" s="299">
        <v>11.03889</v>
      </c>
      <c r="BC7" s="299">
        <v>11.0433</v>
      </c>
      <c r="BD7" s="299">
        <v>11.089740000000001</v>
      </c>
      <c r="BE7" s="299">
        <v>11.185779999999999</v>
      </c>
      <c r="BF7" s="299">
        <v>11.27533</v>
      </c>
      <c r="BG7" s="299">
        <v>11.339790000000001</v>
      </c>
      <c r="BH7" s="299">
        <v>11.32995</v>
      </c>
      <c r="BI7" s="299">
        <v>11.515980000000001</v>
      </c>
      <c r="BJ7" s="299">
        <v>11.535970000000001</v>
      </c>
      <c r="BK7" s="299">
        <v>11.58647</v>
      </c>
      <c r="BL7" s="299">
        <v>11.657500000000001</v>
      </c>
      <c r="BM7" s="299">
        <v>11.757709999999999</v>
      </c>
      <c r="BN7" s="299">
        <v>11.84343</v>
      </c>
      <c r="BO7" s="299">
        <v>11.81298</v>
      </c>
      <c r="BP7" s="299">
        <v>11.8636</v>
      </c>
      <c r="BQ7" s="299">
        <v>11.983779999999999</v>
      </c>
      <c r="BR7" s="299">
        <v>12.198219999999999</v>
      </c>
      <c r="BS7" s="299">
        <v>12.30795</v>
      </c>
      <c r="BT7" s="299">
        <v>12.258599999999999</v>
      </c>
      <c r="BU7" s="299">
        <v>12.46921</v>
      </c>
      <c r="BV7" s="299">
        <v>12.49531</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0.46994454867000002</v>
      </c>
      <c r="AZ8" s="210">
        <v>0.46831823652999999</v>
      </c>
      <c r="BA8" s="299">
        <v>0.44498681382999999</v>
      </c>
      <c r="BB8" s="299">
        <v>0.44118005989999998</v>
      </c>
      <c r="BC8" s="299">
        <v>0.35986309630000002</v>
      </c>
      <c r="BD8" s="299">
        <v>0.34527811937000003</v>
      </c>
      <c r="BE8" s="299">
        <v>0.36826542928</v>
      </c>
      <c r="BF8" s="299">
        <v>0.42217717381999997</v>
      </c>
      <c r="BG8" s="299">
        <v>0.42817869031</v>
      </c>
      <c r="BH8" s="299">
        <v>0.44179359945000002</v>
      </c>
      <c r="BI8" s="299">
        <v>0.43843645673999998</v>
      </c>
      <c r="BJ8" s="299">
        <v>0.41615938484999998</v>
      </c>
      <c r="BK8" s="299">
        <v>0.42893365232000003</v>
      </c>
      <c r="BL8" s="299">
        <v>0.43091947212999998</v>
      </c>
      <c r="BM8" s="299">
        <v>0.44393726384999999</v>
      </c>
      <c r="BN8" s="299">
        <v>0.44102914920000003</v>
      </c>
      <c r="BO8" s="299">
        <v>0.32699744192000002</v>
      </c>
      <c r="BP8" s="299">
        <v>0.30084021612</v>
      </c>
      <c r="BQ8" s="299">
        <v>0.34893919354000003</v>
      </c>
      <c r="BR8" s="299">
        <v>0.41520834210000002</v>
      </c>
      <c r="BS8" s="299">
        <v>0.43069754399999999</v>
      </c>
      <c r="BT8" s="299">
        <v>0.41487963493000002</v>
      </c>
      <c r="BU8" s="299">
        <v>0.40800259239999997</v>
      </c>
      <c r="BV8" s="299">
        <v>0.37561963086</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1.9173659999999999</v>
      </c>
      <c r="AB9" s="210">
        <v>1.7367360000000001</v>
      </c>
      <c r="AC9" s="210">
        <v>1.9251119999999999</v>
      </c>
      <c r="AD9" s="210">
        <v>1.962815</v>
      </c>
      <c r="AE9" s="210">
        <v>1.9138930000000001</v>
      </c>
      <c r="AF9" s="210">
        <v>1.9155709999999999</v>
      </c>
      <c r="AG9" s="210">
        <v>1.53226</v>
      </c>
      <c r="AH9" s="210">
        <v>2.0450599999999999</v>
      </c>
      <c r="AI9" s="210">
        <v>1.9173500000000001</v>
      </c>
      <c r="AJ9" s="210">
        <v>1.9145570000000001</v>
      </c>
      <c r="AK9" s="210">
        <v>2.0006110000000001</v>
      </c>
      <c r="AL9" s="210">
        <v>1.972947</v>
      </c>
      <c r="AM9" s="210">
        <v>1.981495</v>
      </c>
      <c r="AN9" s="210">
        <v>1.971158</v>
      </c>
      <c r="AO9" s="210">
        <v>1.930739</v>
      </c>
      <c r="AP9" s="210">
        <v>1.911754</v>
      </c>
      <c r="AQ9" s="210">
        <v>1.6121829999999999</v>
      </c>
      <c r="AR9" s="210">
        <v>1.563574</v>
      </c>
      <c r="AS9" s="210">
        <v>1.6484289999999999</v>
      </c>
      <c r="AT9" s="210">
        <v>1.194402</v>
      </c>
      <c r="AU9" s="210">
        <v>1.503304</v>
      </c>
      <c r="AV9" s="210">
        <v>1.0569280000000001</v>
      </c>
      <c r="AW9" s="210">
        <v>1.7018960000000001</v>
      </c>
      <c r="AX9" s="210">
        <v>1.7721100000000001</v>
      </c>
      <c r="AY9" s="210">
        <v>1.6749889294</v>
      </c>
      <c r="AZ9" s="210">
        <v>1.6519999999999999</v>
      </c>
      <c r="BA9" s="299">
        <v>1.7914017315999999</v>
      </c>
      <c r="BB9" s="299">
        <v>1.7818336013</v>
      </c>
      <c r="BC9" s="299">
        <v>1.7737717067000001</v>
      </c>
      <c r="BD9" s="299">
        <v>1.7391345801</v>
      </c>
      <c r="BE9" s="299">
        <v>1.7231291822999999</v>
      </c>
      <c r="BF9" s="299">
        <v>1.6729132005</v>
      </c>
      <c r="BG9" s="299">
        <v>1.6586101469000001</v>
      </c>
      <c r="BH9" s="299">
        <v>1.5785762527</v>
      </c>
      <c r="BI9" s="299">
        <v>1.7310347868</v>
      </c>
      <c r="BJ9" s="299">
        <v>1.7485459729999999</v>
      </c>
      <c r="BK9" s="299">
        <v>1.7422943414000001</v>
      </c>
      <c r="BL9" s="299">
        <v>1.7435020465</v>
      </c>
      <c r="BM9" s="299">
        <v>1.7492557513</v>
      </c>
      <c r="BN9" s="299">
        <v>1.7455420125000001</v>
      </c>
      <c r="BO9" s="299">
        <v>1.7422637205</v>
      </c>
      <c r="BP9" s="299">
        <v>1.7287876216</v>
      </c>
      <c r="BQ9" s="299">
        <v>1.7174785791</v>
      </c>
      <c r="BR9" s="299">
        <v>1.7873366885999999</v>
      </c>
      <c r="BS9" s="299">
        <v>1.8126319154999999</v>
      </c>
      <c r="BT9" s="299">
        <v>1.7161130378</v>
      </c>
      <c r="BU9" s="299">
        <v>1.8837131218000001</v>
      </c>
      <c r="BV9" s="299">
        <v>1.9104844283</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9.4514209999999999</v>
      </c>
      <c r="AB10" s="210">
        <v>9.4545060000000003</v>
      </c>
      <c r="AC10" s="210">
        <v>9.5311229999999991</v>
      </c>
      <c r="AD10" s="210">
        <v>9.6964109999999994</v>
      </c>
      <c r="AE10" s="210">
        <v>9.7748489999999997</v>
      </c>
      <c r="AF10" s="210">
        <v>9.7172079999999994</v>
      </c>
      <c r="AG10" s="210">
        <v>9.838336</v>
      </c>
      <c r="AH10" s="210">
        <v>9.9979639999999996</v>
      </c>
      <c r="AI10" s="210">
        <v>10.128444</v>
      </c>
      <c r="AJ10" s="210">
        <v>10.283211</v>
      </c>
      <c r="AK10" s="210">
        <v>10.375057999999999</v>
      </c>
      <c r="AL10" s="210">
        <v>10.34778</v>
      </c>
      <c r="AM10" s="210">
        <v>10.290877</v>
      </c>
      <c r="AN10" s="210">
        <v>10.297777999999999</v>
      </c>
      <c r="AO10" s="210">
        <v>10.336776</v>
      </c>
      <c r="AP10" s="210">
        <v>9.6355199999999996</v>
      </c>
      <c r="AQ10" s="210">
        <v>8.0024809999999995</v>
      </c>
      <c r="AR10" s="210">
        <v>8.5175800000000006</v>
      </c>
      <c r="AS10" s="210">
        <v>8.8802199999999996</v>
      </c>
      <c r="AT10" s="210">
        <v>8.9458459999999995</v>
      </c>
      <c r="AU10" s="210">
        <v>8.9254390000000008</v>
      </c>
      <c r="AV10" s="210">
        <v>8.9224440000000005</v>
      </c>
      <c r="AW10" s="210">
        <v>8.9551540000000003</v>
      </c>
      <c r="AX10" s="210">
        <v>8.828023</v>
      </c>
      <c r="AY10" s="210">
        <v>8.7972640740999992</v>
      </c>
      <c r="AZ10" s="210">
        <v>8.2734741132000007</v>
      </c>
      <c r="BA10" s="299">
        <v>8.7549292897999997</v>
      </c>
      <c r="BB10" s="299">
        <v>8.8158805247000007</v>
      </c>
      <c r="BC10" s="299">
        <v>8.9096649488999997</v>
      </c>
      <c r="BD10" s="299">
        <v>9.0053313965000008</v>
      </c>
      <c r="BE10" s="299">
        <v>9.0943824672000009</v>
      </c>
      <c r="BF10" s="299">
        <v>9.1802370991999993</v>
      </c>
      <c r="BG10" s="299">
        <v>9.2529974928000005</v>
      </c>
      <c r="BH10" s="299">
        <v>9.3095790438999995</v>
      </c>
      <c r="BI10" s="299">
        <v>9.3465110488000001</v>
      </c>
      <c r="BJ10" s="299">
        <v>9.3712601387000003</v>
      </c>
      <c r="BK10" s="299">
        <v>9.4152390554000007</v>
      </c>
      <c r="BL10" s="299">
        <v>9.4830767500000004</v>
      </c>
      <c r="BM10" s="299">
        <v>9.5645211581999998</v>
      </c>
      <c r="BN10" s="299">
        <v>9.6568597400999998</v>
      </c>
      <c r="BO10" s="299">
        <v>9.7437197696000002</v>
      </c>
      <c r="BP10" s="299">
        <v>9.8339697526999998</v>
      </c>
      <c r="BQ10" s="299">
        <v>9.9173612641000002</v>
      </c>
      <c r="BR10" s="299">
        <v>9.9956790309999999</v>
      </c>
      <c r="BS10" s="299">
        <v>10.064622469</v>
      </c>
      <c r="BT10" s="299">
        <v>10.12760748</v>
      </c>
      <c r="BU10" s="299">
        <v>10.177497261999999</v>
      </c>
      <c r="BV10" s="299">
        <v>10.209207038000001</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2.8445670000000001</v>
      </c>
      <c r="AX11" s="210">
        <v>2.3412510000000002</v>
      </c>
      <c r="AY11" s="210">
        <v>2.9679032258000002</v>
      </c>
      <c r="AZ11" s="210">
        <v>2.8565890714000002</v>
      </c>
      <c r="BA11" s="299">
        <v>1.5868089999999999</v>
      </c>
      <c r="BB11" s="299">
        <v>2.9964810000000002</v>
      </c>
      <c r="BC11" s="299">
        <v>3.718124</v>
      </c>
      <c r="BD11" s="299">
        <v>3.543361</v>
      </c>
      <c r="BE11" s="299">
        <v>4.1227369999999999</v>
      </c>
      <c r="BF11" s="299">
        <v>4.1878520000000004</v>
      </c>
      <c r="BG11" s="299">
        <v>3.7513260000000002</v>
      </c>
      <c r="BH11" s="299">
        <v>3.241781</v>
      </c>
      <c r="BI11" s="299">
        <v>3.6916449999999998</v>
      </c>
      <c r="BJ11" s="299">
        <v>4.0688909999999998</v>
      </c>
      <c r="BK11" s="299">
        <v>3.5281899999999999</v>
      </c>
      <c r="BL11" s="299">
        <v>3.0640969999999998</v>
      </c>
      <c r="BM11" s="299">
        <v>3.7030219999999998</v>
      </c>
      <c r="BN11" s="299">
        <v>4.0827640000000001</v>
      </c>
      <c r="BO11" s="299">
        <v>4.4335259999999996</v>
      </c>
      <c r="BP11" s="299">
        <v>4.4442630000000003</v>
      </c>
      <c r="BQ11" s="299">
        <v>4.3894570000000002</v>
      </c>
      <c r="BR11" s="299">
        <v>4.5420959999999999</v>
      </c>
      <c r="BS11" s="299">
        <v>4.1495660000000001</v>
      </c>
      <c r="BT11" s="299">
        <v>3.5153479999999999</v>
      </c>
      <c r="BU11" s="299">
        <v>3.515622</v>
      </c>
      <c r="BV11" s="299">
        <v>3.855947</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2.2811059908000001E-3</v>
      </c>
      <c r="AZ12" s="210">
        <v>1.9925584438999999E-2</v>
      </c>
      <c r="BA12" s="299">
        <v>4.07258E-2</v>
      </c>
      <c r="BB12" s="299">
        <v>9.7638900000000001E-2</v>
      </c>
      <c r="BC12" s="299">
        <v>9.4489199999999995E-2</v>
      </c>
      <c r="BD12" s="299">
        <v>9.7638900000000001E-2</v>
      </c>
      <c r="BE12" s="299">
        <v>9.4489199999999995E-2</v>
      </c>
      <c r="BF12" s="299">
        <v>5.3763400000000003E-2</v>
      </c>
      <c r="BG12" s="299">
        <v>5.5555599999999997E-2</v>
      </c>
      <c r="BH12" s="299">
        <v>4.59677E-2</v>
      </c>
      <c r="BI12" s="299">
        <v>4.7500000000000001E-2</v>
      </c>
      <c r="BJ12" s="299">
        <v>4.59677E-2</v>
      </c>
      <c r="BK12" s="299">
        <v>4.59677E-2</v>
      </c>
      <c r="BL12" s="299">
        <v>5.0892899999999998E-2</v>
      </c>
      <c r="BM12" s="299">
        <v>4.59677E-2</v>
      </c>
      <c r="BN12" s="299">
        <v>4.7500000000000001E-2</v>
      </c>
      <c r="BO12" s="299">
        <v>4.59677E-2</v>
      </c>
      <c r="BP12" s="299">
        <v>4.7500000000000001E-2</v>
      </c>
      <c r="BQ12" s="299">
        <v>4.59677E-2</v>
      </c>
      <c r="BR12" s="299">
        <v>2.01613E-2</v>
      </c>
      <c r="BS12" s="299">
        <v>2.0833299999999999E-2</v>
      </c>
      <c r="BT12" s="299">
        <v>0.10403229999999999</v>
      </c>
      <c r="BU12" s="299">
        <v>0.1075</v>
      </c>
      <c r="BV12" s="299">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-0.22756666667</v>
      </c>
      <c r="AX13" s="210">
        <v>0.48912903225999999</v>
      </c>
      <c r="AY13" s="210">
        <v>0.40147926267</v>
      </c>
      <c r="AZ13" s="210">
        <v>-0.41589334259999999</v>
      </c>
      <c r="BA13" s="299">
        <v>-0.1314361</v>
      </c>
      <c r="BB13" s="299">
        <v>-9.5627400000000001E-2</v>
      </c>
      <c r="BC13" s="299">
        <v>3.1164799999999999E-2</v>
      </c>
      <c r="BD13" s="299">
        <v>0.47842849999999998</v>
      </c>
      <c r="BE13" s="299">
        <v>0.43538939999999998</v>
      </c>
      <c r="BF13" s="299">
        <v>0.2807229</v>
      </c>
      <c r="BG13" s="299">
        <v>-1.49009E-2</v>
      </c>
      <c r="BH13" s="299">
        <v>-0.30900660000000002</v>
      </c>
      <c r="BI13" s="299">
        <v>-6.94491E-2</v>
      </c>
      <c r="BJ13" s="299">
        <v>0.37652930000000001</v>
      </c>
      <c r="BK13" s="299">
        <v>-0.1168599</v>
      </c>
      <c r="BL13" s="299">
        <v>-0.23383139999999999</v>
      </c>
      <c r="BM13" s="299">
        <v>-0.39136710000000002</v>
      </c>
      <c r="BN13" s="299">
        <v>-0.26006089999999998</v>
      </c>
      <c r="BO13" s="299">
        <v>3.3447899999999998E-3</v>
      </c>
      <c r="BP13" s="299">
        <v>0.28992099999999998</v>
      </c>
      <c r="BQ13" s="299">
        <v>0.4852766</v>
      </c>
      <c r="BR13" s="299">
        <v>0.35665330000000001</v>
      </c>
      <c r="BS13" s="299">
        <v>-2.5344999999999999E-2</v>
      </c>
      <c r="BT13" s="299">
        <v>-0.30983169999999999</v>
      </c>
      <c r="BU13" s="299">
        <v>-8.8111499999999995E-2</v>
      </c>
      <c r="BV13" s="299">
        <v>0.35265580000000002</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0.21135493548000001</v>
      </c>
      <c r="AB14" s="210">
        <v>0.50744071429000004</v>
      </c>
      <c r="AC14" s="210">
        <v>0.12052680645</v>
      </c>
      <c r="AD14" s="210">
        <v>0.464418</v>
      </c>
      <c r="AE14" s="210">
        <v>0.60484816128999996</v>
      </c>
      <c r="AF14" s="210">
        <v>0.50667700000000004</v>
      </c>
      <c r="AG14" s="210">
        <v>0.41875622580999999</v>
      </c>
      <c r="AH14" s="210">
        <v>0.31282300000000002</v>
      </c>
      <c r="AI14" s="210">
        <v>0.36760766667</v>
      </c>
      <c r="AJ14" s="210">
        <v>0.63301161289999996</v>
      </c>
      <c r="AK14" s="210">
        <v>0.76234000000000002</v>
      </c>
      <c r="AL14" s="210">
        <v>0.27095548387000001</v>
      </c>
      <c r="AM14" s="210">
        <v>0.64288464515999999</v>
      </c>
      <c r="AN14" s="210">
        <v>0.70240710345000001</v>
      </c>
      <c r="AO14" s="210">
        <v>0.66051090322999995</v>
      </c>
      <c r="AP14" s="210">
        <v>-1.3632999999999999E-2</v>
      </c>
      <c r="AQ14" s="210">
        <v>-0.14515522581000001</v>
      </c>
      <c r="AR14" s="210">
        <v>0.26749466666999999</v>
      </c>
      <c r="AS14" s="210">
        <v>0.32171070967999998</v>
      </c>
      <c r="AT14" s="210">
        <v>0.66296390322999998</v>
      </c>
      <c r="AU14" s="210">
        <v>0.14216699999999999</v>
      </c>
      <c r="AV14" s="210">
        <v>0.40996490323000001</v>
      </c>
      <c r="AW14" s="210">
        <v>0.37004066667000002</v>
      </c>
      <c r="AX14" s="210">
        <v>0.24639822581000001</v>
      </c>
      <c r="AY14" s="210">
        <v>0.38881627270000002</v>
      </c>
      <c r="AZ14" s="210">
        <v>3.2009551273000002E-2</v>
      </c>
      <c r="BA14" s="299">
        <v>0.22451199999999999</v>
      </c>
      <c r="BB14" s="299">
        <v>0.15075530000000001</v>
      </c>
      <c r="BC14" s="299">
        <v>0.21702949999999999</v>
      </c>
      <c r="BD14" s="299">
        <v>0.27837329999999999</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14.123767000000001</v>
      </c>
      <c r="AX15" s="210">
        <v>14.139839</v>
      </c>
      <c r="AY15" s="210">
        <v>14.702677419</v>
      </c>
      <c r="AZ15" s="210">
        <v>12.886423214000001</v>
      </c>
      <c r="BA15" s="299">
        <v>12.711930000000001</v>
      </c>
      <c r="BB15" s="299">
        <v>14.188140000000001</v>
      </c>
      <c r="BC15" s="299">
        <v>15.10411</v>
      </c>
      <c r="BD15" s="299">
        <v>15.487550000000001</v>
      </c>
      <c r="BE15" s="299">
        <v>16.074369999999998</v>
      </c>
      <c r="BF15" s="299">
        <v>15.993980000000001</v>
      </c>
      <c r="BG15" s="299">
        <v>15.375819999999999</v>
      </c>
      <c r="BH15" s="299">
        <v>14.46669</v>
      </c>
      <c r="BI15" s="299">
        <v>15.34413</v>
      </c>
      <c r="BJ15" s="299">
        <v>16.19838</v>
      </c>
      <c r="BK15" s="299">
        <v>15.28159</v>
      </c>
      <c r="BL15" s="299">
        <v>14.737830000000001</v>
      </c>
      <c r="BM15" s="299">
        <v>15.33985</v>
      </c>
      <c r="BN15" s="299">
        <v>15.86439</v>
      </c>
      <c r="BO15" s="299">
        <v>16.51285</v>
      </c>
      <c r="BP15" s="299">
        <v>16.923660000000002</v>
      </c>
      <c r="BQ15" s="299">
        <v>17.140450000000001</v>
      </c>
      <c r="BR15" s="299">
        <v>17.31344</v>
      </c>
      <c r="BS15" s="299">
        <v>16.69706</v>
      </c>
      <c r="BT15" s="299">
        <v>15.726150000000001</v>
      </c>
      <c r="BU15" s="299">
        <v>16.162680000000002</v>
      </c>
      <c r="BV15" s="299">
        <v>16.97897</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366"/>
      <c r="BB16" s="366"/>
      <c r="BC16" s="366"/>
      <c r="BD16" s="366"/>
      <c r="BE16" s="366"/>
      <c r="BF16" s="366"/>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0.93373399999999995</v>
      </c>
      <c r="AX17" s="210">
        <v>0.91674199999999995</v>
      </c>
      <c r="AY17" s="210">
        <v>1.0021040000000001</v>
      </c>
      <c r="AZ17" s="210">
        <v>1.005952</v>
      </c>
      <c r="BA17" s="299">
        <v>0.89640169999999997</v>
      </c>
      <c r="BB17" s="299">
        <v>1.005074</v>
      </c>
      <c r="BC17" s="299">
        <v>1.078077</v>
      </c>
      <c r="BD17" s="299">
        <v>1.0991470000000001</v>
      </c>
      <c r="BE17" s="299">
        <v>1.059847</v>
      </c>
      <c r="BF17" s="299">
        <v>1.094468</v>
      </c>
      <c r="BG17" s="299">
        <v>1.0522819999999999</v>
      </c>
      <c r="BH17" s="299">
        <v>0.98878489999999997</v>
      </c>
      <c r="BI17" s="299">
        <v>1.0548569999999999</v>
      </c>
      <c r="BJ17" s="299">
        <v>1.1155759999999999</v>
      </c>
      <c r="BK17" s="299">
        <v>1.074298</v>
      </c>
      <c r="BL17" s="299">
        <v>1.0454730000000001</v>
      </c>
      <c r="BM17" s="299">
        <v>1.045391</v>
      </c>
      <c r="BN17" s="299">
        <v>1.0453250000000001</v>
      </c>
      <c r="BO17" s="299">
        <v>1.098007</v>
      </c>
      <c r="BP17" s="299">
        <v>1.105837</v>
      </c>
      <c r="BQ17" s="299">
        <v>1.120341</v>
      </c>
      <c r="BR17" s="299">
        <v>1.1652720000000001</v>
      </c>
      <c r="BS17" s="299">
        <v>1.127807</v>
      </c>
      <c r="BT17" s="299">
        <v>1.08619</v>
      </c>
      <c r="BU17" s="299">
        <v>1.1297520000000001</v>
      </c>
      <c r="BV17" s="299">
        <v>1.212547</v>
      </c>
    </row>
    <row r="18" spans="1:74" ht="11.1" customHeight="1" x14ac:dyDescent="0.2">
      <c r="A18" s="61" t="s">
        <v>509</v>
      </c>
      <c r="B18" s="172" t="s">
        <v>903</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5.3230000000000004</v>
      </c>
      <c r="AX18" s="210">
        <v>5.059774</v>
      </c>
      <c r="AY18" s="210">
        <v>4.9905654809</v>
      </c>
      <c r="AZ18" s="210">
        <v>4.3380403030999997</v>
      </c>
      <c r="BA18" s="299">
        <v>5.0771559999999996</v>
      </c>
      <c r="BB18" s="299">
        <v>5.2937289999999999</v>
      </c>
      <c r="BC18" s="299">
        <v>5.4705779999999997</v>
      </c>
      <c r="BD18" s="299">
        <v>5.4364739999999996</v>
      </c>
      <c r="BE18" s="299">
        <v>5.5631930000000001</v>
      </c>
      <c r="BF18" s="299">
        <v>5.5840620000000003</v>
      </c>
      <c r="BG18" s="299">
        <v>5.6525309999999998</v>
      </c>
      <c r="BH18" s="299">
        <v>5.6794669999999998</v>
      </c>
      <c r="BI18" s="299">
        <v>5.6944030000000003</v>
      </c>
      <c r="BJ18" s="299">
        <v>5.5548999999999999</v>
      </c>
      <c r="BK18" s="299">
        <v>5.4478900000000001</v>
      </c>
      <c r="BL18" s="299">
        <v>5.5334110000000001</v>
      </c>
      <c r="BM18" s="299">
        <v>5.7077280000000004</v>
      </c>
      <c r="BN18" s="299">
        <v>5.7809140000000001</v>
      </c>
      <c r="BO18" s="299">
        <v>5.8780650000000003</v>
      </c>
      <c r="BP18" s="299">
        <v>5.8177640000000004</v>
      </c>
      <c r="BQ18" s="299">
        <v>5.8140599999999996</v>
      </c>
      <c r="BR18" s="299">
        <v>5.9120540000000004</v>
      </c>
      <c r="BS18" s="299">
        <v>5.9283720000000004</v>
      </c>
      <c r="BT18" s="299">
        <v>5.9802879999999998</v>
      </c>
      <c r="BU18" s="299">
        <v>5.9812099999999999</v>
      </c>
      <c r="BV18" s="299">
        <v>5.8732769999999999</v>
      </c>
    </row>
    <row r="19" spans="1:74" ht="11.1" customHeight="1" x14ac:dyDescent="0.2">
      <c r="A19" s="61" t="s">
        <v>880</v>
      </c>
      <c r="B19" s="172" t="s">
        <v>881</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1.0956570000000001</v>
      </c>
      <c r="AX19" s="210">
        <v>1.0722719999999999</v>
      </c>
      <c r="AY19" s="210">
        <v>1.0214410452</v>
      </c>
      <c r="AZ19" s="210">
        <v>0.92919232142999997</v>
      </c>
      <c r="BA19" s="299">
        <v>1.0247710000000001</v>
      </c>
      <c r="BB19" s="299">
        <v>1.0181819999999999</v>
      </c>
      <c r="BC19" s="299">
        <v>1.057329</v>
      </c>
      <c r="BD19" s="299">
        <v>1.0762799999999999</v>
      </c>
      <c r="BE19" s="299">
        <v>1.100309</v>
      </c>
      <c r="BF19" s="299">
        <v>1.1204229999999999</v>
      </c>
      <c r="BG19" s="299">
        <v>1.0734269999999999</v>
      </c>
      <c r="BH19" s="299">
        <v>1.0621830000000001</v>
      </c>
      <c r="BI19" s="299">
        <v>1.1107229999999999</v>
      </c>
      <c r="BJ19" s="299">
        <v>1.104376</v>
      </c>
      <c r="BK19" s="299">
        <v>1.0865629999999999</v>
      </c>
      <c r="BL19" s="299">
        <v>1.066095</v>
      </c>
      <c r="BM19" s="299">
        <v>1.0841529999999999</v>
      </c>
      <c r="BN19" s="299">
        <v>1.073917</v>
      </c>
      <c r="BO19" s="299">
        <v>1.106222</v>
      </c>
      <c r="BP19" s="299">
        <v>1.129726</v>
      </c>
      <c r="BQ19" s="299">
        <v>1.1073980000000001</v>
      </c>
      <c r="BR19" s="299">
        <v>1.1339090000000001</v>
      </c>
      <c r="BS19" s="299">
        <v>1.0918950000000001</v>
      </c>
      <c r="BT19" s="299">
        <v>1.090829</v>
      </c>
      <c r="BU19" s="299">
        <v>1.13934</v>
      </c>
      <c r="BV19" s="299">
        <v>1.1381870000000001</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0.99693299999999996</v>
      </c>
      <c r="AX20" s="210">
        <v>0.97087100000000004</v>
      </c>
      <c r="AY20" s="210">
        <v>0.93858064515999995</v>
      </c>
      <c r="AZ20" s="210">
        <v>0.84052212143000005</v>
      </c>
      <c r="BA20" s="299">
        <v>0.92193449999999999</v>
      </c>
      <c r="BB20" s="299">
        <v>0.91653200000000001</v>
      </c>
      <c r="BC20" s="299">
        <v>0.95626239999999996</v>
      </c>
      <c r="BD20" s="299">
        <v>0.96687710000000004</v>
      </c>
      <c r="BE20" s="299">
        <v>0.98595390000000005</v>
      </c>
      <c r="BF20" s="299">
        <v>1.00644</v>
      </c>
      <c r="BG20" s="299">
        <v>0.97411020000000004</v>
      </c>
      <c r="BH20" s="299">
        <v>0.96545170000000002</v>
      </c>
      <c r="BI20" s="299">
        <v>1.000856</v>
      </c>
      <c r="BJ20" s="299">
        <v>0.99146069999999997</v>
      </c>
      <c r="BK20" s="299">
        <v>0.98517310000000002</v>
      </c>
      <c r="BL20" s="299">
        <v>0.96811409999999998</v>
      </c>
      <c r="BM20" s="299">
        <v>0.97609299999999999</v>
      </c>
      <c r="BN20" s="299">
        <v>0.96703870000000003</v>
      </c>
      <c r="BO20" s="299">
        <v>0.99977570000000004</v>
      </c>
      <c r="BP20" s="299">
        <v>1.014583</v>
      </c>
      <c r="BQ20" s="299">
        <v>0.98607270000000002</v>
      </c>
      <c r="BR20" s="299">
        <v>1.013085</v>
      </c>
      <c r="BS20" s="299">
        <v>0.98665139999999996</v>
      </c>
      <c r="BT20" s="299">
        <v>0.98852470000000003</v>
      </c>
      <c r="BU20" s="299">
        <v>1.023164</v>
      </c>
      <c r="BV20" s="299">
        <v>1.0189189999999999</v>
      </c>
    </row>
    <row r="21" spans="1:74" ht="11.1" customHeight="1" x14ac:dyDescent="0.2">
      <c r="A21" s="61" t="s">
        <v>882</v>
      </c>
      <c r="B21" s="172" t="s">
        <v>883</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0.19036700000000001</v>
      </c>
      <c r="AV21" s="210">
        <v>0.19596858065</v>
      </c>
      <c r="AW21" s="210">
        <v>0.17560066666999999</v>
      </c>
      <c r="AX21" s="210">
        <v>0.18667793548</v>
      </c>
      <c r="AY21" s="210">
        <v>0.20011989999999999</v>
      </c>
      <c r="AZ21" s="210">
        <v>0.19843630000000001</v>
      </c>
      <c r="BA21" s="299">
        <v>0.1925615</v>
      </c>
      <c r="BB21" s="299">
        <v>0.1970151</v>
      </c>
      <c r="BC21" s="299">
        <v>0.2014407</v>
      </c>
      <c r="BD21" s="299">
        <v>0.2078335</v>
      </c>
      <c r="BE21" s="299">
        <v>0.21146680000000001</v>
      </c>
      <c r="BF21" s="299">
        <v>0.2092897</v>
      </c>
      <c r="BG21" s="299">
        <v>0.20585629999999999</v>
      </c>
      <c r="BH21" s="299">
        <v>0.2007196</v>
      </c>
      <c r="BI21" s="299">
        <v>0.21168670000000001</v>
      </c>
      <c r="BJ21" s="299">
        <v>0.21985250000000001</v>
      </c>
      <c r="BK21" s="299">
        <v>0.20520350000000001</v>
      </c>
      <c r="BL21" s="299">
        <v>0.20121040000000001</v>
      </c>
      <c r="BM21" s="299">
        <v>0.20628730000000001</v>
      </c>
      <c r="BN21" s="299">
        <v>0.2132049</v>
      </c>
      <c r="BO21" s="299">
        <v>0.21735350000000001</v>
      </c>
      <c r="BP21" s="299">
        <v>0.22226889999999999</v>
      </c>
      <c r="BQ21" s="299">
        <v>0.22433359999999999</v>
      </c>
      <c r="BR21" s="299">
        <v>0.2230048</v>
      </c>
      <c r="BS21" s="299">
        <v>0.22005250000000001</v>
      </c>
      <c r="BT21" s="299">
        <v>0.21499199999999999</v>
      </c>
      <c r="BU21" s="299">
        <v>0.2244535</v>
      </c>
      <c r="BV21" s="299">
        <v>0.2317227</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-3.0519219999999998</v>
      </c>
      <c r="AX22" s="210">
        <v>-3.546249</v>
      </c>
      <c r="AY22" s="210">
        <v>-3.7974719948</v>
      </c>
      <c r="AZ22" s="210">
        <v>-2.7438782271000002</v>
      </c>
      <c r="BA22" s="299">
        <v>-1.4172070000000001</v>
      </c>
      <c r="BB22" s="299">
        <v>-2.487018</v>
      </c>
      <c r="BC22" s="299">
        <v>-2.9000689999999998</v>
      </c>
      <c r="BD22" s="299">
        <v>-3.1207150000000001</v>
      </c>
      <c r="BE22" s="299">
        <v>-3.745438</v>
      </c>
      <c r="BF22" s="299">
        <v>-3.3814639999999998</v>
      </c>
      <c r="BG22" s="299">
        <v>-3.1832440000000002</v>
      </c>
      <c r="BH22" s="299">
        <v>-2.894282</v>
      </c>
      <c r="BI22" s="299">
        <v>-3.4765440000000001</v>
      </c>
      <c r="BJ22" s="299">
        <v>-4.6579839999999999</v>
      </c>
      <c r="BK22" s="299">
        <v>-3.071704</v>
      </c>
      <c r="BL22" s="299">
        <v>-3.1208529999999999</v>
      </c>
      <c r="BM22" s="299">
        <v>-3.4342570000000001</v>
      </c>
      <c r="BN22" s="299">
        <v>-3.2612220000000001</v>
      </c>
      <c r="BO22" s="299">
        <v>-3.4864410000000001</v>
      </c>
      <c r="BP22" s="299">
        <v>-3.802187</v>
      </c>
      <c r="BQ22" s="299">
        <v>-4.2036389999999999</v>
      </c>
      <c r="BR22" s="299">
        <v>-4.4336099999999998</v>
      </c>
      <c r="BS22" s="299">
        <v>-4.4055099999999996</v>
      </c>
      <c r="BT22" s="299">
        <v>-3.9369869999999998</v>
      </c>
      <c r="BU22" s="299">
        <v>-4.0214559999999997</v>
      </c>
      <c r="BV22" s="299">
        <v>-5.1150250000000002</v>
      </c>
    </row>
    <row r="23" spans="1:74" ht="11.1" customHeight="1" x14ac:dyDescent="0.2">
      <c r="A23" s="568" t="s">
        <v>977</v>
      </c>
      <c r="B23" s="66" t="s">
        <v>978</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-1.949999</v>
      </c>
      <c r="AX23" s="210">
        <v>-2.030948</v>
      </c>
      <c r="AY23" s="210">
        <v>-2.2568802194000002</v>
      </c>
      <c r="AZ23" s="210">
        <v>-1.6636404713999999</v>
      </c>
      <c r="BA23" s="299">
        <v>-2.0287060000000001</v>
      </c>
      <c r="BB23" s="299">
        <v>-2.119596</v>
      </c>
      <c r="BC23" s="299">
        <v>-2.1458050000000002</v>
      </c>
      <c r="BD23" s="299">
        <v>-2.1901649999999999</v>
      </c>
      <c r="BE23" s="299">
        <v>-2.207265</v>
      </c>
      <c r="BF23" s="299">
        <v>-2.1755990000000001</v>
      </c>
      <c r="BG23" s="299">
        <v>-2.1747890000000001</v>
      </c>
      <c r="BH23" s="299">
        <v>-2.188259</v>
      </c>
      <c r="BI23" s="299">
        <v>-2.220488</v>
      </c>
      <c r="BJ23" s="299">
        <v>-2.267706</v>
      </c>
      <c r="BK23" s="299">
        <v>-2.138004</v>
      </c>
      <c r="BL23" s="299">
        <v>-2.0919140000000001</v>
      </c>
      <c r="BM23" s="299">
        <v>-2.157648</v>
      </c>
      <c r="BN23" s="299">
        <v>-2.2235109999999998</v>
      </c>
      <c r="BO23" s="299">
        <v>-2.3117000000000001</v>
      </c>
      <c r="BP23" s="299">
        <v>-2.3363459999999998</v>
      </c>
      <c r="BQ23" s="299">
        <v>-2.334247</v>
      </c>
      <c r="BR23" s="299">
        <v>-2.289533</v>
      </c>
      <c r="BS23" s="299">
        <v>-2.2877019999999999</v>
      </c>
      <c r="BT23" s="299">
        <v>-2.2911190000000001</v>
      </c>
      <c r="BU23" s="299">
        <v>-2.3061970000000001</v>
      </c>
      <c r="BV23" s="299">
        <v>-2.3371960000000001</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0.29092200000000001</v>
      </c>
      <c r="AX24" s="210">
        <v>7.9599000000000003E-2</v>
      </c>
      <c r="AY24" s="210">
        <v>0.320297</v>
      </c>
      <c r="AZ24" s="210">
        <v>0.41231069999999997</v>
      </c>
      <c r="BA24" s="299">
        <v>0.34173779999999998</v>
      </c>
      <c r="BB24" s="299">
        <v>0.43641600000000003</v>
      </c>
      <c r="BC24" s="299">
        <v>0.37635980000000002</v>
      </c>
      <c r="BD24" s="299">
        <v>0.491178</v>
      </c>
      <c r="BE24" s="299">
        <v>0.45464300000000002</v>
      </c>
      <c r="BF24" s="299">
        <v>0.41812070000000001</v>
      </c>
      <c r="BG24" s="299">
        <v>0.42738340000000002</v>
      </c>
      <c r="BH24" s="299">
        <v>0.40531450000000002</v>
      </c>
      <c r="BI24" s="299">
        <v>0.26166469999999997</v>
      </c>
      <c r="BJ24" s="299">
        <v>0.22171969999999999</v>
      </c>
      <c r="BK24" s="299">
        <v>0.2786862</v>
      </c>
      <c r="BL24" s="299">
        <v>0.1343549</v>
      </c>
      <c r="BM24" s="299">
        <v>0.1937313</v>
      </c>
      <c r="BN24" s="299">
        <v>0.25679249999999998</v>
      </c>
      <c r="BO24" s="299">
        <v>0.27311360000000001</v>
      </c>
      <c r="BP24" s="299">
        <v>0.24355080000000001</v>
      </c>
      <c r="BQ24" s="299">
        <v>0.30052859999999998</v>
      </c>
      <c r="BR24" s="299">
        <v>0.28797859999999997</v>
      </c>
      <c r="BS24" s="299">
        <v>0.3134902</v>
      </c>
      <c r="BT24" s="299">
        <v>0.25999129999999998</v>
      </c>
      <c r="BU24" s="299">
        <v>0.17331559999999999</v>
      </c>
      <c r="BV24" s="299">
        <v>0.16524369999999999</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-4.172E-2</v>
      </c>
      <c r="AX25" s="210">
        <v>-3.9701E-2</v>
      </c>
      <c r="AY25" s="210">
        <v>-9.7934969484000003E-2</v>
      </c>
      <c r="AZ25" s="210">
        <v>-0.10833271714000001</v>
      </c>
      <c r="BA25" s="299">
        <v>-0.1088195</v>
      </c>
      <c r="BB25" s="299">
        <v>-9.1358900000000007E-2</v>
      </c>
      <c r="BC25" s="299">
        <v>-7.5525200000000001E-2</v>
      </c>
      <c r="BD25" s="299">
        <v>-7.7738600000000005E-2</v>
      </c>
      <c r="BE25" s="299">
        <v>-7.7795600000000006E-2</v>
      </c>
      <c r="BF25" s="299">
        <v>-7.6977100000000007E-2</v>
      </c>
      <c r="BG25" s="299">
        <v>-7.2730699999999995E-2</v>
      </c>
      <c r="BH25" s="299">
        <v>-8.5413699999999995E-2</v>
      </c>
      <c r="BI25" s="299">
        <v>-8.3083199999999996E-2</v>
      </c>
      <c r="BJ25" s="299">
        <v>-8.7132899999999999E-2</v>
      </c>
      <c r="BK25" s="299">
        <v>-8.5739899999999994E-2</v>
      </c>
      <c r="BL25" s="299">
        <v>-9.5652100000000004E-2</v>
      </c>
      <c r="BM25" s="299">
        <v>-9.8708199999999996E-2</v>
      </c>
      <c r="BN25" s="299">
        <v>-8.3231899999999998E-2</v>
      </c>
      <c r="BO25" s="299">
        <v>-6.8990999999999997E-2</v>
      </c>
      <c r="BP25" s="299">
        <v>-7.2564799999999999E-2</v>
      </c>
      <c r="BQ25" s="299">
        <v>-7.3711200000000004E-2</v>
      </c>
      <c r="BR25" s="299">
        <v>-7.3767600000000003E-2</v>
      </c>
      <c r="BS25" s="299">
        <v>-7.0209300000000002E-2</v>
      </c>
      <c r="BT25" s="299">
        <v>-8.35283E-2</v>
      </c>
      <c r="BU25" s="299">
        <v>-8.1648299999999993E-2</v>
      </c>
      <c r="BV25" s="299">
        <v>-8.6091200000000007E-2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0.43772800000000001</v>
      </c>
      <c r="AX26" s="210">
        <v>0.43382300000000001</v>
      </c>
      <c r="AY26" s="210">
        <v>0.22988576313</v>
      </c>
      <c r="AZ26" s="210">
        <v>0.48114865485000002</v>
      </c>
      <c r="BA26" s="299">
        <v>0.38530330000000002</v>
      </c>
      <c r="BB26" s="299">
        <v>0.63573519999999994</v>
      </c>
      <c r="BC26" s="299">
        <v>0.78240469999999995</v>
      </c>
      <c r="BD26" s="299">
        <v>0.60382219999999998</v>
      </c>
      <c r="BE26" s="299">
        <v>0.59721990000000003</v>
      </c>
      <c r="BF26" s="299">
        <v>0.44406459999999998</v>
      </c>
      <c r="BG26" s="299">
        <v>0.48967549999999999</v>
      </c>
      <c r="BH26" s="299">
        <v>0.36547210000000002</v>
      </c>
      <c r="BI26" s="299">
        <v>0.1805068</v>
      </c>
      <c r="BJ26" s="299">
        <v>-9.0475700000000006E-2</v>
      </c>
      <c r="BK26" s="299">
        <v>0.83373850000000005</v>
      </c>
      <c r="BL26" s="299">
        <v>0.4330658</v>
      </c>
      <c r="BM26" s="299">
        <v>0.31679170000000001</v>
      </c>
      <c r="BN26" s="299">
        <v>0.61183080000000001</v>
      </c>
      <c r="BO26" s="299">
        <v>0.84405249999999998</v>
      </c>
      <c r="BP26" s="299">
        <v>0.78184940000000003</v>
      </c>
      <c r="BQ26" s="299">
        <v>0.60691539999999999</v>
      </c>
      <c r="BR26" s="299">
        <v>0.38572319999999999</v>
      </c>
      <c r="BS26" s="299">
        <v>0.29727530000000002</v>
      </c>
      <c r="BT26" s="299">
        <v>0.50319780000000003</v>
      </c>
      <c r="BU26" s="299">
        <v>0.31405729999999998</v>
      </c>
      <c r="BV26" s="299">
        <v>-0.15066360000000001</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-0.77022500000000005</v>
      </c>
      <c r="AX27" s="210">
        <v>-0.84278699999999995</v>
      </c>
      <c r="AY27" s="210">
        <v>-0.77579723501999998</v>
      </c>
      <c r="AZ27" s="210">
        <v>-0.58373776398999999</v>
      </c>
      <c r="BA27" s="299">
        <v>-0.1968239</v>
      </c>
      <c r="BB27" s="299">
        <v>-0.67387620000000004</v>
      </c>
      <c r="BC27" s="299">
        <v>-0.7990699</v>
      </c>
      <c r="BD27" s="299">
        <v>-0.76068049999999998</v>
      </c>
      <c r="BE27" s="299">
        <v>-0.95832130000000004</v>
      </c>
      <c r="BF27" s="299">
        <v>-0.60518939999999999</v>
      </c>
      <c r="BG27" s="299">
        <v>-0.62949619999999995</v>
      </c>
      <c r="BH27" s="299">
        <v>-0.50299740000000004</v>
      </c>
      <c r="BI27" s="299">
        <v>-0.69885889999999995</v>
      </c>
      <c r="BJ27" s="299">
        <v>-0.69610430000000001</v>
      </c>
      <c r="BK27" s="299">
        <v>-1.082784</v>
      </c>
      <c r="BL27" s="299">
        <v>-0.60201059999999995</v>
      </c>
      <c r="BM27" s="299">
        <v>-0.58663549999999998</v>
      </c>
      <c r="BN27" s="299">
        <v>-0.54790970000000006</v>
      </c>
      <c r="BO27" s="299">
        <v>-0.79214499999999999</v>
      </c>
      <c r="BP27" s="299">
        <v>-0.64845189999999997</v>
      </c>
      <c r="BQ27" s="299">
        <v>-0.88003489999999995</v>
      </c>
      <c r="BR27" s="299">
        <v>-0.79016810000000004</v>
      </c>
      <c r="BS27" s="299">
        <v>-0.81094140000000003</v>
      </c>
      <c r="BT27" s="299">
        <v>-0.84641270000000002</v>
      </c>
      <c r="BU27" s="299">
        <v>-0.75639809999999996</v>
      </c>
      <c r="BV27" s="299">
        <v>-0.74997539999999996</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6.8765999999999994E-2</v>
      </c>
      <c r="AX28" s="210">
        <v>5.0061000000000001E-2</v>
      </c>
      <c r="AY28" s="210">
        <v>2.3193548386999999E-2</v>
      </c>
      <c r="AZ28" s="210">
        <v>1.5767769018000002E-2</v>
      </c>
      <c r="BA28" s="299">
        <v>5.7492799999999997E-2</v>
      </c>
      <c r="BB28" s="299">
        <v>2.9199900000000001E-2</v>
      </c>
      <c r="BC28" s="299">
        <v>-7.2897299999999998E-2</v>
      </c>
      <c r="BD28" s="299">
        <v>-7.6955300000000004E-2</v>
      </c>
      <c r="BE28" s="299">
        <v>-1.9577199999999999E-2</v>
      </c>
      <c r="BF28" s="299">
        <v>-3.3305899999999999E-2</v>
      </c>
      <c r="BG28" s="299">
        <v>7.0347300000000001E-2</v>
      </c>
      <c r="BH28" s="299">
        <v>8.1201499999999996E-2</v>
      </c>
      <c r="BI28" s="299">
        <v>-1.76832E-2</v>
      </c>
      <c r="BJ28" s="299">
        <v>-5.13582E-2</v>
      </c>
      <c r="BK28" s="299">
        <v>2.5861100000000001E-2</v>
      </c>
      <c r="BL28" s="299">
        <v>9.3125200000000005E-2</v>
      </c>
      <c r="BM28" s="299">
        <v>9.4282500000000005E-2</v>
      </c>
      <c r="BN28" s="299">
        <v>0.13079270000000001</v>
      </c>
      <c r="BO28" s="299">
        <v>0.1290868</v>
      </c>
      <c r="BP28" s="299">
        <v>0.10359989999999999</v>
      </c>
      <c r="BQ28" s="299">
        <v>0.12689900000000001</v>
      </c>
      <c r="BR28" s="299">
        <v>7.1992299999999995E-2</v>
      </c>
      <c r="BS28" s="299">
        <v>0.16119240000000001</v>
      </c>
      <c r="BT28" s="299">
        <v>0.21103720000000001</v>
      </c>
      <c r="BU28" s="299">
        <v>0.1548166</v>
      </c>
      <c r="BV28" s="299">
        <v>0.15719060000000001</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-0.67656300000000003</v>
      </c>
      <c r="AX29" s="210">
        <v>-0.73103399999999996</v>
      </c>
      <c r="AY29" s="210">
        <v>-0.55809216589999999</v>
      </c>
      <c r="AZ29" s="210">
        <v>-0.67125122876999999</v>
      </c>
      <c r="BA29" s="299">
        <v>0.1800696</v>
      </c>
      <c r="BB29" s="299">
        <v>-0.27694439999999998</v>
      </c>
      <c r="BC29" s="299">
        <v>-0.47950789999999999</v>
      </c>
      <c r="BD29" s="299">
        <v>-0.64089660000000004</v>
      </c>
      <c r="BE29" s="299">
        <v>-0.90889560000000003</v>
      </c>
      <c r="BF29" s="299">
        <v>-0.74621199999999999</v>
      </c>
      <c r="BG29" s="299">
        <v>-0.79140520000000003</v>
      </c>
      <c r="BH29" s="299">
        <v>-0.45711499999999999</v>
      </c>
      <c r="BI29" s="299">
        <v>-0.42828349999999998</v>
      </c>
      <c r="BJ29" s="299">
        <v>-0.87746800000000003</v>
      </c>
      <c r="BK29" s="299">
        <v>-0.43575550000000002</v>
      </c>
      <c r="BL29" s="299">
        <v>-0.46056710000000001</v>
      </c>
      <c r="BM29" s="299">
        <v>-0.67181219999999997</v>
      </c>
      <c r="BN29" s="299">
        <v>-0.78292229999999996</v>
      </c>
      <c r="BO29" s="299">
        <v>-0.89426810000000001</v>
      </c>
      <c r="BP29" s="299">
        <v>-1.1412929999999999</v>
      </c>
      <c r="BQ29" s="299">
        <v>-1.2326349999999999</v>
      </c>
      <c r="BR29" s="299">
        <v>-1.202027</v>
      </c>
      <c r="BS29" s="299">
        <v>-1.3789849999999999</v>
      </c>
      <c r="BT29" s="299">
        <v>-1.0909059999999999</v>
      </c>
      <c r="BU29" s="299">
        <v>-1.059774</v>
      </c>
      <c r="BV29" s="299">
        <v>-1.3295250000000001</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5.1958999999999998E-2</v>
      </c>
      <c r="AX30" s="210">
        <v>1.8350000000000002E-2</v>
      </c>
      <c r="AY30" s="210">
        <v>8.5990783409999993E-2</v>
      </c>
      <c r="AZ30" s="210">
        <v>6.0045430421000003E-2</v>
      </c>
      <c r="BA30" s="299">
        <v>7.1438600000000005E-2</v>
      </c>
      <c r="BB30" s="299">
        <v>-3.3320299999999997E-2</v>
      </c>
      <c r="BC30" s="299">
        <v>-2.1869599999999999E-2</v>
      </c>
      <c r="BD30" s="299">
        <v>1.01531E-2</v>
      </c>
      <c r="BE30" s="299">
        <v>-1.26689E-2</v>
      </c>
      <c r="BF30" s="299">
        <v>-3.2382099999999997E-2</v>
      </c>
      <c r="BG30" s="299">
        <v>2.9987E-2</v>
      </c>
      <c r="BH30" s="299">
        <v>-1.20001E-2</v>
      </c>
      <c r="BI30" s="299">
        <v>0.12655350000000001</v>
      </c>
      <c r="BJ30" s="299">
        <v>4.0605200000000001E-2</v>
      </c>
      <c r="BK30" s="299">
        <v>-2.9485299999999999E-2</v>
      </c>
      <c r="BL30" s="299">
        <v>-4.5144799999999999E-2</v>
      </c>
      <c r="BM30" s="299">
        <v>-3.2590700000000002E-3</v>
      </c>
      <c r="BN30" s="299">
        <v>-8.3773299999999995E-2</v>
      </c>
      <c r="BO30" s="299">
        <v>-5.52659E-2</v>
      </c>
      <c r="BP30" s="299">
        <v>-6.7349599999999996E-2</v>
      </c>
      <c r="BQ30" s="299">
        <v>-5.71913E-2</v>
      </c>
      <c r="BR30" s="299">
        <v>-0.1102672</v>
      </c>
      <c r="BS30" s="299">
        <v>-2.4996100000000002E-3</v>
      </c>
      <c r="BT30" s="299">
        <v>-4.3599499999999999E-2</v>
      </c>
      <c r="BU30" s="299">
        <v>0.1503014</v>
      </c>
      <c r="BV30" s="299">
        <v>2.7994700000000001E-2</v>
      </c>
    </row>
    <row r="31" spans="1:74" ht="11.1" customHeight="1" x14ac:dyDescent="0.2">
      <c r="A31" s="61" t="s">
        <v>181</v>
      </c>
      <c r="B31" s="574" t="s">
        <v>976</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-0.46278999999999998</v>
      </c>
      <c r="AX31" s="210">
        <v>-0.48361199999999999</v>
      </c>
      <c r="AY31" s="210">
        <v>-0.76813450000000005</v>
      </c>
      <c r="AZ31" s="210">
        <v>-0.68618860000000004</v>
      </c>
      <c r="BA31" s="299">
        <v>-0.1188999</v>
      </c>
      <c r="BB31" s="299">
        <v>-0.3932735</v>
      </c>
      <c r="BC31" s="299">
        <v>-0.46415869999999998</v>
      </c>
      <c r="BD31" s="299">
        <v>-0.47943259999999999</v>
      </c>
      <c r="BE31" s="299">
        <v>-0.61277729999999997</v>
      </c>
      <c r="BF31" s="299">
        <v>-0.57398369999999999</v>
      </c>
      <c r="BG31" s="299">
        <v>-0.53221660000000004</v>
      </c>
      <c r="BH31" s="299">
        <v>-0.50048530000000002</v>
      </c>
      <c r="BI31" s="299">
        <v>-0.59687279999999998</v>
      </c>
      <c r="BJ31" s="299">
        <v>-0.85006380000000004</v>
      </c>
      <c r="BK31" s="299">
        <v>-0.43822080000000002</v>
      </c>
      <c r="BL31" s="299">
        <v>-0.48611019999999999</v>
      </c>
      <c r="BM31" s="299">
        <v>-0.52099969999999995</v>
      </c>
      <c r="BN31" s="299">
        <v>-0.53928980000000004</v>
      </c>
      <c r="BO31" s="299">
        <v>-0.61032339999999996</v>
      </c>
      <c r="BP31" s="299">
        <v>-0.66518160000000004</v>
      </c>
      <c r="BQ31" s="299">
        <v>-0.6601629</v>
      </c>
      <c r="BR31" s="299">
        <v>-0.71354090000000003</v>
      </c>
      <c r="BS31" s="299">
        <v>-0.62713129999999995</v>
      </c>
      <c r="BT31" s="299">
        <v>-0.55564749999999996</v>
      </c>
      <c r="BU31" s="299">
        <v>-0.60992970000000002</v>
      </c>
      <c r="BV31" s="299">
        <v>-0.81200340000000004</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0.1025852</v>
      </c>
      <c r="AX32" s="210">
        <v>0.96664258064999997</v>
      </c>
      <c r="AY32" s="210">
        <v>0.54696809344999997</v>
      </c>
      <c r="AZ32" s="210">
        <v>1.8988834672999999</v>
      </c>
      <c r="BA32" s="299">
        <v>0.47596250000000001</v>
      </c>
      <c r="BB32" s="299">
        <v>-0.14466519999999999</v>
      </c>
      <c r="BC32" s="299">
        <v>-0.67042279999999999</v>
      </c>
      <c r="BD32" s="299">
        <v>-0.4925542</v>
      </c>
      <c r="BE32" s="299">
        <v>-0.47639629999999999</v>
      </c>
      <c r="BF32" s="299">
        <v>-0.38291979999999998</v>
      </c>
      <c r="BG32" s="299">
        <v>-0.26755139999999999</v>
      </c>
      <c r="BH32" s="299">
        <v>0.53863910000000004</v>
      </c>
      <c r="BI32" s="299">
        <v>0.1721327</v>
      </c>
      <c r="BJ32" s="299">
        <v>0.37967250000000002</v>
      </c>
      <c r="BK32" s="299">
        <v>-0.10224469999999999</v>
      </c>
      <c r="BL32" s="299">
        <v>0.45299109999999998</v>
      </c>
      <c r="BM32" s="299">
        <v>0.4191336</v>
      </c>
      <c r="BN32" s="299">
        <v>-0.38299519999999998</v>
      </c>
      <c r="BO32" s="299">
        <v>-0.71239870000000005</v>
      </c>
      <c r="BP32" s="299">
        <v>-0.66400499999999996</v>
      </c>
      <c r="BQ32" s="299">
        <v>-0.48635020000000001</v>
      </c>
      <c r="BR32" s="299">
        <v>-0.20401079999999999</v>
      </c>
      <c r="BS32" s="299">
        <v>-7.6063500000000006E-2</v>
      </c>
      <c r="BT32" s="299">
        <v>0.53207119999999997</v>
      </c>
      <c r="BU32" s="299">
        <v>9.5789100000000002E-2</v>
      </c>
      <c r="BV32" s="299">
        <v>0.3324725</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18.3073625</v>
      </c>
      <c r="AV33" s="210">
        <v>18.623864999999999</v>
      </c>
      <c r="AW33" s="210">
        <v>18.702421867000002</v>
      </c>
      <c r="AX33" s="210">
        <v>18.795698516000002</v>
      </c>
      <c r="AY33" s="210">
        <v>18.666403943999999</v>
      </c>
      <c r="AZ33" s="210">
        <v>18.513049379000002</v>
      </c>
      <c r="BA33" s="299">
        <v>18.961569999999998</v>
      </c>
      <c r="BB33" s="299">
        <v>19.070460000000001</v>
      </c>
      <c r="BC33" s="299">
        <v>19.34104</v>
      </c>
      <c r="BD33" s="299">
        <v>19.694009999999999</v>
      </c>
      <c r="BE33" s="299">
        <v>19.78735</v>
      </c>
      <c r="BF33" s="299">
        <v>20.237839999999998</v>
      </c>
      <c r="BG33" s="299">
        <v>19.909120000000001</v>
      </c>
      <c r="BH33" s="299">
        <v>20.042210000000001</v>
      </c>
      <c r="BI33" s="299">
        <v>20.11139</v>
      </c>
      <c r="BJ33" s="299">
        <v>19.914770000000001</v>
      </c>
      <c r="BK33" s="299">
        <v>19.921589999999998</v>
      </c>
      <c r="BL33" s="299">
        <v>19.916160000000001</v>
      </c>
      <c r="BM33" s="299">
        <v>20.368279999999999</v>
      </c>
      <c r="BN33" s="299">
        <v>20.33353</v>
      </c>
      <c r="BO33" s="299">
        <v>20.613659999999999</v>
      </c>
      <c r="BP33" s="299">
        <v>20.733059999999998</v>
      </c>
      <c r="BQ33" s="299">
        <v>20.7166</v>
      </c>
      <c r="BR33" s="299">
        <v>21.110060000000001</v>
      </c>
      <c r="BS33" s="299">
        <v>20.58361</v>
      </c>
      <c r="BT33" s="299">
        <v>20.693529999999999</v>
      </c>
      <c r="BU33" s="299">
        <v>20.711770000000001</v>
      </c>
      <c r="BV33" s="299">
        <v>20.652149999999999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302"/>
      <c r="BB34" s="302"/>
      <c r="BC34" s="302"/>
      <c r="BD34" s="302"/>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7" t="s">
        <v>971</v>
      </c>
      <c r="B36" s="574" t="s">
        <v>974</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3.7006009999999998</v>
      </c>
      <c r="AX36" s="210">
        <v>4.0221809999999998</v>
      </c>
      <c r="AY36" s="210">
        <v>3.8049881773999998</v>
      </c>
      <c r="AZ36" s="210">
        <v>3.3101224500000002</v>
      </c>
      <c r="BA36" s="299">
        <v>3.257835</v>
      </c>
      <c r="BB36" s="299">
        <v>3.3146300000000002</v>
      </c>
      <c r="BC36" s="299">
        <v>3.182061</v>
      </c>
      <c r="BD36" s="299">
        <v>3.0679020000000001</v>
      </c>
      <c r="BE36" s="299">
        <v>3.2024810000000001</v>
      </c>
      <c r="BF36" s="299">
        <v>3.157651</v>
      </c>
      <c r="BG36" s="299">
        <v>3.2551239999999999</v>
      </c>
      <c r="BH36" s="299">
        <v>3.3622160000000001</v>
      </c>
      <c r="BI36" s="299">
        <v>3.5260630000000002</v>
      </c>
      <c r="BJ36" s="299">
        <v>3.713349</v>
      </c>
      <c r="BK36" s="299">
        <v>3.9011840000000002</v>
      </c>
      <c r="BL36" s="299">
        <v>3.8438110000000001</v>
      </c>
      <c r="BM36" s="299">
        <v>3.6711770000000001</v>
      </c>
      <c r="BN36" s="299">
        <v>3.4884810000000002</v>
      </c>
      <c r="BO36" s="299">
        <v>3.374403</v>
      </c>
      <c r="BP36" s="299">
        <v>3.2650079999999999</v>
      </c>
      <c r="BQ36" s="299">
        <v>3.4218980000000001</v>
      </c>
      <c r="BR36" s="299">
        <v>3.3784619999999999</v>
      </c>
      <c r="BS36" s="299">
        <v>3.4730430000000001</v>
      </c>
      <c r="BT36" s="299">
        <v>3.5986820000000002</v>
      </c>
      <c r="BU36" s="299">
        <v>3.7595320000000001</v>
      </c>
      <c r="BV36" s="299">
        <v>3.931454</v>
      </c>
    </row>
    <row r="37" spans="1:74" ht="11.1" customHeight="1" x14ac:dyDescent="0.2">
      <c r="A37" s="567"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4.9121999999999999E-2</v>
      </c>
      <c r="AX37" s="210">
        <v>0.100826</v>
      </c>
      <c r="AY37" s="210">
        <v>2.7300000000000001E-6</v>
      </c>
      <c r="AZ37" s="210">
        <v>-2.67E-7</v>
      </c>
      <c r="BA37" s="299">
        <v>0</v>
      </c>
      <c r="BB37" s="299">
        <v>0</v>
      </c>
      <c r="BC37" s="299">
        <v>0</v>
      </c>
      <c r="BD37" s="299">
        <v>0</v>
      </c>
      <c r="BE37" s="299">
        <v>0</v>
      </c>
      <c r="BF37" s="299">
        <v>0</v>
      </c>
      <c r="BG37" s="299">
        <v>0</v>
      </c>
      <c r="BH37" s="299">
        <v>0</v>
      </c>
      <c r="BI37" s="299">
        <v>0</v>
      </c>
      <c r="BJ37" s="299">
        <v>0</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4"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8.5454819999999998</v>
      </c>
      <c r="AV38" s="210">
        <v>8.2552160000000008</v>
      </c>
      <c r="AW38" s="210">
        <v>7.9776109999999996</v>
      </c>
      <c r="AX38" s="210">
        <v>7.8363490000000002</v>
      </c>
      <c r="AY38" s="210">
        <v>7.7961290322999997</v>
      </c>
      <c r="AZ38" s="210">
        <v>7.9435520356999998</v>
      </c>
      <c r="BA38" s="299">
        <v>8.312716</v>
      </c>
      <c r="BB38" s="299">
        <v>8.4027480000000008</v>
      </c>
      <c r="BC38" s="299">
        <v>8.7231330000000007</v>
      </c>
      <c r="BD38" s="299">
        <v>8.859254</v>
      </c>
      <c r="BE38" s="299">
        <v>8.8496369999999995</v>
      </c>
      <c r="BF38" s="299">
        <v>9.0542079999999991</v>
      </c>
      <c r="BG38" s="299">
        <v>8.8838469999999994</v>
      </c>
      <c r="BH38" s="299">
        <v>8.8173919999999999</v>
      </c>
      <c r="BI38" s="299">
        <v>8.7805029999999995</v>
      </c>
      <c r="BJ38" s="299">
        <v>8.6927430000000001</v>
      </c>
      <c r="BK38" s="299">
        <v>8.2161770000000001</v>
      </c>
      <c r="BL38" s="299">
        <v>8.4005969999999994</v>
      </c>
      <c r="BM38" s="299">
        <v>8.7231900000000007</v>
      </c>
      <c r="BN38" s="299">
        <v>8.9116149999999994</v>
      </c>
      <c r="BO38" s="299">
        <v>9.1399419999999996</v>
      </c>
      <c r="BP38" s="299">
        <v>9.2873900000000003</v>
      </c>
      <c r="BQ38" s="299">
        <v>9.1130329999999997</v>
      </c>
      <c r="BR38" s="299">
        <v>9.2855439999999998</v>
      </c>
      <c r="BS38" s="299">
        <v>8.9521049999999995</v>
      </c>
      <c r="BT38" s="299">
        <v>8.9029740000000004</v>
      </c>
      <c r="BU38" s="299">
        <v>8.8719990000000006</v>
      </c>
      <c r="BV38" s="299">
        <v>8.8042409999999993</v>
      </c>
    </row>
    <row r="39" spans="1:74" ht="11.1" customHeight="1" x14ac:dyDescent="0.2">
      <c r="A39" s="61" t="s">
        <v>901</v>
      </c>
      <c r="B39" s="574" t="s">
        <v>902</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0.85993933333000006</v>
      </c>
      <c r="AX39" s="210">
        <v>0.84689296774</v>
      </c>
      <c r="AY39" s="210">
        <v>0.85727552719</v>
      </c>
      <c r="AZ39" s="210">
        <v>0.78789909979999995</v>
      </c>
      <c r="BA39" s="299">
        <v>0.82363319999999995</v>
      </c>
      <c r="BB39" s="299">
        <v>0.83757630000000005</v>
      </c>
      <c r="BC39" s="299">
        <v>0.89114910000000003</v>
      </c>
      <c r="BD39" s="299">
        <v>0.89601500000000001</v>
      </c>
      <c r="BE39" s="299">
        <v>0.90717340000000002</v>
      </c>
      <c r="BF39" s="299">
        <v>0.93734580000000001</v>
      </c>
      <c r="BG39" s="299">
        <v>0.89235260000000005</v>
      </c>
      <c r="BH39" s="299">
        <v>0.89636919999999998</v>
      </c>
      <c r="BI39" s="299">
        <v>0.90255209999999997</v>
      </c>
      <c r="BJ39" s="299">
        <v>0.88639449999999997</v>
      </c>
      <c r="BK39" s="299">
        <v>0.83208910000000003</v>
      </c>
      <c r="BL39" s="299">
        <v>0.86457090000000003</v>
      </c>
      <c r="BM39" s="299">
        <v>0.8782257</v>
      </c>
      <c r="BN39" s="299">
        <v>0.89287660000000002</v>
      </c>
      <c r="BO39" s="299">
        <v>0.94119649999999999</v>
      </c>
      <c r="BP39" s="299">
        <v>0.95556099999999999</v>
      </c>
      <c r="BQ39" s="299">
        <v>0.91460240000000004</v>
      </c>
      <c r="BR39" s="299">
        <v>0.9472003</v>
      </c>
      <c r="BS39" s="299">
        <v>0.90741519999999998</v>
      </c>
      <c r="BT39" s="299">
        <v>0.92132760000000002</v>
      </c>
      <c r="BU39" s="299">
        <v>0.92629570000000006</v>
      </c>
      <c r="BV39" s="299">
        <v>0.91489410000000004</v>
      </c>
    </row>
    <row r="40" spans="1:74" ht="11.1" customHeight="1" x14ac:dyDescent="0.2">
      <c r="A40" s="61" t="s">
        <v>513</v>
      </c>
      <c r="B40" s="574"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1.130166</v>
      </c>
      <c r="AX40" s="210">
        <v>1.1435770000000001</v>
      </c>
      <c r="AY40" s="210">
        <v>1.1486129032000001</v>
      </c>
      <c r="AZ40" s="210">
        <v>1.1757955357000001</v>
      </c>
      <c r="BA40" s="299">
        <v>1.265638</v>
      </c>
      <c r="BB40" s="299">
        <v>1.352903</v>
      </c>
      <c r="BC40" s="299">
        <v>1.358695</v>
      </c>
      <c r="BD40" s="299">
        <v>1.4677389999999999</v>
      </c>
      <c r="BE40" s="299">
        <v>1.519585</v>
      </c>
      <c r="BF40" s="299">
        <v>1.5382279999999999</v>
      </c>
      <c r="BG40" s="299">
        <v>1.5110680000000001</v>
      </c>
      <c r="BH40" s="299">
        <v>1.488016</v>
      </c>
      <c r="BI40" s="299">
        <v>1.514418</v>
      </c>
      <c r="BJ40" s="299">
        <v>1.4970779999999999</v>
      </c>
      <c r="BK40" s="299">
        <v>1.5459879999999999</v>
      </c>
      <c r="BL40" s="299">
        <v>1.5839220000000001</v>
      </c>
      <c r="BM40" s="299">
        <v>1.655017</v>
      </c>
      <c r="BN40" s="299">
        <v>1.670126</v>
      </c>
      <c r="BO40" s="299">
        <v>1.721346</v>
      </c>
      <c r="BP40" s="299">
        <v>1.788035</v>
      </c>
      <c r="BQ40" s="299">
        <v>1.802851</v>
      </c>
      <c r="BR40" s="299">
        <v>1.798737</v>
      </c>
      <c r="BS40" s="299">
        <v>1.759503</v>
      </c>
      <c r="BT40" s="299">
        <v>1.7749250000000001</v>
      </c>
      <c r="BU40" s="299">
        <v>1.7912490000000001</v>
      </c>
      <c r="BV40" s="299">
        <v>1.8121799999999999</v>
      </c>
    </row>
    <row r="41" spans="1:74" ht="11.1" customHeight="1" x14ac:dyDescent="0.2">
      <c r="A41" s="61" t="s">
        <v>514</v>
      </c>
      <c r="B41" s="574"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3.8885860000000001</v>
      </c>
      <c r="AX41" s="210">
        <v>3.8601899999999998</v>
      </c>
      <c r="AY41" s="210">
        <v>4.0535483871000002</v>
      </c>
      <c r="AZ41" s="210">
        <v>4.0942522500000003</v>
      </c>
      <c r="BA41" s="299">
        <v>4.1599250000000003</v>
      </c>
      <c r="BB41" s="299">
        <v>3.9732440000000002</v>
      </c>
      <c r="BC41" s="299">
        <v>3.9681000000000002</v>
      </c>
      <c r="BD41" s="299">
        <v>3.9930300000000001</v>
      </c>
      <c r="BE41" s="299">
        <v>3.870152</v>
      </c>
      <c r="BF41" s="299">
        <v>4.0646170000000001</v>
      </c>
      <c r="BG41" s="299">
        <v>4.0045400000000004</v>
      </c>
      <c r="BH41" s="299">
        <v>4.2792760000000003</v>
      </c>
      <c r="BI41" s="299">
        <v>4.2101940000000004</v>
      </c>
      <c r="BJ41" s="299">
        <v>4.0095660000000004</v>
      </c>
      <c r="BK41" s="299">
        <v>4.2279850000000003</v>
      </c>
      <c r="BL41" s="299">
        <v>4.213076</v>
      </c>
      <c r="BM41" s="299">
        <v>4.286924</v>
      </c>
      <c r="BN41" s="299">
        <v>4.1824960000000004</v>
      </c>
      <c r="BO41" s="299">
        <v>4.2055129999999998</v>
      </c>
      <c r="BP41" s="299">
        <v>4.0762330000000002</v>
      </c>
      <c r="BQ41" s="299">
        <v>3.9793310000000002</v>
      </c>
      <c r="BR41" s="299">
        <v>4.2142689999999998</v>
      </c>
      <c r="BS41" s="299">
        <v>4.0776019999999997</v>
      </c>
      <c r="BT41" s="299">
        <v>4.2765639999999996</v>
      </c>
      <c r="BU41" s="299">
        <v>4.1313630000000003</v>
      </c>
      <c r="BV41" s="299">
        <v>4.0573810000000003</v>
      </c>
    </row>
    <row r="42" spans="1:74" ht="11.1" customHeight="1" x14ac:dyDescent="0.2">
      <c r="A42" s="61" t="s">
        <v>515</v>
      </c>
      <c r="B42" s="574"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0.20722599999999999</v>
      </c>
      <c r="AX42" s="210">
        <v>0.19567200000000001</v>
      </c>
      <c r="AY42" s="210">
        <v>0.18854838709999999</v>
      </c>
      <c r="AZ42" s="210">
        <v>0.29066625000000001</v>
      </c>
      <c r="BA42" s="299">
        <v>0.26180429999999999</v>
      </c>
      <c r="BB42" s="299">
        <v>0.2307284</v>
      </c>
      <c r="BC42" s="299">
        <v>0.19685</v>
      </c>
      <c r="BD42" s="299">
        <v>0.2568222</v>
      </c>
      <c r="BE42" s="299">
        <v>0.2932555</v>
      </c>
      <c r="BF42" s="299">
        <v>0.27552450000000001</v>
      </c>
      <c r="BG42" s="299">
        <v>0.26961170000000001</v>
      </c>
      <c r="BH42" s="299">
        <v>0.2097948</v>
      </c>
      <c r="BI42" s="299">
        <v>0.24356159999999999</v>
      </c>
      <c r="BJ42" s="299">
        <v>0.28801490000000002</v>
      </c>
      <c r="BK42" s="299">
        <v>0.25808569999999997</v>
      </c>
      <c r="BL42" s="299">
        <v>0.18157809999999999</v>
      </c>
      <c r="BM42" s="299">
        <v>0.25683919999999999</v>
      </c>
      <c r="BN42" s="299">
        <v>0.22853480000000001</v>
      </c>
      <c r="BO42" s="299">
        <v>0.19646150000000001</v>
      </c>
      <c r="BP42" s="299">
        <v>0.20527390000000001</v>
      </c>
      <c r="BQ42" s="299">
        <v>0.27157599999999998</v>
      </c>
      <c r="BR42" s="299">
        <v>0.2237798</v>
      </c>
      <c r="BS42" s="299">
        <v>0.26835720000000002</v>
      </c>
      <c r="BT42" s="299">
        <v>0.2092453</v>
      </c>
      <c r="BU42" s="299">
        <v>0.28346569999999999</v>
      </c>
      <c r="BV42" s="299">
        <v>0.28839239999999999</v>
      </c>
    </row>
    <row r="43" spans="1:74" ht="11.1" customHeight="1" x14ac:dyDescent="0.2">
      <c r="A43" s="61" t="s">
        <v>745</v>
      </c>
      <c r="B43" s="574" t="s">
        <v>975</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1.749112</v>
      </c>
      <c r="AX43" s="210">
        <v>1.6369069999999999</v>
      </c>
      <c r="AY43" s="210">
        <v>1.6704692999999999</v>
      </c>
      <c r="AZ43" s="210">
        <v>1.6990736</v>
      </c>
      <c r="BA43" s="299">
        <v>1.7036560000000001</v>
      </c>
      <c r="BB43" s="299">
        <v>1.7962039999999999</v>
      </c>
      <c r="BC43" s="299">
        <v>1.912202</v>
      </c>
      <c r="BD43" s="299">
        <v>2.0492629999999998</v>
      </c>
      <c r="BE43" s="299">
        <v>2.0522369999999999</v>
      </c>
      <c r="BF43" s="299">
        <v>2.1476069999999998</v>
      </c>
      <c r="BG43" s="299">
        <v>1.9849319999999999</v>
      </c>
      <c r="BH43" s="299">
        <v>1.8855109999999999</v>
      </c>
      <c r="BI43" s="299">
        <v>1.8366549999999999</v>
      </c>
      <c r="BJ43" s="299">
        <v>1.7140169999999999</v>
      </c>
      <c r="BK43" s="299">
        <v>1.7721720000000001</v>
      </c>
      <c r="BL43" s="299">
        <v>1.693174</v>
      </c>
      <c r="BM43" s="299">
        <v>1.775136</v>
      </c>
      <c r="BN43" s="299">
        <v>1.8522810000000001</v>
      </c>
      <c r="BO43" s="299">
        <v>1.9759910000000001</v>
      </c>
      <c r="BP43" s="299">
        <v>2.1111200000000001</v>
      </c>
      <c r="BQ43" s="299">
        <v>2.1279080000000001</v>
      </c>
      <c r="BR43" s="299">
        <v>2.209273</v>
      </c>
      <c r="BS43" s="299">
        <v>2.0530029999999999</v>
      </c>
      <c r="BT43" s="299">
        <v>1.9311430000000001</v>
      </c>
      <c r="BU43" s="299">
        <v>1.874158</v>
      </c>
      <c r="BV43" s="299">
        <v>1.7585</v>
      </c>
    </row>
    <row r="44" spans="1:74" ht="11.1" customHeight="1" x14ac:dyDescent="0.2">
      <c r="A44" s="61" t="s">
        <v>516</v>
      </c>
      <c r="B44" s="574"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18.307296999999998</v>
      </c>
      <c r="AV44" s="210">
        <v>18.623835</v>
      </c>
      <c r="AW44" s="210">
        <v>18.702424000000001</v>
      </c>
      <c r="AX44" s="210">
        <v>18.795701999999999</v>
      </c>
      <c r="AY44" s="210">
        <v>18.662298917000001</v>
      </c>
      <c r="AZ44" s="210">
        <v>18.513461853999999</v>
      </c>
      <c r="BA44" s="299">
        <v>18.961569999999998</v>
      </c>
      <c r="BB44" s="299">
        <v>19.070460000000001</v>
      </c>
      <c r="BC44" s="299">
        <v>19.34104</v>
      </c>
      <c r="BD44" s="299">
        <v>19.694009999999999</v>
      </c>
      <c r="BE44" s="299">
        <v>19.78735</v>
      </c>
      <c r="BF44" s="299">
        <v>20.237839999999998</v>
      </c>
      <c r="BG44" s="299">
        <v>19.909120000000001</v>
      </c>
      <c r="BH44" s="299">
        <v>20.042210000000001</v>
      </c>
      <c r="BI44" s="299">
        <v>20.11139</v>
      </c>
      <c r="BJ44" s="299">
        <v>19.914770000000001</v>
      </c>
      <c r="BK44" s="299">
        <v>19.921589999999998</v>
      </c>
      <c r="BL44" s="299">
        <v>19.916160000000001</v>
      </c>
      <c r="BM44" s="299">
        <v>20.368279999999999</v>
      </c>
      <c r="BN44" s="299">
        <v>20.33353</v>
      </c>
      <c r="BO44" s="299">
        <v>20.613659999999999</v>
      </c>
      <c r="BP44" s="299">
        <v>20.733059999999998</v>
      </c>
      <c r="BQ44" s="299">
        <v>20.7166</v>
      </c>
      <c r="BR44" s="299">
        <v>21.110060000000001</v>
      </c>
      <c r="BS44" s="299">
        <v>20.58361</v>
      </c>
      <c r="BT44" s="299">
        <v>20.693529999999999</v>
      </c>
      <c r="BU44" s="299">
        <v>20.711770000000001</v>
      </c>
      <c r="BV44" s="299">
        <v>20.652149999999999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90"/>
      <c r="AY45" s="690"/>
      <c r="AZ45" s="690"/>
      <c r="BA45" s="690"/>
      <c r="BB45" s="690"/>
      <c r="BC45" s="690"/>
      <c r="BD45" s="690"/>
      <c r="BE45" s="690"/>
      <c r="BF45" s="690"/>
      <c r="BG45" s="690"/>
      <c r="BH45" s="690"/>
      <c r="BI45" s="690"/>
      <c r="BJ45" s="690"/>
      <c r="BK45" s="690"/>
      <c r="BL45" s="302"/>
      <c r="BM45" s="302"/>
      <c r="BN45" s="302"/>
      <c r="BO45" s="302"/>
      <c r="BP45" s="302"/>
      <c r="BQ45" s="302"/>
      <c r="BR45" s="302"/>
      <c r="BS45" s="302"/>
      <c r="BT45" s="302"/>
      <c r="BU45" s="302"/>
      <c r="BV45" s="302"/>
    </row>
    <row r="46" spans="1:74" ht="11.1" customHeight="1" x14ac:dyDescent="0.2">
      <c r="A46" s="61" t="s">
        <v>746</v>
      </c>
      <c r="B46" s="174" t="s">
        <v>984</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-0.20735500000000001</v>
      </c>
      <c r="AX46" s="210">
        <v>-1.204998</v>
      </c>
      <c r="AY46" s="210">
        <v>-0.82956876901999999</v>
      </c>
      <c r="AZ46" s="210">
        <v>0.11271084437999999</v>
      </c>
      <c r="BA46" s="299">
        <v>0.1696018</v>
      </c>
      <c r="BB46" s="299">
        <v>0.509463</v>
      </c>
      <c r="BC46" s="299">
        <v>0.81805499999999998</v>
      </c>
      <c r="BD46" s="299">
        <v>0.42264560000000001</v>
      </c>
      <c r="BE46" s="299">
        <v>0.377299</v>
      </c>
      <c r="BF46" s="299">
        <v>0.80638840000000001</v>
      </c>
      <c r="BG46" s="299">
        <v>0.56808159999999996</v>
      </c>
      <c r="BH46" s="299">
        <v>0.34749930000000001</v>
      </c>
      <c r="BI46" s="299">
        <v>0.21510090000000001</v>
      </c>
      <c r="BJ46" s="299">
        <v>-0.58909330000000004</v>
      </c>
      <c r="BK46" s="299">
        <v>0.45648630000000001</v>
      </c>
      <c r="BL46" s="299">
        <v>-5.6756000000000001E-2</v>
      </c>
      <c r="BM46" s="299">
        <v>0.26876480000000003</v>
      </c>
      <c r="BN46" s="299">
        <v>0.82154240000000001</v>
      </c>
      <c r="BO46" s="299">
        <v>0.94708499999999995</v>
      </c>
      <c r="BP46" s="299">
        <v>0.64207630000000004</v>
      </c>
      <c r="BQ46" s="299">
        <v>0.18581710000000001</v>
      </c>
      <c r="BR46" s="299">
        <v>0.1084862</v>
      </c>
      <c r="BS46" s="299">
        <v>-0.2559439</v>
      </c>
      <c r="BT46" s="299">
        <v>-0.42163899999999999</v>
      </c>
      <c r="BU46" s="299">
        <v>-0.5058338</v>
      </c>
      <c r="BV46" s="299">
        <v>-1.2590779999999999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302"/>
      <c r="BB47" s="302"/>
      <c r="BC47" s="302"/>
      <c r="BD47" s="302"/>
      <c r="BE47" s="302"/>
      <c r="BF47" s="30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366"/>
      <c r="BB48" s="366"/>
      <c r="BC48" s="366"/>
      <c r="BD48" s="366"/>
      <c r="BE48" s="366"/>
      <c r="BF48" s="366"/>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366"/>
      <c r="BB49" s="366"/>
      <c r="BC49" s="366"/>
      <c r="BD49" s="366"/>
      <c r="BE49" s="366"/>
      <c r="BF49" s="366"/>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4" t="s">
        <v>1380</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500.42</v>
      </c>
      <c r="AX50" s="68">
        <v>485.25700000000001</v>
      </c>
      <c r="AY50" s="68">
        <v>472.81114286000002</v>
      </c>
      <c r="AZ50" s="68">
        <v>484.45615644999998</v>
      </c>
      <c r="BA50" s="301">
        <v>488.53070000000002</v>
      </c>
      <c r="BB50" s="301">
        <v>491.39949999999999</v>
      </c>
      <c r="BC50" s="301">
        <v>490.43340000000001</v>
      </c>
      <c r="BD50" s="301">
        <v>476.08049999999997</v>
      </c>
      <c r="BE50" s="301">
        <v>462.58350000000002</v>
      </c>
      <c r="BF50" s="301">
        <v>453.8811</v>
      </c>
      <c r="BG50" s="301">
        <v>454.32810000000001</v>
      </c>
      <c r="BH50" s="301">
        <v>463.90730000000002</v>
      </c>
      <c r="BI50" s="301">
        <v>465.99079999999998</v>
      </c>
      <c r="BJ50" s="301">
        <v>454.3184</v>
      </c>
      <c r="BK50" s="301">
        <v>457.94099999999997</v>
      </c>
      <c r="BL50" s="301">
        <v>464.48829999999998</v>
      </c>
      <c r="BM50" s="301">
        <v>476.6207</v>
      </c>
      <c r="BN50" s="301">
        <v>484.42250000000001</v>
      </c>
      <c r="BO50" s="301">
        <v>484.31880000000001</v>
      </c>
      <c r="BP50" s="301">
        <v>475.62119999999999</v>
      </c>
      <c r="BQ50" s="301">
        <v>460.57760000000002</v>
      </c>
      <c r="BR50" s="301">
        <v>449.52140000000003</v>
      </c>
      <c r="BS50" s="301">
        <v>450.2817</v>
      </c>
      <c r="BT50" s="301">
        <v>459.88650000000001</v>
      </c>
      <c r="BU50" s="301">
        <v>462.52980000000002</v>
      </c>
      <c r="BV50" s="301">
        <v>451.59750000000003</v>
      </c>
    </row>
    <row r="51" spans="1:74" ht="11.1" customHeight="1" x14ac:dyDescent="0.2">
      <c r="A51" s="568" t="s">
        <v>973</v>
      </c>
      <c r="B51" s="66" t="s">
        <v>974</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267.41800000000001</v>
      </c>
      <c r="AX51" s="68">
        <v>229.15700000000001</v>
      </c>
      <c r="AY51" s="68">
        <v>185.59914286</v>
      </c>
      <c r="AZ51" s="68">
        <v>162.12227242</v>
      </c>
      <c r="BA51" s="301">
        <v>158.82679999999999</v>
      </c>
      <c r="BB51" s="301">
        <v>165.0496</v>
      </c>
      <c r="BC51" s="301">
        <v>182.13659999999999</v>
      </c>
      <c r="BD51" s="301">
        <v>199.49870000000001</v>
      </c>
      <c r="BE51" s="301">
        <v>216.9744</v>
      </c>
      <c r="BF51" s="301">
        <v>235.74959999999999</v>
      </c>
      <c r="BG51" s="301">
        <v>242.50919999999999</v>
      </c>
      <c r="BH51" s="301">
        <v>240.4821</v>
      </c>
      <c r="BI51" s="301">
        <v>228.00909999999999</v>
      </c>
      <c r="BJ51" s="301">
        <v>204.37700000000001</v>
      </c>
      <c r="BK51" s="301">
        <v>179.45920000000001</v>
      </c>
      <c r="BL51" s="301">
        <v>164.1936</v>
      </c>
      <c r="BM51" s="301">
        <v>164.35929999999999</v>
      </c>
      <c r="BN51" s="301">
        <v>175.89019999999999</v>
      </c>
      <c r="BO51" s="301">
        <v>194.85650000000001</v>
      </c>
      <c r="BP51" s="301">
        <v>213.55959999999999</v>
      </c>
      <c r="BQ51" s="301">
        <v>228.0635</v>
      </c>
      <c r="BR51" s="301">
        <v>246.5078</v>
      </c>
      <c r="BS51" s="301">
        <v>252.08510000000001</v>
      </c>
      <c r="BT51" s="301">
        <v>248.66050000000001</v>
      </c>
      <c r="BU51" s="301">
        <v>234.7407</v>
      </c>
      <c r="BV51" s="301">
        <v>211.60239999999999</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80.174000000000007</v>
      </c>
      <c r="AX52" s="68">
        <v>78.206999999999994</v>
      </c>
      <c r="AY52" s="68">
        <v>82.602714285999994</v>
      </c>
      <c r="AZ52" s="68">
        <v>89.809749193000002</v>
      </c>
      <c r="BA52" s="301">
        <v>92.379990000000006</v>
      </c>
      <c r="BB52" s="301">
        <v>94.74494</v>
      </c>
      <c r="BC52" s="301">
        <v>92.462130000000002</v>
      </c>
      <c r="BD52" s="301">
        <v>91.007180000000005</v>
      </c>
      <c r="BE52" s="301">
        <v>89.730080000000001</v>
      </c>
      <c r="BF52" s="301">
        <v>88.951949999999997</v>
      </c>
      <c r="BG52" s="301">
        <v>90.164730000000006</v>
      </c>
      <c r="BH52" s="301">
        <v>92.033270000000002</v>
      </c>
      <c r="BI52" s="301">
        <v>89.02167</v>
      </c>
      <c r="BJ52" s="301">
        <v>83.048630000000003</v>
      </c>
      <c r="BK52" s="301">
        <v>88.665450000000007</v>
      </c>
      <c r="BL52" s="301">
        <v>90.857079999999996</v>
      </c>
      <c r="BM52" s="301">
        <v>93.031409999999994</v>
      </c>
      <c r="BN52" s="301">
        <v>95.19359</v>
      </c>
      <c r="BO52" s="301">
        <v>92.922889999999995</v>
      </c>
      <c r="BP52" s="301">
        <v>90.97251</v>
      </c>
      <c r="BQ52" s="301">
        <v>89.816220000000001</v>
      </c>
      <c r="BR52" s="301">
        <v>88.963549999999998</v>
      </c>
      <c r="BS52" s="301">
        <v>90.006060000000005</v>
      </c>
      <c r="BT52" s="301">
        <v>91.803610000000006</v>
      </c>
      <c r="BU52" s="301">
        <v>89.006309999999999</v>
      </c>
      <c r="BV52" s="301">
        <v>83.180859999999996</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28.605561000000002</v>
      </c>
      <c r="AX53" s="68">
        <v>29.897641</v>
      </c>
      <c r="AY53" s="68">
        <v>29.175150103</v>
      </c>
      <c r="AZ53" s="68">
        <v>27.546664628999999</v>
      </c>
      <c r="BA53" s="301">
        <v>27.146249999999998</v>
      </c>
      <c r="BB53" s="301">
        <v>26.694939999999999</v>
      </c>
      <c r="BC53" s="301">
        <v>26.296109999999999</v>
      </c>
      <c r="BD53" s="301">
        <v>26.02197</v>
      </c>
      <c r="BE53" s="301">
        <v>25.968360000000001</v>
      </c>
      <c r="BF53" s="301">
        <v>25.634509999999999</v>
      </c>
      <c r="BG53" s="301">
        <v>25.830210000000001</v>
      </c>
      <c r="BH53" s="301">
        <v>25.242609999999999</v>
      </c>
      <c r="BI53" s="301">
        <v>25.6188</v>
      </c>
      <c r="BJ53" s="301">
        <v>26.100770000000001</v>
      </c>
      <c r="BK53" s="301">
        <v>28.117059999999999</v>
      </c>
      <c r="BL53" s="301">
        <v>28.27093</v>
      </c>
      <c r="BM53" s="301">
        <v>28.171880000000002</v>
      </c>
      <c r="BN53" s="301">
        <v>27.818580000000001</v>
      </c>
      <c r="BO53" s="301">
        <v>27.418420000000001</v>
      </c>
      <c r="BP53" s="301">
        <v>26.941700000000001</v>
      </c>
      <c r="BQ53" s="301">
        <v>26.788640000000001</v>
      </c>
      <c r="BR53" s="301">
        <v>26.458729999999999</v>
      </c>
      <c r="BS53" s="301">
        <v>26.643930000000001</v>
      </c>
      <c r="BT53" s="301">
        <v>26.0655</v>
      </c>
      <c r="BU53" s="301">
        <v>26.446870000000001</v>
      </c>
      <c r="BV53" s="301">
        <v>26.92586</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241.23099999999999</v>
      </c>
      <c r="AX54" s="68">
        <v>243.18799999999999</v>
      </c>
      <c r="AY54" s="68">
        <v>253.97771428999999</v>
      </c>
      <c r="AZ54" s="68">
        <v>242.28171553999999</v>
      </c>
      <c r="BA54" s="301">
        <v>232.1225</v>
      </c>
      <c r="BB54" s="301">
        <v>230.79499999999999</v>
      </c>
      <c r="BC54" s="301">
        <v>232.6576</v>
      </c>
      <c r="BD54" s="301">
        <v>231.89670000000001</v>
      </c>
      <c r="BE54" s="301">
        <v>229.17570000000001</v>
      </c>
      <c r="BF54" s="301">
        <v>224.8374</v>
      </c>
      <c r="BG54" s="301">
        <v>226.26910000000001</v>
      </c>
      <c r="BH54" s="301">
        <v>219.93340000000001</v>
      </c>
      <c r="BI54" s="301">
        <v>224.0504</v>
      </c>
      <c r="BJ54" s="301">
        <v>234.2089</v>
      </c>
      <c r="BK54" s="301">
        <v>250.25129999999999</v>
      </c>
      <c r="BL54" s="301">
        <v>252.44540000000001</v>
      </c>
      <c r="BM54" s="301">
        <v>241.72739999999999</v>
      </c>
      <c r="BN54" s="301">
        <v>239.8449</v>
      </c>
      <c r="BO54" s="301">
        <v>240.1858</v>
      </c>
      <c r="BP54" s="301">
        <v>244.98560000000001</v>
      </c>
      <c r="BQ54" s="301">
        <v>243.7688</v>
      </c>
      <c r="BR54" s="301">
        <v>235.97239999999999</v>
      </c>
      <c r="BS54" s="301">
        <v>233.0069</v>
      </c>
      <c r="BT54" s="301">
        <v>229.27019999999999</v>
      </c>
      <c r="BU54" s="301">
        <v>239.0685</v>
      </c>
      <c r="BV54" s="301">
        <v>249.30879999999999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25.039000000000001</v>
      </c>
      <c r="AX55" s="68">
        <v>25.31</v>
      </c>
      <c r="AY55" s="68">
        <v>23.078285714</v>
      </c>
      <c r="AZ55" s="68">
        <v>22.440876453000001</v>
      </c>
      <c r="BA55" s="301">
        <v>21.01135</v>
      </c>
      <c r="BB55" s="301">
        <v>21.019770000000001</v>
      </c>
      <c r="BC55" s="301">
        <v>22.273759999999999</v>
      </c>
      <c r="BD55" s="301">
        <v>23.230720000000002</v>
      </c>
      <c r="BE55" s="301">
        <v>21.14819</v>
      </c>
      <c r="BF55" s="301">
        <v>23.343319999999999</v>
      </c>
      <c r="BG55" s="301">
        <v>22.181419999999999</v>
      </c>
      <c r="BH55" s="301">
        <v>22.04326</v>
      </c>
      <c r="BI55" s="301">
        <v>23.211569999999998</v>
      </c>
      <c r="BJ55" s="301">
        <v>24.430029999999999</v>
      </c>
      <c r="BK55" s="301">
        <v>23.616510000000002</v>
      </c>
      <c r="BL55" s="301">
        <v>26.56709</v>
      </c>
      <c r="BM55" s="301">
        <v>24.116890000000001</v>
      </c>
      <c r="BN55" s="301">
        <v>24.221060000000001</v>
      </c>
      <c r="BO55" s="301">
        <v>22.33297</v>
      </c>
      <c r="BP55" s="301">
        <v>23.78914</v>
      </c>
      <c r="BQ55" s="301">
        <v>23.317319999999999</v>
      </c>
      <c r="BR55" s="301">
        <v>23.982610000000001</v>
      </c>
      <c r="BS55" s="301">
        <v>23.052790000000002</v>
      </c>
      <c r="BT55" s="301">
        <v>20.938610000000001</v>
      </c>
      <c r="BU55" s="301">
        <v>23.801200000000001</v>
      </c>
      <c r="BV55" s="301">
        <v>26.14152</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216.19200000000001</v>
      </c>
      <c r="AX56" s="68">
        <v>217.87799999999999</v>
      </c>
      <c r="AY56" s="68">
        <v>230.9</v>
      </c>
      <c r="AZ56" s="68">
        <v>219.84162499999999</v>
      </c>
      <c r="BA56" s="301">
        <v>211.1112</v>
      </c>
      <c r="BB56" s="301">
        <v>209.77520000000001</v>
      </c>
      <c r="BC56" s="301">
        <v>210.38380000000001</v>
      </c>
      <c r="BD56" s="301">
        <v>208.66589999999999</v>
      </c>
      <c r="BE56" s="301">
        <v>208.0275</v>
      </c>
      <c r="BF56" s="301">
        <v>201.494</v>
      </c>
      <c r="BG56" s="301">
        <v>204.08770000000001</v>
      </c>
      <c r="BH56" s="301">
        <v>197.89019999999999</v>
      </c>
      <c r="BI56" s="301">
        <v>200.83879999999999</v>
      </c>
      <c r="BJ56" s="301">
        <v>209.77889999999999</v>
      </c>
      <c r="BK56" s="301">
        <v>226.63480000000001</v>
      </c>
      <c r="BL56" s="301">
        <v>225.8783</v>
      </c>
      <c r="BM56" s="301">
        <v>217.6105</v>
      </c>
      <c r="BN56" s="301">
        <v>215.62389999999999</v>
      </c>
      <c r="BO56" s="301">
        <v>217.85290000000001</v>
      </c>
      <c r="BP56" s="301">
        <v>221.19640000000001</v>
      </c>
      <c r="BQ56" s="301">
        <v>220.45150000000001</v>
      </c>
      <c r="BR56" s="301">
        <v>211.9898</v>
      </c>
      <c r="BS56" s="301">
        <v>209.95410000000001</v>
      </c>
      <c r="BT56" s="301">
        <v>208.33160000000001</v>
      </c>
      <c r="BU56" s="301">
        <v>215.26730000000001</v>
      </c>
      <c r="BV56" s="301">
        <v>223.16730000000001</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37.645000000000003</v>
      </c>
      <c r="AX57" s="68">
        <v>38.627000000000002</v>
      </c>
      <c r="AY57" s="68">
        <v>42.188000000000002</v>
      </c>
      <c r="AZ57" s="68">
        <v>38.535101533000002</v>
      </c>
      <c r="BA57" s="301">
        <v>38.256630000000001</v>
      </c>
      <c r="BB57" s="301">
        <v>39.154760000000003</v>
      </c>
      <c r="BC57" s="301">
        <v>40.003900000000002</v>
      </c>
      <c r="BD57" s="301">
        <v>39.543559999999999</v>
      </c>
      <c r="BE57" s="301">
        <v>40.858319999999999</v>
      </c>
      <c r="BF57" s="301">
        <v>40.541440000000001</v>
      </c>
      <c r="BG57" s="301">
        <v>42.000920000000001</v>
      </c>
      <c r="BH57" s="301">
        <v>41.263779999999997</v>
      </c>
      <c r="BI57" s="301">
        <v>39.195340000000002</v>
      </c>
      <c r="BJ57" s="301">
        <v>39.123669999999997</v>
      </c>
      <c r="BK57" s="301">
        <v>39.720149999999997</v>
      </c>
      <c r="BL57" s="301">
        <v>39.288890000000002</v>
      </c>
      <c r="BM57" s="301">
        <v>38.839480000000002</v>
      </c>
      <c r="BN57" s="301">
        <v>39.60783</v>
      </c>
      <c r="BO57" s="301">
        <v>40.312359999999998</v>
      </c>
      <c r="BP57" s="301">
        <v>39.73818</v>
      </c>
      <c r="BQ57" s="301">
        <v>41.007469999999998</v>
      </c>
      <c r="BR57" s="301">
        <v>40.673439999999999</v>
      </c>
      <c r="BS57" s="301">
        <v>42.125300000000003</v>
      </c>
      <c r="BT57" s="301">
        <v>41.345619999999997</v>
      </c>
      <c r="BU57" s="301">
        <v>39.259480000000003</v>
      </c>
      <c r="BV57" s="301">
        <v>39.143740000000001</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156.28100000000001</v>
      </c>
      <c r="AX58" s="68">
        <v>160.441</v>
      </c>
      <c r="AY58" s="68">
        <v>162.09514286000001</v>
      </c>
      <c r="AZ58" s="68">
        <v>141.26967644999999</v>
      </c>
      <c r="BA58" s="301">
        <v>136.3937</v>
      </c>
      <c r="BB58" s="301">
        <v>132.80629999999999</v>
      </c>
      <c r="BC58" s="301">
        <v>134.83340000000001</v>
      </c>
      <c r="BD58" s="301">
        <v>136.7567</v>
      </c>
      <c r="BE58" s="301">
        <v>139.52789999999999</v>
      </c>
      <c r="BF58" s="301">
        <v>141.8235</v>
      </c>
      <c r="BG58" s="301">
        <v>140.14179999999999</v>
      </c>
      <c r="BH58" s="301">
        <v>133.01419999999999</v>
      </c>
      <c r="BI58" s="301">
        <v>137.3998</v>
      </c>
      <c r="BJ58" s="301">
        <v>142.88749999999999</v>
      </c>
      <c r="BK58" s="301">
        <v>142.39019999999999</v>
      </c>
      <c r="BL58" s="301">
        <v>138.55500000000001</v>
      </c>
      <c r="BM58" s="301">
        <v>132.5292</v>
      </c>
      <c r="BN58" s="301">
        <v>131.52959999999999</v>
      </c>
      <c r="BO58" s="301">
        <v>135.03620000000001</v>
      </c>
      <c r="BP58" s="301">
        <v>137.45859999999999</v>
      </c>
      <c r="BQ58" s="301">
        <v>142.84549999999999</v>
      </c>
      <c r="BR58" s="301">
        <v>145.74289999999999</v>
      </c>
      <c r="BS58" s="301">
        <v>144.4983</v>
      </c>
      <c r="BT58" s="301">
        <v>136.4914</v>
      </c>
      <c r="BU58" s="301">
        <v>139.75290000000001</v>
      </c>
      <c r="BV58" s="301">
        <v>145.55619999999999</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31.178999999999998</v>
      </c>
      <c r="AX59" s="68">
        <v>30.234000000000002</v>
      </c>
      <c r="AY59" s="68">
        <v>32.565714286000002</v>
      </c>
      <c r="AZ59" s="68">
        <v>31.601067338</v>
      </c>
      <c r="BA59" s="301">
        <v>32.048050000000003</v>
      </c>
      <c r="BB59" s="301">
        <v>31.682749999999999</v>
      </c>
      <c r="BC59" s="301">
        <v>33.229320000000001</v>
      </c>
      <c r="BD59" s="301">
        <v>33.372230000000002</v>
      </c>
      <c r="BE59" s="301">
        <v>32.16386</v>
      </c>
      <c r="BF59" s="301">
        <v>31.025559999999999</v>
      </c>
      <c r="BG59" s="301">
        <v>31.42756</v>
      </c>
      <c r="BH59" s="301">
        <v>32.227229999999999</v>
      </c>
      <c r="BI59" s="301">
        <v>33.816929999999999</v>
      </c>
      <c r="BJ59" s="301">
        <v>32.642400000000002</v>
      </c>
      <c r="BK59" s="301">
        <v>32.491590000000002</v>
      </c>
      <c r="BL59" s="301">
        <v>32.125390000000003</v>
      </c>
      <c r="BM59" s="301">
        <v>32.17022</v>
      </c>
      <c r="BN59" s="301">
        <v>31.494420000000002</v>
      </c>
      <c r="BO59" s="301">
        <v>32.799039999999998</v>
      </c>
      <c r="BP59" s="301">
        <v>32.855420000000002</v>
      </c>
      <c r="BQ59" s="301">
        <v>31.740179999999999</v>
      </c>
      <c r="BR59" s="301">
        <v>30.7119</v>
      </c>
      <c r="BS59" s="301">
        <v>31.098140000000001</v>
      </c>
      <c r="BT59" s="301">
        <v>31.862130000000001</v>
      </c>
      <c r="BU59" s="301">
        <v>33.605820000000001</v>
      </c>
      <c r="BV59" s="301">
        <v>32.632100000000001</v>
      </c>
    </row>
    <row r="60" spans="1:74" ht="11.1" customHeight="1" x14ac:dyDescent="0.2">
      <c r="A60" s="61" t="s">
        <v>752</v>
      </c>
      <c r="B60" s="574" t="s">
        <v>975</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46.494</v>
      </c>
      <c r="AX60" s="68">
        <v>49.31</v>
      </c>
      <c r="AY60" s="68">
        <v>53.901479999999999</v>
      </c>
      <c r="AZ60" s="68">
        <v>55.769860000000001</v>
      </c>
      <c r="BA60" s="301">
        <v>57.008159999999997</v>
      </c>
      <c r="BB60" s="301">
        <v>57.593719999999998</v>
      </c>
      <c r="BC60" s="301">
        <v>57.68609</v>
      </c>
      <c r="BD60" s="301">
        <v>55.984729999999999</v>
      </c>
      <c r="BE60" s="301">
        <v>54.451320000000003</v>
      </c>
      <c r="BF60" s="301">
        <v>52.15663</v>
      </c>
      <c r="BG60" s="301">
        <v>50.40361</v>
      </c>
      <c r="BH60" s="301">
        <v>47.852719999999998</v>
      </c>
      <c r="BI60" s="301">
        <v>49.773290000000003</v>
      </c>
      <c r="BJ60" s="301">
        <v>52.726509999999998</v>
      </c>
      <c r="BK60" s="301">
        <v>57.190109999999997</v>
      </c>
      <c r="BL60" s="301">
        <v>59.86506</v>
      </c>
      <c r="BM60" s="301">
        <v>61.779220000000002</v>
      </c>
      <c r="BN60" s="301">
        <v>62.71884</v>
      </c>
      <c r="BO60" s="301">
        <v>62.65108</v>
      </c>
      <c r="BP60" s="301">
        <v>59.591000000000001</v>
      </c>
      <c r="BQ60" s="301">
        <v>57.149039999999999</v>
      </c>
      <c r="BR60" s="301">
        <v>52.473019999999998</v>
      </c>
      <c r="BS60" s="301">
        <v>50.321939999999998</v>
      </c>
      <c r="BT60" s="301">
        <v>47.79242</v>
      </c>
      <c r="BU60" s="301">
        <v>48.537170000000003</v>
      </c>
      <c r="BV60" s="301">
        <v>51.761130000000001</v>
      </c>
    </row>
    <row r="61" spans="1:74" ht="11.1" customHeight="1" x14ac:dyDescent="0.2">
      <c r="A61" s="61" t="s">
        <v>520</v>
      </c>
      <c r="B61" s="172" t="s">
        <v>111</v>
      </c>
      <c r="C61" s="695">
        <v>1353.9552980000001</v>
      </c>
      <c r="D61" s="695">
        <v>1351.867195</v>
      </c>
      <c r="E61" s="695">
        <v>1336.5904399999999</v>
      </c>
      <c r="F61" s="695">
        <v>1336.450544</v>
      </c>
      <c r="G61" s="695">
        <v>1346.970628</v>
      </c>
      <c r="H61" s="695">
        <v>1328.0862529999999</v>
      </c>
      <c r="I61" s="695">
        <v>1316.7558959999999</v>
      </c>
      <c r="J61" s="695">
        <v>1304.8895170000001</v>
      </c>
      <c r="K61" s="695">
        <v>1300.9485529999999</v>
      </c>
      <c r="L61" s="695">
        <v>1269.6399409999999</v>
      </c>
      <c r="M61" s="695">
        <v>1259.334247</v>
      </c>
      <c r="N61" s="695">
        <v>1229.1699490000001</v>
      </c>
      <c r="O61" s="695">
        <v>1215.2071189999999</v>
      </c>
      <c r="P61" s="695">
        <v>1209.9948260000001</v>
      </c>
      <c r="Q61" s="695">
        <v>1195.8376450000001</v>
      </c>
      <c r="R61" s="695">
        <v>1200.884804</v>
      </c>
      <c r="S61" s="695">
        <v>1209.937741</v>
      </c>
      <c r="T61" s="695">
        <v>1206.826908</v>
      </c>
      <c r="U61" s="695">
        <v>1212.586491</v>
      </c>
      <c r="V61" s="695">
        <v>1231.857886</v>
      </c>
      <c r="W61" s="695">
        <v>1271.1883539999999</v>
      </c>
      <c r="X61" s="695">
        <v>1260.222035</v>
      </c>
      <c r="Y61" s="695">
        <v>1257.7723249999999</v>
      </c>
      <c r="Z61" s="695">
        <v>1258.9382169999999</v>
      </c>
      <c r="AA61" s="695">
        <v>1265.0133530000001</v>
      </c>
      <c r="AB61" s="695">
        <v>1248.3144789999999</v>
      </c>
      <c r="AC61" s="695">
        <v>1245.21002</v>
      </c>
      <c r="AD61" s="695">
        <v>1263.632298</v>
      </c>
      <c r="AE61" s="695">
        <v>1307.123977</v>
      </c>
      <c r="AF61" s="695">
        <v>1304.1664989999999</v>
      </c>
      <c r="AG61" s="695">
        <v>1309.074613</v>
      </c>
      <c r="AH61" s="695">
        <v>1300.684616</v>
      </c>
      <c r="AI61" s="695">
        <v>1298.386778</v>
      </c>
      <c r="AJ61" s="695">
        <v>1285.568743</v>
      </c>
      <c r="AK61" s="695">
        <v>1283.237734</v>
      </c>
      <c r="AL61" s="695">
        <v>1281.879621</v>
      </c>
      <c r="AM61" s="695">
        <v>1298.6751850000001</v>
      </c>
      <c r="AN61" s="695">
        <v>1279.4072819999999</v>
      </c>
      <c r="AO61" s="695">
        <v>1320.7500090000001</v>
      </c>
      <c r="AP61" s="695">
        <v>1397.497756</v>
      </c>
      <c r="AQ61" s="695">
        <v>1425.5003790000001</v>
      </c>
      <c r="AR61" s="695">
        <v>1452.847522</v>
      </c>
      <c r="AS61" s="695">
        <v>1450.975995</v>
      </c>
      <c r="AT61" s="695">
        <v>1436.1402049999999</v>
      </c>
      <c r="AU61" s="695">
        <v>1421.99325</v>
      </c>
      <c r="AV61" s="695">
        <v>1385.6981169999999</v>
      </c>
      <c r="AW61" s="695">
        <v>1389.447561</v>
      </c>
      <c r="AX61" s="695">
        <v>1344.3186410000001</v>
      </c>
      <c r="AY61" s="695">
        <v>1314.9167729999999</v>
      </c>
      <c r="AZ61" s="695">
        <v>1273.3930495</v>
      </c>
      <c r="BA61" s="696">
        <v>1262.713</v>
      </c>
      <c r="BB61" s="696">
        <v>1269.922</v>
      </c>
      <c r="BC61" s="696">
        <v>1289.739</v>
      </c>
      <c r="BD61" s="696">
        <v>1290.162</v>
      </c>
      <c r="BE61" s="696">
        <v>1291.433</v>
      </c>
      <c r="BF61" s="696">
        <v>1294.6020000000001</v>
      </c>
      <c r="BG61" s="696">
        <v>1303.075</v>
      </c>
      <c r="BH61" s="696">
        <v>1295.9570000000001</v>
      </c>
      <c r="BI61" s="696">
        <v>1292.876</v>
      </c>
      <c r="BJ61" s="696">
        <v>1269.434</v>
      </c>
      <c r="BK61" s="696">
        <v>1276.2260000000001</v>
      </c>
      <c r="BL61" s="696">
        <v>1270.0899999999999</v>
      </c>
      <c r="BM61" s="696">
        <v>1269.229</v>
      </c>
      <c r="BN61" s="696">
        <v>1288.52</v>
      </c>
      <c r="BO61" s="696">
        <v>1310.501</v>
      </c>
      <c r="BP61" s="696">
        <v>1321.7239999999999</v>
      </c>
      <c r="BQ61" s="696">
        <v>1321.7570000000001</v>
      </c>
      <c r="BR61" s="696">
        <v>1317.0250000000001</v>
      </c>
      <c r="BS61" s="696">
        <v>1320.067</v>
      </c>
      <c r="BT61" s="696">
        <v>1313.1780000000001</v>
      </c>
      <c r="BU61" s="696">
        <v>1312.9480000000001</v>
      </c>
      <c r="BV61" s="696">
        <v>1291.7090000000001</v>
      </c>
    </row>
    <row r="62" spans="1:74" ht="11.1" customHeight="1" x14ac:dyDescent="0.2">
      <c r="A62" s="61" t="s">
        <v>521</v>
      </c>
      <c r="B62" s="175" t="s">
        <v>405</v>
      </c>
      <c r="C62" s="703">
        <v>695.07799999999997</v>
      </c>
      <c r="D62" s="703">
        <v>694.82500000000005</v>
      </c>
      <c r="E62" s="703">
        <v>691.51</v>
      </c>
      <c r="F62" s="703">
        <v>688.78700000000003</v>
      </c>
      <c r="G62" s="703">
        <v>684.47799999999995</v>
      </c>
      <c r="H62" s="703">
        <v>679.17399999999998</v>
      </c>
      <c r="I62" s="703">
        <v>678.88300000000004</v>
      </c>
      <c r="J62" s="703">
        <v>678.79899999999998</v>
      </c>
      <c r="K62" s="703">
        <v>673.64</v>
      </c>
      <c r="L62" s="703">
        <v>668.95100000000002</v>
      </c>
      <c r="M62" s="703">
        <v>661.27800000000002</v>
      </c>
      <c r="N62" s="703">
        <v>662.83100000000002</v>
      </c>
      <c r="O62" s="703">
        <v>664.23400000000004</v>
      </c>
      <c r="P62" s="703">
        <v>665.45799999999997</v>
      </c>
      <c r="Q62" s="703">
        <v>665.45600000000002</v>
      </c>
      <c r="R62" s="703">
        <v>663.96600000000001</v>
      </c>
      <c r="S62" s="703">
        <v>660.16700000000003</v>
      </c>
      <c r="T62" s="703">
        <v>660.01499999999999</v>
      </c>
      <c r="U62" s="703">
        <v>660.01300000000003</v>
      </c>
      <c r="V62" s="703">
        <v>660.01099999999997</v>
      </c>
      <c r="W62" s="703">
        <v>660.00900000000001</v>
      </c>
      <c r="X62" s="703">
        <v>654.84</v>
      </c>
      <c r="Y62" s="703">
        <v>649.56700000000001</v>
      </c>
      <c r="Z62" s="703">
        <v>649.13900000000001</v>
      </c>
      <c r="AA62" s="703">
        <v>649.13900000000001</v>
      </c>
      <c r="AB62" s="703">
        <v>649.12599999999998</v>
      </c>
      <c r="AC62" s="703">
        <v>649.12599999999998</v>
      </c>
      <c r="AD62" s="703">
        <v>648.58799999999997</v>
      </c>
      <c r="AE62" s="703">
        <v>644.81799999999998</v>
      </c>
      <c r="AF62" s="703">
        <v>644.81799999999998</v>
      </c>
      <c r="AG62" s="703">
        <v>644.81799999999998</v>
      </c>
      <c r="AH62" s="703">
        <v>644.81799999999998</v>
      </c>
      <c r="AI62" s="703">
        <v>644.81799999999998</v>
      </c>
      <c r="AJ62" s="703">
        <v>641.15300000000002</v>
      </c>
      <c r="AK62" s="703">
        <v>634.96699999999998</v>
      </c>
      <c r="AL62" s="703">
        <v>634.96699999999998</v>
      </c>
      <c r="AM62" s="703">
        <v>634.96699999999998</v>
      </c>
      <c r="AN62" s="703">
        <v>634.96699999999998</v>
      </c>
      <c r="AO62" s="703">
        <v>634.96699999999998</v>
      </c>
      <c r="AP62" s="703">
        <v>637.82600000000002</v>
      </c>
      <c r="AQ62" s="703">
        <v>648.32600000000002</v>
      </c>
      <c r="AR62" s="703">
        <v>656.02300000000002</v>
      </c>
      <c r="AS62" s="703">
        <v>656.14</v>
      </c>
      <c r="AT62" s="703">
        <v>647.53</v>
      </c>
      <c r="AU62" s="703">
        <v>642.18600000000004</v>
      </c>
      <c r="AV62" s="703">
        <v>638.55600000000004</v>
      </c>
      <c r="AW62" s="703">
        <v>638.08500000000004</v>
      </c>
      <c r="AX62" s="703">
        <v>638.08600000000001</v>
      </c>
      <c r="AY62" s="703">
        <v>638.01528570999994</v>
      </c>
      <c r="AZ62" s="703">
        <v>637.45736935000002</v>
      </c>
      <c r="BA62" s="704">
        <v>636.19489999999996</v>
      </c>
      <c r="BB62" s="704">
        <v>633.26570000000004</v>
      </c>
      <c r="BC62" s="704">
        <v>630.3365</v>
      </c>
      <c r="BD62" s="704">
        <v>627.40740000000005</v>
      </c>
      <c r="BE62" s="704">
        <v>624.47820000000002</v>
      </c>
      <c r="BF62" s="704">
        <v>622.81150000000002</v>
      </c>
      <c r="BG62" s="704">
        <v>621.14490000000001</v>
      </c>
      <c r="BH62" s="704">
        <v>619.71990000000005</v>
      </c>
      <c r="BI62" s="704">
        <v>618.29489999999998</v>
      </c>
      <c r="BJ62" s="704">
        <v>616.86990000000003</v>
      </c>
      <c r="BK62" s="704">
        <v>615.44489999999996</v>
      </c>
      <c r="BL62" s="704">
        <v>614.01990000000001</v>
      </c>
      <c r="BM62" s="704">
        <v>612.59490000000005</v>
      </c>
      <c r="BN62" s="704">
        <v>611.16989999999998</v>
      </c>
      <c r="BO62" s="704">
        <v>609.74490000000003</v>
      </c>
      <c r="BP62" s="704">
        <v>608.31989999999996</v>
      </c>
      <c r="BQ62" s="704">
        <v>606.89490000000001</v>
      </c>
      <c r="BR62" s="704">
        <v>606.26990000000001</v>
      </c>
      <c r="BS62" s="704">
        <v>605.64490000000001</v>
      </c>
      <c r="BT62" s="704">
        <v>602.41989999999998</v>
      </c>
      <c r="BU62" s="704">
        <v>599.19489999999996</v>
      </c>
      <c r="BV62" s="704">
        <v>595.96990000000005</v>
      </c>
    </row>
    <row r="63" spans="1:74" s="400" customFormat="1" ht="12" customHeight="1" x14ac:dyDescent="0.2">
      <c r="A63" s="399"/>
      <c r="B63" s="795" t="s">
        <v>816</v>
      </c>
      <c r="C63" s="763"/>
      <c r="D63" s="763"/>
      <c r="E63" s="763"/>
      <c r="F63" s="763"/>
      <c r="G63" s="763"/>
      <c r="H63" s="763"/>
      <c r="I63" s="763"/>
      <c r="J63" s="763"/>
      <c r="K63" s="763"/>
      <c r="L63" s="763"/>
      <c r="M63" s="763"/>
      <c r="N63" s="763"/>
      <c r="O63" s="763"/>
      <c r="P63" s="763"/>
      <c r="Q63" s="760"/>
      <c r="AY63" s="484"/>
      <c r="AZ63" s="484"/>
      <c r="BA63" s="484"/>
      <c r="BB63" s="484"/>
      <c r="BC63" s="484"/>
      <c r="BD63" s="589"/>
      <c r="BE63" s="589"/>
      <c r="BF63" s="589"/>
      <c r="BG63" s="484"/>
      <c r="BH63" s="484"/>
      <c r="BI63" s="484"/>
      <c r="BJ63" s="484"/>
    </row>
    <row r="64" spans="1:74" s="400" customFormat="1" ht="12" customHeight="1" x14ac:dyDescent="0.2">
      <c r="A64" s="399"/>
      <c r="B64" s="796" t="s">
        <v>844</v>
      </c>
      <c r="C64" s="763"/>
      <c r="D64" s="763"/>
      <c r="E64" s="763"/>
      <c r="F64" s="763"/>
      <c r="G64" s="763"/>
      <c r="H64" s="763"/>
      <c r="I64" s="763"/>
      <c r="J64" s="763"/>
      <c r="K64" s="763"/>
      <c r="L64" s="763"/>
      <c r="M64" s="763"/>
      <c r="N64" s="763"/>
      <c r="O64" s="763"/>
      <c r="P64" s="763"/>
      <c r="Q64" s="760"/>
      <c r="AY64" s="484"/>
      <c r="AZ64" s="484"/>
      <c r="BA64" s="484"/>
      <c r="BB64" s="484"/>
      <c r="BC64" s="484"/>
      <c r="BD64" s="589"/>
      <c r="BE64" s="589"/>
      <c r="BF64" s="589"/>
      <c r="BG64" s="484"/>
      <c r="BH64" s="484"/>
      <c r="BI64" s="484"/>
      <c r="BJ64" s="484"/>
    </row>
    <row r="65" spans="1:74" s="400" customFormat="1" ht="12" customHeight="1" x14ac:dyDescent="0.2">
      <c r="A65" s="399"/>
      <c r="B65" s="796" t="s">
        <v>845</v>
      </c>
      <c r="C65" s="763"/>
      <c r="D65" s="763"/>
      <c r="E65" s="763"/>
      <c r="F65" s="763"/>
      <c r="G65" s="763"/>
      <c r="H65" s="763"/>
      <c r="I65" s="763"/>
      <c r="J65" s="763"/>
      <c r="K65" s="763"/>
      <c r="L65" s="763"/>
      <c r="M65" s="763"/>
      <c r="N65" s="763"/>
      <c r="O65" s="763"/>
      <c r="P65" s="763"/>
      <c r="Q65" s="760"/>
      <c r="AY65" s="484"/>
      <c r="AZ65" s="484"/>
      <c r="BA65" s="484"/>
      <c r="BB65" s="484"/>
      <c r="BC65" s="484"/>
      <c r="BD65" s="589"/>
      <c r="BE65" s="589"/>
      <c r="BF65" s="589"/>
      <c r="BG65" s="484"/>
      <c r="BH65" s="484"/>
      <c r="BI65" s="484"/>
      <c r="BJ65" s="484"/>
    </row>
    <row r="66" spans="1:74" s="400" customFormat="1" ht="12" customHeight="1" x14ac:dyDescent="0.2">
      <c r="A66" s="399"/>
      <c r="B66" s="796" t="s">
        <v>846</v>
      </c>
      <c r="C66" s="763"/>
      <c r="D66" s="763"/>
      <c r="E66" s="763"/>
      <c r="F66" s="763"/>
      <c r="G66" s="763"/>
      <c r="H66" s="763"/>
      <c r="I66" s="763"/>
      <c r="J66" s="763"/>
      <c r="K66" s="763"/>
      <c r="L66" s="763"/>
      <c r="M66" s="763"/>
      <c r="N66" s="763"/>
      <c r="O66" s="763"/>
      <c r="P66" s="763"/>
      <c r="Q66" s="760"/>
      <c r="AY66" s="484"/>
      <c r="AZ66" s="484"/>
      <c r="BA66" s="484"/>
      <c r="BB66" s="484"/>
      <c r="BC66" s="484"/>
      <c r="BD66" s="589"/>
      <c r="BE66" s="589"/>
      <c r="BF66" s="589"/>
      <c r="BG66" s="484"/>
      <c r="BH66" s="484"/>
      <c r="BI66" s="484"/>
      <c r="BJ66" s="484"/>
    </row>
    <row r="67" spans="1:74" s="400" customFormat="1" ht="12" customHeight="1" x14ac:dyDescent="0.2">
      <c r="A67" s="399"/>
      <c r="B67" s="796" t="s">
        <v>884</v>
      </c>
      <c r="C67" s="760"/>
      <c r="D67" s="760"/>
      <c r="E67" s="760"/>
      <c r="F67" s="760"/>
      <c r="G67" s="760"/>
      <c r="H67" s="760"/>
      <c r="I67" s="760"/>
      <c r="J67" s="760"/>
      <c r="K67" s="760"/>
      <c r="L67" s="760"/>
      <c r="M67" s="760"/>
      <c r="N67" s="760"/>
      <c r="O67" s="760"/>
      <c r="P67" s="760"/>
      <c r="Q67" s="760"/>
      <c r="AY67" s="484"/>
      <c r="AZ67" s="484"/>
      <c r="BA67" s="484"/>
      <c r="BB67" s="484"/>
      <c r="BC67" s="484"/>
      <c r="BD67" s="589"/>
      <c r="BE67" s="589"/>
      <c r="BF67" s="589"/>
      <c r="BG67" s="484"/>
      <c r="BH67" s="484"/>
      <c r="BI67" s="484"/>
      <c r="BJ67" s="484"/>
    </row>
    <row r="68" spans="1:74" s="400" customFormat="1" ht="12" customHeight="1" x14ac:dyDescent="0.2">
      <c r="A68" s="399"/>
      <c r="B68" s="796" t="s">
        <v>885</v>
      </c>
      <c r="C68" s="763"/>
      <c r="D68" s="763"/>
      <c r="E68" s="763"/>
      <c r="F68" s="763"/>
      <c r="G68" s="763"/>
      <c r="H68" s="763"/>
      <c r="I68" s="763"/>
      <c r="J68" s="763"/>
      <c r="K68" s="763"/>
      <c r="L68" s="763"/>
      <c r="M68" s="763"/>
      <c r="N68" s="763"/>
      <c r="O68" s="763"/>
      <c r="P68" s="763"/>
      <c r="Q68" s="760"/>
      <c r="AY68" s="484"/>
      <c r="AZ68" s="484"/>
      <c r="BA68" s="484"/>
      <c r="BB68" s="484"/>
      <c r="BC68" s="484"/>
      <c r="BD68" s="589"/>
      <c r="BE68" s="589"/>
      <c r="BF68" s="589"/>
      <c r="BG68" s="484"/>
      <c r="BH68" s="484"/>
      <c r="BI68" s="484"/>
      <c r="BJ68" s="484"/>
    </row>
    <row r="69" spans="1:74" s="400" customFormat="1" ht="12" customHeight="1" x14ac:dyDescent="0.2">
      <c r="A69" s="399"/>
      <c r="B69" s="795" t="s">
        <v>982</v>
      </c>
      <c r="C69" s="763"/>
      <c r="D69" s="763"/>
      <c r="E69" s="763"/>
      <c r="F69" s="763"/>
      <c r="G69" s="763"/>
      <c r="H69" s="763"/>
      <c r="I69" s="763"/>
      <c r="J69" s="763"/>
      <c r="K69" s="763"/>
      <c r="L69" s="763"/>
      <c r="M69" s="763"/>
      <c r="N69" s="763"/>
      <c r="O69" s="763"/>
      <c r="P69" s="763"/>
      <c r="Q69" s="760"/>
      <c r="AY69" s="484"/>
      <c r="AZ69" s="484"/>
      <c r="BA69" s="484"/>
      <c r="BB69" s="484"/>
      <c r="BC69" s="484"/>
      <c r="BD69" s="589"/>
      <c r="BE69" s="589"/>
      <c r="BF69" s="589"/>
      <c r="BG69" s="484"/>
      <c r="BH69" s="484"/>
      <c r="BI69" s="484"/>
      <c r="BJ69" s="484"/>
    </row>
    <row r="70" spans="1:74" s="400" customFormat="1" ht="12" customHeight="1" x14ac:dyDescent="0.2">
      <c r="A70" s="399"/>
      <c r="B70" s="753" t="s">
        <v>815</v>
      </c>
      <c r="C70" s="745"/>
      <c r="D70" s="745"/>
      <c r="E70" s="745"/>
      <c r="F70" s="745"/>
      <c r="G70" s="745"/>
      <c r="H70" s="745"/>
      <c r="I70" s="745"/>
      <c r="J70" s="745"/>
      <c r="K70" s="745"/>
      <c r="L70" s="745"/>
      <c r="M70" s="745"/>
      <c r="N70" s="745"/>
      <c r="O70" s="745"/>
      <c r="P70" s="745"/>
      <c r="Q70" s="745"/>
      <c r="AY70" s="484"/>
      <c r="AZ70" s="484"/>
      <c r="BA70" s="484"/>
      <c r="BB70" s="484"/>
      <c r="BC70" s="484"/>
      <c r="BD70" s="589"/>
      <c r="BE70" s="589"/>
      <c r="BF70" s="589"/>
      <c r="BG70" s="484"/>
      <c r="BH70" s="484"/>
      <c r="BI70" s="484"/>
      <c r="BJ70" s="484"/>
    </row>
    <row r="71" spans="1:74" s="400" customFormat="1" ht="12" customHeight="1" x14ac:dyDescent="0.2">
      <c r="A71" s="399"/>
      <c r="B71" s="793" t="s">
        <v>847</v>
      </c>
      <c r="C71" s="763"/>
      <c r="D71" s="763"/>
      <c r="E71" s="763"/>
      <c r="F71" s="763"/>
      <c r="G71" s="763"/>
      <c r="H71" s="763"/>
      <c r="I71" s="763"/>
      <c r="J71" s="763"/>
      <c r="K71" s="763"/>
      <c r="L71" s="763"/>
      <c r="M71" s="763"/>
      <c r="N71" s="763"/>
      <c r="O71" s="763"/>
      <c r="P71" s="763"/>
      <c r="Q71" s="760"/>
      <c r="AY71" s="484"/>
      <c r="AZ71" s="484"/>
      <c r="BA71" s="484"/>
      <c r="BB71" s="484"/>
      <c r="BC71" s="484"/>
      <c r="BD71" s="589"/>
      <c r="BE71" s="589"/>
      <c r="BF71" s="589"/>
      <c r="BG71" s="484"/>
      <c r="BH71" s="484"/>
      <c r="BI71" s="484"/>
      <c r="BJ71" s="484"/>
    </row>
    <row r="72" spans="1:74" s="400" customFormat="1" ht="12" customHeight="1" x14ac:dyDescent="0.2">
      <c r="A72" s="399"/>
      <c r="B72" s="794" t="s">
        <v>848</v>
      </c>
      <c r="C72" s="760"/>
      <c r="D72" s="760"/>
      <c r="E72" s="760"/>
      <c r="F72" s="760"/>
      <c r="G72" s="760"/>
      <c r="H72" s="760"/>
      <c r="I72" s="760"/>
      <c r="J72" s="760"/>
      <c r="K72" s="760"/>
      <c r="L72" s="760"/>
      <c r="M72" s="760"/>
      <c r="N72" s="760"/>
      <c r="O72" s="760"/>
      <c r="P72" s="760"/>
      <c r="Q72" s="760"/>
      <c r="AY72" s="484"/>
      <c r="AZ72" s="484"/>
      <c r="BA72" s="484"/>
      <c r="BB72" s="484"/>
      <c r="BC72" s="484"/>
      <c r="BD72" s="589"/>
      <c r="BE72" s="589"/>
      <c r="BF72" s="589"/>
      <c r="BG72" s="484"/>
      <c r="BH72" s="484"/>
      <c r="BI72" s="484"/>
      <c r="BJ72" s="484"/>
    </row>
    <row r="73" spans="1:74" s="400" customFormat="1" ht="12" customHeight="1" x14ac:dyDescent="0.2">
      <c r="A73" s="399"/>
      <c r="B73" s="771" t="str">
        <f>"Notes: "&amp;"EIA completed modeling and analysis for this report on " &amp;Dates!D2&amp;"."</f>
        <v>Notes: EIA completed modeling and analysis for this report on Thursday March 4, 2021.</v>
      </c>
      <c r="C73" s="770"/>
      <c r="D73" s="770"/>
      <c r="E73" s="770"/>
      <c r="F73" s="770"/>
      <c r="G73" s="770"/>
      <c r="H73" s="770"/>
      <c r="I73" s="770"/>
      <c r="J73" s="770"/>
      <c r="K73" s="770"/>
      <c r="L73" s="770"/>
      <c r="M73" s="770"/>
      <c r="N73" s="770"/>
      <c r="O73" s="770"/>
      <c r="P73" s="770"/>
      <c r="Q73" s="770"/>
      <c r="AY73" s="484"/>
      <c r="AZ73" s="484"/>
      <c r="BA73" s="484"/>
      <c r="BB73" s="484"/>
      <c r="BC73" s="484"/>
      <c r="BD73" s="589"/>
      <c r="BE73" s="589"/>
      <c r="BF73" s="589"/>
      <c r="BG73" s="484"/>
      <c r="BH73" s="484"/>
      <c r="BI73" s="484"/>
      <c r="BJ73" s="484"/>
    </row>
    <row r="74" spans="1:74" s="400" customFormat="1" ht="12" customHeight="1" x14ac:dyDescent="0.2">
      <c r="A74" s="399"/>
      <c r="B74" s="771" t="s">
        <v>353</v>
      </c>
      <c r="C74" s="770"/>
      <c r="D74" s="770"/>
      <c r="E74" s="770"/>
      <c r="F74" s="770"/>
      <c r="G74" s="770"/>
      <c r="H74" s="770"/>
      <c r="I74" s="770"/>
      <c r="J74" s="770"/>
      <c r="K74" s="770"/>
      <c r="L74" s="770"/>
      <c r="M74" s="770"/>
      <c r="N74" s="770"/>
      <c r="O74" s="770"/>
      <c r="P74" s="770"/>
      <c r="Q74" s="770"/>
      <c r="AY74" s="484"/>
      <c r="AZ74" s="484"/>
      <c r="BA74" s="484"/>
      <c r="BB74" s="484"/>
      <c r="BC74" s="484"/>
      <c r="BD74" s="589"/>
      <c r="BE74" s="589"/>
      <c r="BF74" s="589"/>
      <c r="BG74" s="484"/>
      <c r="BH74" s="484"/>
      <c r="BI74" s="484"/>
      <c r="BJ74" s="484"/>
    </row>
    <row r="75" spans="1:74" s="400" customFormat="1" ht="12" customHeight="1" x14ac:dyDescent="0.2">
      <c r="A75" s="399"/>
      <c r="B75" s="764" t="s">
        <v>849</v>
      </c>
      <c r="C75" s="763"/>
      <c r="D75" s="763"/>
      <c r="E75" s="763"/>
      <c r="F75" s="763"/>
      <c r="G75" s="763"/>
      <c r="H75" s="763"/>
      <c r="I75" s="763"/>
      <c r="J75" s="763"/>
      <c r="K75" s="763"/>
      <c r="L75" s="763"/>
      <c r="M75" s="763"/>
      <c r="N75" s="763"/>
      <c r="O75" s="763"/>
      <c r="P75" s="763"/>
      <c r="Q75" s="760"/>
      <c r="AY75" s="484"/>
      <c r="AZ75" s="484"/>
      <c r="BA75" s="484"/>
      <c r="BB75" s="484"/>
      <c r="BC75" s="484"/>
      <c r="BD75" s="589"/>
      <c r="BE75" s="589"/>
      <c r="BF75" s="589"/>
      <c r="BG75" s="484"/>
      <c r="BH75" s="484"/>
      <c r="BI75" s="484"/>
      <c r="BJ75" s="484"/>
    </row>
    <row r="76" spans="1:74" s="400" customFormat="1" ht="12" customHeight="1" x14ac:dyDescent="0.2">
      <c r="A76" s="399"/>
      <c r="B76" s="765" t="s">
        <v>850</v>
      </c>
      <c r="C76" s="767"/>
      <c r="D76" s="767"/>
      <c r="E76" s="767"/>
      <c r="F76" s="767"/>
      <c r="G76" s="767"/>
      <c r="H76" s="767"/>
      <c r="I76" s="767"/>
      <c r="J76" s="767"/>
      <c r="K76" s="767"/>
      <c r="L76" s="767"/>
      <c r="M76" s="767"/>
      <c r="N76" s="767"/>
      <c r="O76" s="767"/>
      <c r="P76" s="767"/>
      <c r="Q76" s="760"/>
      <c r="AY76" s="484"/>
      <c r="AZ76" s="484"/>
      <c r="BA76" s="484"/>
      <c r="BB76" s="484"/>
      <c r="BC76" s="484"/>
      <c r="BD76" s="589"/>
      <c r="BE76" s="589"/>
      <c r="BF76" s="589"/>
      <c r="BG76" s="484"/>
      <c r="BH76" s="484"/>
      <c r="BI76" s="484"/>
      <c r="BJ76" s="484"/>
    </row>
    <row r="77" spans="1:74" s="400" customFormat="1" ht="12" customHeight="1" x14ac:dyDescent="0.2">
      <c r="A77" s="399"/>
      <c r="B77" s="766" t="s">
        <v>838</v>
      </c>
      <c r="C77" s="767"/>
      <c r="D77" s="767"/>
      <c r="E77" s="767"/>
      <c r="F77" s="767"/>
      <c r="G77" s="767"/>
      <c r="H77" s="767"/>
      <c r="I77" s="767"/>
      <c r="J77" s="767"/>
      <c r="K77" s="767"/>
      <c r="L77" s="767"/>
      <c r="M77" s="767"/>
      <c r="N77" s="767"/>
      <c r="O77" s="767"/>
      <c r="P77" s="767"/>
      <c r="Q77" s="760"/>
      <c r="AY77" s="484"/>
      <c r="AZ77" s="484"/>
      <c r="BA77" s="484"/>
      <c r="BB77" s="484"/>
      <c r="BC77" s="484"/>
      <c r="BD77" s="589"/>
      <c r="BE77" s="589"/>
      <c r="BF77" s="589"/>
      <c r="BG77" s="484"/>
      <c r="BH77" s="484"/>
      <c r="BI77" s="484"/>
      <c r="BJ77" s="484"/>
    </row>
    <row r="78" spans="1:74" s="401" customFormat="1" ht="12" customHeight="1" x14ac:dyDescent="0.2">
      <c r="A78" s="393"/>
      <c r="B78" s="772" t="s">
        <v>1391</v>
      </c>
      <c r="C78" s="760"/>
      <c r="D78" s="760"/>
      <c r="E78" s="760"/>
      <c r="F78" s="760"/>
      <c r="G78" s="760"/>
      <c r="H78" s="760"/>
      <c r="I78" s="760"/>
      <c r="J78" s="760"/>
      <c r="K78" s="760"/>
      <c r="L78" s="760"/>
      <c r="M78" s="760"/>
      <c r="N78" s="760"/>
      <c r="O78" s="760"/>
      <c r="P78" s="760"/>
      <c r="Q78" s="760"/>
      <c r="AY78" s="485"/>
      <c r="AZ78" s="485"/>
      <c r="BA78" s="485"/>
      <c r="BB78" s="485"/>
      <c r="BC78" s="485"/>
      <c r="BD78" s="590"/>
      <c r="BE78" s="590"/>
      <c r="BF78" s="590"/>
      <c r="BG78" s="485"/>
      <c r="BH78" s="485"/>
      <c r="BI78" s="485"/>
      <c r="BJ78" s="485"/>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Johnson, Shane B.</cp:lastModifiedBy>
  <cp:lastPrinted>2013-09-11T15:47:32Z</cp:lastPrinted>
  <dcterms:created xsi:type="dcterms:W3CDTF">2006-10-10T12:45:59Z</dcterms:created>
  <dcterms:modified xsi:type="dcterms:W3CDTF">2021-03-09T03:45:22Z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