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May21\"/>
    </mc:Choice>
  </mc:AlternateContent>
  <bookViews>
    <workbookView xWindow="828" yWindow="948" windowWidth="10488" windowHeight="6900" tabRatio="824" firstSheet="1"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C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<sst xmlns="http://schemas.openxmlformats.org/spreadsheetml/2006/main" count="3869" uniqueCount="1406">
  <si>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</si>
  <si>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</si>
  <si>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</si>
  <si>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</si>
  <si>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</si>
  <si>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</si>
  <si>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</si>
  <si>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</si>
  <si>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</si>
  <si>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</si>
  <si>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</si>
  <si>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</si>
  <si>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</si>
  <si>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</si>
  <si>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</si>
  <si>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</si>
  <si>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</si>
  <si>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</si>
  <si>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</si>
  <si>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</si>
  <si>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</si>
  <si>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</si>
  <si>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</si>
  <si>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</si>
  <si>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</si>
  <si>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</si>
  <si>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</si>
  <si>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</si>
  <si>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</si>
  <si>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</si>
  <si>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</si>
  <si>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</si>
  <si>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</si>
  <si>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</si>
  <si>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</si>
  <si>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</si>
  <si>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</si>
  <si>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</si>
  <si>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</si>
  <si>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</si>
  <si>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</si>
  <si>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</si>
  <si>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</si>
  <si>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</si>
  <si>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</si>
  <si>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</si>
  <si>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</si>
  <si>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</si>
  <si>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</si>
  <si>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</si>
  <si>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</si>
  <si>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</si>
  <si>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</si>
  <si>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</si>
  <si>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</si>
  <si>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</si>
  <si>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</si>
  <si>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</si>
  <si>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</si>
  <si>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</si>
  <si>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</si>
  <si>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</si>
  <si>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</si>
  <si>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</si>
  <si>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</si>
  <si>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</si>
  <si>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</si>
  <si>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</si>
  <si>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</si>
  <si>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</si>
  <si>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</si>
  <si>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</si>
  <si>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</si>
  <si>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</si>
  <si>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</si>
  <si>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</si>
  <si>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</si>
  <si>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</si>
  <si>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</si>
  <si>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</si>
  <si>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</si>
  <si>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</si>
  <si>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</si>
  <si>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</si>
  <si>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</si>
  <si>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</si>
  <si>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</si>
  <si>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</si>
  <si>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</si>
  <si>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</si>
  <si>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</si>
  <si>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</si>
  <si>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</si>
  <si>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</si>
  <si>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</si>
  <si>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</si>
  <si>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</si>
  <si>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</si>
  <si>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</si>
  <si>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</si>
  <si>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</si>
  <si>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</si>
  <si>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</si>
  <si>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</si>
  <si>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</si>
  <si>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</si>
  <si>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</si>
  <si>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</si>
  <si>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</si>
  <si>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</si>
  <si>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</si>
  <si>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</si>
  <si>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</si>
  <si>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</si>
  <si>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</si>
  <si>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</si>
  <si>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</si>
  <si>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</si>
  <si>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</si>
  <si>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</si>
  <si>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</si>
  <si>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</si>
  <si>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</si>
  <si>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</si>
  <si>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</si>
  <si>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</si>
  <si>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</si>
  <si>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</si>
  <si>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</si>
  <si>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</si>
  <si>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</si>
  <si>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</si>
  <si>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</si>
  <si>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</si>
  <si>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</si>
  <si>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</si>
  <si>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</si>
  <si>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</si>
  <si>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</si>
  <si>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</si>
  <si>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</si>
  <si>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</si>
  <si>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</si>
  <si>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</si>
  <si>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</si>
  <si>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</si>
  <si>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</si>
  <si>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</si>
  <si>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</si>
  <si>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</si>
  <si>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</si>
  <si>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</si>
  <si>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</si>
  <si>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</si>
  <si>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</si>
  <si>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</si>
  <si>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</si>
  <si>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</si>
  <si>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</si>
  <si>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</si>
  <si>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</si>
  <si>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</si>
  <si>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</si>
  <si>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</si>
  <si>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</si>
  <si>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</si>
  <si>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</si>
  <si>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</si>
  <si>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</si>
  <si>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</si>
  <si>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</si>
  <si>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</si>
  <si>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</si>
  <si>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</si>
  <si>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</si>
  <si>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</si>
  <si>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</si>
  <si>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</si>
  <si>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</si>
  <si>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</si>
  <si>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</si>
  <si>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</si>
  <si>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</si>
  <si>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</si>
  <si>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</si>
  <si>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</si>
  <si>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</si>
  <si>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</si>
  <si>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</si>
  <si>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</si>
  <si>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</si>
  <si>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</si>
  <si>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</si>
  <si>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</si>
  <si>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</si>
  <si>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</si>
  <si>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</si>
  <si>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</si>
  <si>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</si>
  <si>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</si>
  <si>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</si>
  <si>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</si>
  <si>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</si>
  <si>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</si>
  <si>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</si>
  <si>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</si>
  <si>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</si>
  <si>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</si>
  <si>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</si>
  <si>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</si>
  <si>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</si>
  <si>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</si>
  <si>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</si>
  <si>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</si>
  <si>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</si>
  <si>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</si>
  <si>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</si>
  <si>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</si>
  <si>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</si>
  <si>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</si>
  <si>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</si>
  <si>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</si>
  <si>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</si>
  <si>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</si>
  <si>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</si>
  <si>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</si>
  <si>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</si>
  <si>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</si>
  <si>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</si>
  <si>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</si>
  <si>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</si>
  <si>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</si>
  <si>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</si>
  <si>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</si>
  <si>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</si>
  <si>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</si>
  <si>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</si>
  <si>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</si>
  <si>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</si>
  <si>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</si>
  <si>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</si>
  <si>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</si>
  <si>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</si>
  <si>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</si>
  <si>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</si>
  <si>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</si>
  <si>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</si>
  <si>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</si>
  <si>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</si>
  <si>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</si>
  <si>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</si>
  <si>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</si>
  <si>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</si>
  <si>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</si>
  <si>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</si>
  <si>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</si>
  <si>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</si>
  <si>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</si>
  <si>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</si>
  <si>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</si>
  <si>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</si>
  <si>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</si>
  <si>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</si>
  <si>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</si>
  <si>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</si>
  <si>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</si>
  <si>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</si>
  <si>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</si>
  <si>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</si>
  <si>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</si>
  <si>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</si>
  <si>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</si>
  <si>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</si>
  <si>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</si>
  <si>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</si>
  <si>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</si>
  <si>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</si>
  <si>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</si>
  <si>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</si>
  <si>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</si>
  <si>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</si>
  <si>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</si>
  <si>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</si>
  <si>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</si>
  <si>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</si>
  <si>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</si>
  <si>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</si>
  <si>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</si>
  <si>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</si>
  <si>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</si>
  <si>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</si>
  <si>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</si>
  <si>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</si>
  <si>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</si>
  <si>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</si>
  <si>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</si>
  <si>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</si>
  <si>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</si>
  <si>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</si>
  <si>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</si>
  <si>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</si>
  <si>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</si>
  <si>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</si>
  <si>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</si>
  <si>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</si>
  <si>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</si>
  <si>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</si>
  <si>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</si>
  <si>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</si>
  <si>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</si>
  <si>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</si>
  <si>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</si>
  <si>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</si>
  <si>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</si>
  <si>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</si>
  <si>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</si>
  <si>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</si>
  <si>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</si>
  <si>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</si>
  <si>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</si>
  <si>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</si>
  <si>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</si>
  <si>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</si>
  <si>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</si>
  <si>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</si>
  <si>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</si>
  <si>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</si>
  <si>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</si>
  <si>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</si>
  <si>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</si>
  <si>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</si>
  <si>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</si>
  <si>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</si>
  <si>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</si>
  <si>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</si>
  <si>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</si>
  <si>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</si>
  <si>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</si>
  <si>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</si>
  <si>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</si>
  <si>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</si>
  <si>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</si>
  <si>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</si>
  <si>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</si>
  <si>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</si>
  <si>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</si>
  <si>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</si>
  <si>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</si>
  <si>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</si>
  <si>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</si>
  <si>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</si>
  <si>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</si>
  <si>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</si>
  <si>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</si>
  <si>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</si>
  <si>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</si>
  <si>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</si>
  <si>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</si>
  <si>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</si>
  <si>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</si>
  <si>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</si>
  <si>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</si>
  <si>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</si>
  <si>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</si>
  <si>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</si>
  <si>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</si>
  <si>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</si>
  <si>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</si>
  <si>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</si>
  <si>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</si>
  <si>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</si>
  <si>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</si>
  <si>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</si>
  <si>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</si>
  <si>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</si>
  <si>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</si>
  <si>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</si>
  <si>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</si>
  <si>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</si>
  <si>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</si>
  <si>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</si>
  <si>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</si>
  <si>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</si>
  <si>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</si>
  <si>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</si>
  <si>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</si>
  <si>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</si>
  <si>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</si>
  <si>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</si>
  <si>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</si>
  <si>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</si>
  <si>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</si>
  <si>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</si>
  <si>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</si>
  <si>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</si>
  <si>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</si>
  <si>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</si>
  <si>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</si>
  <si>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</si>
  <si>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</si>
  <si>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</si>
  <si>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</si>
  <si>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</si>
  <si>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</si>
  <si>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</si>
  <si>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</si>
  <si>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</si>
  <si>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</si>
  <si>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</si>
  <si>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</si>
  <si>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</si>
  <si>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</si>
  <si>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</si>
  <si>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</si>
  <si>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</si>
  <si>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</si>
  <si>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</si>
  <si>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</si>
  <si>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</si>
  <si>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</si>
  <si>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</si>
  <si>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</si>
  <si>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</si>
  <si>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</si>
  <si>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</si>
  <si>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</si>
  <si>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</si>
  <si>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</si>
  <si>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</si>
  <si>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</si>
  <si>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</si>
  <si>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</si>
  <si>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</si>
  <si>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</si>
  <si>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</si>
  <si>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</si>
  <si>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</si>
  <si>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</si>
  <si>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</si>
  <si>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</si>
  <si>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</si>
  <si>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</si>
  <si>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</si>
  <si>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</si>
  <si>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</si>
  <si>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</si>
  <si>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</si>
  <si>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</si>
  <si>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</si>
  <si>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</si>
  <si>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</si>
  <si>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</si>
  <si>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</si>
  <si>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</si>
  <si>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</si>
  <si>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</si>
  <si>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</si>
  <si>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</si>
  <si>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</si>
  <si>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</si>
  <si>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</si>
  <si>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</si>
  <si>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</si>
  <si>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</si>
  <si>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</si>
  <si>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</si>
  <si>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</si>
  <si>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</si>
  <si>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</si>
  <si>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</si>
  <si>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</si>
  <si>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</si>
  <si>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</si>
  <si>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</si>
  <si>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</si>
  <si>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</si>
  <si>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</si>
  <si>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</si>
  <si>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</si>
  <si>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</si>
  <si>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</si>
  <si>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</si>
  <si>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</si>
  <si>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</si>
  <si>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</si>
  <si>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</si>
  <si>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</si>
  <si>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</si>
  <si>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</si>
  <si>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</si>
  <si>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</si>
  <si>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</si>
  <si>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</si>
  <si>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</si>
  <si>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</si>
  <si>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</si>
  <si>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</si>
  <si>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</si>
  <si>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</si>
  <si>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</si>
  <si>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</si>
  <si>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</si>
  <si>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</si>
  <si>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</si>
  <si>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</si>
  <si>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</si>
  <si>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</si>
  <si>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</si>
  <si>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</si>
  <si>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</si>
  <si>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</si>
  <si>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</si>
  <si>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</si>
  <si>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</si>
  <si>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</si>
  <si>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</si>
  <si>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</si>
  <si>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</si>
  <si>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</si>
  <si>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</si>
  <si>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</si>
  <si>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</si>
  <si>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</si>
  <si>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</si>
  <si>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</si>
  <si>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</si>
  <si>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</si>
  <si>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</si>
  <si>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</si>
  <si>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</si>
  <si>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</si>
  <si>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</si>
  <si>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</si>
  <si>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</si>
  <si>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</si>
  <si>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</si>
  <si>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</si>
  <si>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</si>
  <si>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</si>
  <si>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</si>
  <si>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</si>
  <si>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</si>
  <si>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</si>
  <si>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</si>
  <si>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</si>
  <si>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</si>
  <si>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</si>
  <si>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</si>
  <si>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</si>
  <si>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</si>
  <si>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</si>
  <si>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</si>
  <si>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</si>
  <si>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</si>
  <si>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</si>
  <si>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</si>
  <si>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</si>
  <si>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</si>
  <si>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</si>
  <si>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</si>
  <si>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</si>
  <si>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</si>
  <si>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</si>
  <si>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</si>
  <si>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</si>
  <si>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</si>
  <si>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</si>
  <si>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</si>
  <si>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</si>
  <si>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</si>
  <si>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</si>
  <si>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</si>
  <si>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</si>
  <si>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</si>
  <si>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</si>
  <si>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</si>
  <si>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</si>
  <si>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</si>
  <si>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</si>
  <si>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</si>
  <si>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</si>
  <si>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</si>
  <si>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</si>
  <si>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</si>
  <si>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</si>
  <si>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</si>
  <si>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</si>
  <si>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</si>
  <si>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</si>
  <si>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</si>
  <si>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</si>
  <si>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</si>
  <si>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</si>
  <si>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</si>
  <si>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</si>
  <si>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</si>
  <si>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</si>
  <si>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</si>
  <si>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</si>
  <si>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</si>
  <si>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</si>
  <si>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</si>
  <si>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</si>
  <si>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</si>
  <si>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</si>
  <si>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</si>
  <si>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</si>
  <si>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</si>
  <si>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</si>
  <si>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</si>
  <si>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</si>
  <si>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</si>
  <si>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</si>
  <si>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</si>
  <si>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</si>
  <si>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</si>
  <si>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</si>
  <si>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</si>
  <si>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</si>
  <si>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</si>
  <si>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</si>
  <si>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</si>
  <si>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</si>
  <si>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</si>
  <si>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</si>
  <si>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</si>
  <si>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</si>
  <si>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</si>
  <si>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</si>
  <si>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</si>
  <si>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</si>
  <si>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</si>
  <si>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</si>
  <si>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</si>
  <si>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</si>
  <si>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</si>
  <si>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</si>
  <si>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</si>
  <si>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</si>
  <si>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</si>
  <si>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</si>
  <si>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</si>
  <si>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</si>
  <si>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</si>
  <si>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</si>
  <si>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</si>
  <si>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</si>
  <si>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</si>
  <si>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</si>
  <si>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</si>
  <si>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</si>
  <si>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</si>
  <si>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</si>
  <si>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</si>
  <si>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</si>
  <si>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</si>
  <si>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</si>
  <si>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</si>
  <si>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</si>
  <si>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</si>
  <si>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</si>
  <si>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</si>
  <si>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</si>
  <si>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</si>
  <si>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</si>
  <si>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</si>
  <si>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</si>
  <si>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</si>
  <si>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</si>
  <si>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</si>
  <si>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</si>
  <si>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</si>
  <si>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</si>
  <si>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</si>
  <si>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</si>
  <si>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</si>
  <si>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</si>
  <si>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</si>
  <si>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</si>
  <si>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</si>
  <si>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</si>
  <si>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</si>
  <si>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</si>
  <si>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</si>
  <si>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</si>
  <si>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</si>
  <si>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</si>
  <si>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</si>
  <si>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</si>
  <si>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</si>
  <si>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</si>
  <si>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</si>
  <si>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</si>
  <si>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</si>
  <si>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</si>
  <si>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</si>
  <si>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</si>
  <si>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</si>
  <si>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</si>
  <si>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</si>
  <si>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</si>
  <si>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</si>
  <si>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</si>
  <si>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</si>
  <si>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</si>
  <si>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</si>
  <si>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</si>
  <si>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</si>
  <si>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</si>
  <si>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</si>
  <si>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</si>
  <si>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</si>
  <si>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</si>
  <si>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</si>
  <si>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</si>
  <si>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</si>
  <si>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</si>
  <si>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</si>
  <si>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</si>
  <si>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</si>
  <si>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</si>
  <si>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</si>
  <si>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</si>
  <si>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</si>
  <si>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</si>
  <si>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</si>
  <si>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</si>
  <si>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</si>
  <si>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</si>
  <si>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</si>
  <si>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</si>
  <si>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</si>
  <si>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</si>
  <si>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</si>
  <si>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</si>
  <si>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</si>
  <si>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</si>
  <si>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</si>
  <si>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</si>
  <si>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</si>
  <si>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</si>
  <si>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</si>
  <si>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</si>
  <si>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</si>
  <si>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</si>
  <si>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</si>
  <si>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</si>
  <si>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</si>
  <si>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</si>
  <si>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</si>
  <si>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</si>
  <si>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</si>
  <si>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</si>
  <si>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</si>
  <si>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</si>
  <si>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</si>
  <si>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</si>
  <si>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</si>
  <si>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</si>
  <si>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</si>
  <si>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</si>
  <si>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</si>
  <si>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</si>
  <si>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</si>
  <si>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</si>
  <si>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</si>
  <si>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</si>
  <si>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</si>
  <si>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</si>
  <si>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</si>
  <si>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</si>
  <si>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</si>
  <si>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</si>
  <si>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</si>
  <si>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</si>
  <si>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</si>
  <si>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</si>
  <si>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</si>
  <si>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</si>
  <si>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</si>
  <si>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</si>
  <si>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</si>
  <si>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</si>
  <si>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</si>
  <si>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</si>
  <si>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</si>
  <si>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</si>
  <si>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</si>
  <si>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</si>
  <si>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</si>
  <si>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</si>
  <si>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</si>
  <si>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</si>
  <si>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</si>
  <si>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</si>
  <si>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</si>
  <si>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</si>
  <si>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</si>
  <si>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</si>
  <si>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</si>
  <si>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</si>
  <si>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</si>
  <si>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</si>
  <si>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</si>
  <si>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</si>
  <si>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</si>
  <si>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</si>
  <si>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</si>
  <si>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</si>
  <si>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</si>
  <si>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</si>
  <si>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</si>
  <si>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</si>
  <si>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</si>
  <si>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</si>
  <si>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</si>
  <si>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</si>
  <si>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</si>
  <si>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</si>
  <si>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</si>
  <si>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</si>
  <si>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</si>
  <si>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</si>
  <si>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</si>
  <si>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</si>
  <si>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</si>
  <si>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</si>
  <si>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</si>
  <si>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</si>
  <si>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</si>
  <si>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</si>
  <si>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</si>
  <si>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</si>
  <si>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</si>
  <si>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</si>
  <si>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</si>
  <si>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</si>
  <si>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</si>
  <si>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</si>
  <si>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</si>
  <si>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</si>
  <si>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</si>
  <si>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</si>
  <si>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</si>
  <si>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</si>
  <si>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</si>
  <si>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</si>
  <si>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</si>
  <si>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</si>
  <si>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</si>
  <si>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</si>
  <si>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</si>
  <si>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</si>
  <si>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</si>
  <si>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</si>
  <si>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</si>
  <si>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</si>
  <si>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</si>
  <si>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</si>
  <si>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</si>
  <si>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</si>
  <si>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</si>
  <si>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</si>
  <si>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</si>
  <si>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</si>
  <si>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</si>
  <si>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</si>
  <si>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</si>
  <si>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</si>
  <si>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</si>
  <si>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</si>
  <si>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</si>
  <si>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</si>
  <si>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</si>
  <si>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</si>
  <si>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</si>
  <si>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</si>
  <si>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</si>
  <si>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</si>
  <si>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</si>
  <si>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</si>
  <si>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</si>
  <si>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</si>
  <si>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</si>
  <si>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</si>
  <si>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</si>
  <si>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</si>
  <si>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</si>
  <si>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</si>
  <si>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</si>
  <si>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</si>
  <si>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</si>
  <si>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</si>
  <si>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</si>
  <si>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</si>
  <si>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</si>
  <si>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</si>
  <si>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</si>
  <si>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</si>
  <si>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</si>
  <si>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</si>
  <si>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</si>
  <si>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</si>
  <si>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</si>
  <si>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</si>
  <si>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</si>
  <si>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</si>
  <si>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</si>
  <si>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</si>
  <si>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</si>
  <si>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</si>
  <si>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</si>
  <si>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</si>
  <si>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</si>
  <si>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</si>
  <si>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</si>
  <si>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</si>
  <si>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</si>
  <si>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</si>
  <si>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</si>
  <si>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</si>
  <si>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</si>
  <si>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</si>
  <si>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</si>
  <si>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</si>
  <si>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</si>
  <si>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</si>
  <si>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</si>
  <si>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</si>
  <si>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</si>
  <si>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</si>
  <si>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</si>
  <si>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</si>
  <si>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</si>
  <si>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</si>
  <si>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</si>
  <si>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</si>
  <si>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</si>
  <si>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</si>
  <si>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</si>
  <si>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</si>
  <si>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</si>
  <si>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</si>
  <si>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</si>
  <si>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</si>
  <si>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</si>
  <si>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</si>
  <si>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</si>
  <si>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</si>
  <si>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</si>
  <si>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</si>
  <si>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</si>
  <si>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</si>
  <si>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</si>
  <si>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</si>
  <si>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</si>
  <si>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</si>
  <si>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</si>
  <si>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</si>
  <si>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</si>
  <si>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</si>
  <si>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</si>
  <si>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</si>
  <si>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</si>
  <si>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</si>
  <si>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</si>
  <si>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</si>
  <si>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</si>
  <si>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</si>
  <si>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</si>
  <si>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</si>
  <si>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</si>
  <si>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</si>
  <si>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</si>
  <si>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</si>
  <si>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</si>
  <si>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</si>
  <si>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</si>
  <si>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</si>
  <si>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</si>
  <si>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</si>
  <si>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</si>
  <si>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</si>
  <si>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</si>
  <si>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</si>
  <si>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</si>
  <si>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</si>
  <si>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</si>
  <si>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</si>
  <si>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</si>
  <si>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</si>
  <si>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</si>
  <si>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</si>
  <si>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</si>
  <si>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</si>
  <si>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</si>
  <si>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</si>
  <si>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</si>
  <si>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</si>
  <si>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</si>
  <si>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</si>
  <si>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</si>
  <si>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</si>
  <si>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</si>
  <si>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</si>
  <si>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</si>
  <si>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</si>
  <si>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</si>
  <si>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</si>
  <si>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</si>
  <si>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</si>
  <si>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</si>
  <si>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</si>
  <si>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</si>
  <si>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</si>
  <si>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</si>
  <si>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</si>
  <si>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</si>
  <si>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</si>
  <si>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</si>
  <si>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</si>
  <si>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</si>
  <si>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</si>
  <si>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</si>
  <si>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</si>
  <si>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</si>
  <si>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</si>
  <si>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</si>
  <si>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</si>
  <si>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</si>
  <si>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</si>
  <si>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</si>
  <si>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</si>
  <si>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</si>
  <si>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</si>
  <si>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</si>
  <si>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</si>
  <si>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</si>
  <si>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</si>
  <si>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</si>
  <si>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</si>
  <si>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</si>
  <si>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</si>
  <si>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</si>
  <si>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</si>
  <si>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</si>
  <si>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</si>
  <si>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</si>
  <si>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</si>
  <si>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</si>
  <si>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</si>
  <si>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</si>
  <si>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</si>
  <si>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</si>
  <si>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</si>
  <si>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</si>
  <si>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</si>
  <si>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</si>
  <si>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</si>
  <si>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</si>
  <si>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</si>
  <si>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</si>
  <si>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</si>
  <si>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</si>
  <si>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</si>
  <si>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</si>
  <si>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</si>
  <si>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</si>
  <si>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</si>
  <si>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</si>
  <si>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</si>
  <si>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</si>
  <si>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</si>
  <si>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</si>
  <si>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</si>
  <si>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</si>
  <si>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</si>
  <si>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</si>
  <si>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</si>
  <si>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</si>
  <si>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</si>
  <si>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</si>
  <si>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</si>
  <si>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</si>
  <si>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</si>
  <si>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</si>
  <si>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</si>
  <si>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</si>
  <si>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</si>
  <si>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</si>
  <si>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</si>
  <si>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</si>
  <si>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</si>
  <si>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</si>
  <si>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</si>
  <si>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</si>
  <si>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</si>
  <si>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</si>
  <si>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</si>
  <si>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</si>
  <si>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</si>
  <si>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</si>
  <si>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</si>
  <si>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</si>
  <si>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</si>
  <si>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</si>
  <si>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</si>
  <si>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</si>
  <si>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</si>
  <si>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</si>
  <si>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</si>
  <si>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</si>
  <si>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</si>
  <si>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</si>
  <si>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</si>
  <si>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</si>
  <si>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</si>
  <si>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</si>
  <si>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</si>
  <si>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</si>
  <si>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</si>
  <si>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</si>
  <si>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</si>
  <si>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</si>
  <si>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</si>
  <si>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</si>
  <si>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</si>
  <si>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</si>
  <si>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</si>
  <si>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</si>
  <si>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</si>
  <si>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</si>
  <si>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</si>
  <si>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</si>
  <si>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</si>
  <si>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</si>
  <si>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</si>
  <si>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</si>
  <si>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</si>
  <si>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</si>
  <si>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</si>
  <si>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</si>
  <si>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</si>
  <si>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</si>
  <si>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</si>
  <si>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</si>
  <si>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</si>
  <si>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</si>
  <si>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</si>
  <si>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</si>
  <si>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</si>
  <si>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</si>
  <si>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</si>
  <si>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</si>
  <si>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</si>
  <si>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</si>
  <si>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</si>
  <si>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</si>
  <si>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</si>
  <si>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</si>
  <si>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</si>
  <si>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</si>
  <si>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</si>
  <si>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</si>
  <si>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</si>
  <si>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</si>
  <si>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</si>
  <si>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</si>
  <si>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</si>
  <si>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</si>
  <si>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</si>
  <si>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</si>
  <si>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</si>
  <si>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</si>
  <si>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</si>
  <si>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</si>
  <si>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</si>
  <si>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</si>
  <si>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</si>
  <si>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</si>
  <si>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</si>
  <si>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</si>
  <si>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</si>
  <si>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</si>
  <si>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</si>
  <si>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</si>
  <si>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</si>
  <si>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</si>
  <si>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</si>
  <si>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</si>
  <si>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</si>
  <si>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</si>
  <si>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</si>
  <si>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</si>
  <si>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</si>
  <si>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</si>
  <si>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</si>
  <si>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</si>
  <si>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</si>
  <si>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</si>
  <si>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</si>
  <si>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</si>
  <si>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</si>
  <si>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</si>
  <si>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</si>
  <si>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</si>
  <si>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</si>
  <si>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</si>
  <si>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</si>
  <si>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</si>
  <si>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</si>
  <si>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</si>
  <si>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</si>
  <si>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</si>
  <si>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</si>
  <si>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</si>
  <si>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</si>
  <si>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</si>
  <si>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</si>
  <si>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</si>
  <si>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</si>
  <si>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</si>
  <si>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</si>
  <si>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</si>
  <si>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</si>
  <si>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</si>
  <si>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</si>
  <si>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</si>
  <si>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</si>
  <si>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</si>
  <si>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</si>
  <si>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</si>
  <si>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</si>
  <si>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</si>
  <si>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</si>
  <si>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</si>
  <si>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</si>
  <si>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</si>
  <si>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</si>
  <si>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</si>
  <si>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</si>
  <si>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</si>
  <si>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</si>
  <si>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</si>
  <si>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</si>
  <si>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</si>
  <si>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</si>
  <si>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</si>
  <si>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</si>
  <si>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</si>
  <si>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</si>
  <si>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</si>
  <si>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</si>
  <si>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</si>
  <si>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</si>
  <si>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</si>
  <si>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</si>
  <si>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</si>
  <si>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</si>
  <si>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</si>
  <si>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</si>
  <si>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</si>
  <si>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</si>
  <si>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</si>
  <si>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</si>
  <si>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</si>
  <si>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</si>
  <si>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</si>
  <si>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</si>
  <si>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</si>
  <si>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</si>
  <si>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</si>
  <si>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</si>
  <si>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</si>
  <si>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</si>
  <si>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</si>
  <si>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</si>
  <si>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</si>
  <si>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</si>
  <si>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</si>
  <si>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</si>
  <si>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</si>
  <si>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</si>
  <si>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</si>
  <si>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</si>
  <si>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</si>
  <si>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</si>
  <si>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</si>
  <si>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</si>
  <si>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</si>
  <si>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</si>
  <si>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</si>
  <si>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</si>
  <si>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</si>
  <si>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</si>
  <si>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</si>
  <si>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</si>
  <si>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</si>
  <si>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</si>
  <si>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</si>
  <si>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</si>
  <si>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</si>
  <si>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</si>
  <si>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</si>
  <si>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</si>
  <si>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</si>
  <si>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</si>
  <si>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</si>
  <si>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</si>
  <si>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</si>
  <si>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</si>
  <si>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</si>
  <si>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</si>
  <si>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</si>
  <si>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</si>
  <si>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</si>
  <si>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</si>
  <si>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</si>
  <si>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</si>
  <si>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</si>
  <si>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</si>
  <si>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</si>
  <si>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</si>
  <si>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</si>
  <si>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</si>
  <si>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</si>
  <si>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</si>
  <si>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</si>
  <si>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</si>
  <si>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</si>
  <si>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</si>
  <si>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</si>
  <si>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</si>
  <si>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</si>
  <si>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</si>
  <si>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</si>
  <si>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</si>
  <si>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</si>
  <si>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</si>
  <si>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</si>
  <si>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</si>
  <si>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</si>
  <si>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</si>
  <si>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</si>
  <si>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</si>
  <si>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</si>
  <si>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</si>
  <si>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</si>
  <si>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</si>
  <si>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</si>
  <si>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</si>
  <si>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</si>
  <si>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</si>
  <si>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</si>
  <si>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</si>
  <si>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</si>
  <si>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</si>
  <si>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</si>
  <si>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</si>
  <si>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</si>
  <si>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</si>
  <si>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</si>
  <si>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</si>
  <si>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</si>
  <si>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</si>
  <si>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</si>
  <si>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</si>
  <si>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</si>
  <si>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</si>
  <si>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</si>
  <si>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</si>
  <si>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</si>
  <si>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</si>
  <si>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</si>
  <si>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</si>
  <si>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</si>
  <si>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</si>
  <si>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</si>
  <si>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</si>
  <si>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</si>
  <si>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</si>
  <si>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</si>
  <si>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</si>
  <si>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</si>
  <si>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</si>
  <si>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</si>
  <si>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</si>
  <si>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</si>
  <si>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</si>
  <si>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</si>
  <si>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</si>
  <si>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</si>
  <si>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</si>
  <si>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</si>
  <si>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</si>
  <si>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</si>
  <si>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</si>
  <si>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</si>
  <si>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</si>
  <si>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</si>
  <si>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</si>
  <si>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</si>
  <si>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May 2021</t>
  </si>
  <si>
    <t>Thursday May 6, 2021</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</si>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</sst>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64" fontId="20" fillId="4" borderId="0" xfId="0" applyNumberFormat="1" applyFont="1" applyFill="1" applyBorder="1" applyAlignment="1">
      <alignment horizontal="right"/>
    </xf>
    <xf numFmtId="0" fontId="20"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B16" sqref="B16"/>
    </sheetView>
  </sheetViews>
  <sheetFormatPr defaultRowHeight="13.2" x14ac:dyDescent="0.25"/>
  <cols>
    <col min="1" max="1" width="6.44140625" customWidth="1"/>
    <col min="2" max="2" width="14" customWidth="1"/>
    <col min="3" max="3" width="10.77734375" customWidth="1"/>
  </cols>
  <sheetData>
    <row r="1" spans="1:74" x14ac:dyDescent="0.25">
      <c r="A1" s="259" t="s">
        <v>225</v>
      </c>
      <c r="B1" s="260"/>
      <c r="C1" s="260"/>
      <c r="D1" s="722" t="s">
        <v>1402</v>
      </c>
      <c r="E1" s="723"/>
      <c r="F1" s="723"/>
      <c r="G1" s="260"/>
      <c r="H1" s="260"/>
      <c r="I1" s="260"/>
      <c r="J1" s="260"/>
      <c r="K1" s="260"/>
      <c r="L1" s="260"/>
      <c r="M1" s="260"/>
      <c r="N1" s="260"/>
      <c r="O1" s="260"/>
      <c r="P1" s="260"/>
    </row>
    <row r="2" spans="1:74" x14ac:dyDescent="0.25">
      <c r="A2" s="719" t="s">
        <v>1372</v>
      </c>
      <c r="D2" s="724" t="s">
        <v>1403</v>
      </c>
      <c r="E2" s="725"/>
      <c r="F2" s="725"/>
      <c r="G2" s="721" t="str">
        <f>"EIA completed modeling and analysis for this report on "&amp;Dates!D2&amp;"."</f>
        <v>EIA completed modeling and analysis for this report on Thursday May 6, 2021.</v>
      </c>
      <c r="H2" s="721"/>
      <c r="I2" s="721"/>
      <c r="J2" s="721"/>
      <c r="K2" s="721"/>
      <c r="L2" s="721"/>
      <c r="M2" s="721"/>
    </row>
    <row r="3" spans="1:74" x14ac:dyDescent="0.25">
      <c r="A3" t="s">
        <v>104</v>
      </c>
      <c r="D3" s="656">
        <f>YEAR(D1)-4</f>
        <v>2017</v>
      </c>
      <c r="G3" s="720"/>
      <c r="H3" s="12"/>
      <c r="I3" s="12"/>
      <c r="J3" s="12"/>
      <c r="K3" s="12"/>
      <c r="L3" s="12"/>
      <c r="M3" s="12"/>
    </row>
    <row r="4" spans="1:74" x14ac:dyDescent="0.25">
      <c r="D4" s="257"/>
    </row>
    <row r="5" spans="1:74" x14ac:dyDescent="0.25">
      <c r="A5" t="s">
        <v>1033</v>
      </c>
      <c r="D5" s="257">
        <f>+D3*100+1</f>
        <v>201701</v>
      </c>
    </row>
    <row r="7" spans="1:74" x14ac:dyDescent="0.25">
      <c r="A7" t="s">
        <v>1035</v>
      </c>
      <c r="D7" s="655">
        <f>IF(MONTH(D1)&gt;1,100*YEAR(D1)+MONTH(D1)-1,100*(YEAR(D1)-1)+12)</f>
        <v>202104</v>
      </c>
    </row>
    <row r="10" spans="1:74" s="271" customFormat="1" x14ac:dyDescent="0.25">
      <c r="A10" s="271" t="s">
        <v>226</v>
      </c>
    </row>
    <row r="11" spans="1:74" s="12" customFormat="1" ht="10.199999999999999"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0.199999999999999"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5">
      <c r="B13" s="47" t="s">
        <v>1034</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N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 style="153" customWidth="1"/>
    <col min="2" max="2" width="32.44140625" style="153" customWidth="1"/>
    <col min="3" max="3" width="7.5546875" style="153" customWidth="1"/>
    <col min="4" max="50" width="6.5546875" style="153" customWidth="1"/>
    <col min="51" max="55" width="6.5546875" style="365" customWidth="1"/>
    <col min="56" max="58" width="6.5546875" style="585" customWidth="1"/>
    <col min="59" max="59" width="6.5546875" style="365" customWidth="1"/>
    <col min="60" max="60" width="6.5546875" style="681" customWidth="1"/>
    <col min="61" max="62" width="6.5546875" style="365" customWidth="1"/>
    <col min="63" max="74" width="6.5546875" style="153" customWidth="1"/>
    <col min="75" max="75" width="9.5546875" style="153"/>
    <col min="76" max="77" width="11.5546875" style="153" bestFit="1" customWidth="1"/>
    <col min="78" max="16384" width="9.5546875" style="153"/>
  </cols>
  <sheetData>
    <row r="1" spans="1:74" ht="13.35" customHeight="1" x14ac:dyDescent="0.25">
      <c r="A1" s="741" t="s">
        <v>798</v>
      </c>
      <c r="B1" s="798" t="s">
        <v>981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81"/>
    </row>
    <row r="2" spans="1:74" ht="13.2" x14ac:dyDescent="0.25">
      <c r="A2" s="742"/>
      <c r="B2" s="486" t="str">
        <f>"U.S. Energy Information Administration  |  Short-Term Energy Outlook  - "&amp;Dates!D1</f>
        <v>U.S. Energy Information Administration  |  Short-Term Energy Outlook  - May 2021</v>
      </c>
      <c r="C2" s="487"/>
      <c r="D2" s="487"/>
      <c r="E2" s="487"/>
      <c r="F2" s="487"/>
      <c r="G2" s="487"/>
      <c r="H2" s="487"/>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714"/>
      <c r="AN2" s="715"/>
      <c r="AO2" s="715"/>
      <c r="AP2" s="715"/>
      <c r="AQ2" s="715"/>
      <c r="AR2" s="715"/>
      <c r="AS2" s="715"/>
      <c r="AT2" s="715"/>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64"/>
      <c r="B5" s="154" t="s">
        <v>929</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
      <c r="A6" s="565"/>
      <c r="B6" s="154" t="s">
        <v>930</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
      <c r="A7" s="565" t="s">
        <v>931</v>
      </c>
      <c r="B7" s="566" t="s">
        <v>932</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1.9330970000000001</v>
      </c>
      <c r="AN7" s="208">
        <v>1.8614139999999999</v>
      </c>
      <c r="AO7" s="208">
        <v>1.978129</v>
      </c>
      <c r="AP7" s="208">
        <v>1.766</v>
      </c>
      <c r="AQ7" s="208">
        <v>1.863097</v>
      </c>
      <c r="AR7" s="208">
        <v>2.1345000000000001</v>
      </c>
      <c r="AS7" s="208">
        <v>2.1829360000000002</v>
      </c>
      <c r="AT7" s="208">
        <v>2.1352259999999998</v>
      </c>
      <c r="AU7" s="208">
        <v>2.0979999999999999</v>
      </c>
      <c r="AV7" s="208">
        <v>2.1400320000000002</v>
      </c>
      <c r="AW7" s="208">
        <v>2.1149</v>
      </c>
      <c r="AX7" s="208">
        <v>1.914677</v>
      </c>
      <c r="AY7" s="208">
        <v>2.0346129999999998</v>
      </c>
      <c r="AZ7" s="208">
        <v>1.556071</v>
      </c>
      <c r="BA7" s="208">
        <v>1.9264925377</v>
      </c>
      <c r="BB7" s="208">
        <v>2.1224695766999999</v>
      </c>
      <c r="BC7" s="324">
        <v>2.2859769999999999</v>
      </c>
      <c r="BD7" s="324">
        <v>2.149753</v>
      </c>
      <c r="BE7" s="324">
        <v>2.1492110000000002</v>
      </c>
      <c r="BF7" s="324">
        <v>2.0949589999999998</v>
      </c>
      <c r="BG7" s="324">
        <v>2.1386020000000001</v>
      </c>
      <c r="BH7" s="324">
        <v>2.2064349999999999</v>
      </c>
      <c r="BI7" s="324">
        <v>2.2145649999999999</v>
      </c>
      <c r="BJ7" s="324">
        <v>2.3133370000000002</v>
      </c>
      <c r="BK7" s="324">
        <v>2.3124410000000002</v>
      </c>
      <c r="BL7" s="324">
        <v>2.3681519999999998</v>
      </c>
      <c r="BM7" s="324">
        <v>2.4189759999999998</v>
      </c>
      <c r="BN7" s="324">
        <v>2.4381560000000002</v>
      </c>
      <c r="BO7" s="324">
        <v>2.4800599999999999</v>
      </c>
      <c r="BP7" s="324">
        <v>2.4933610000000002</v>
      </c>
      <c r="BQ7" s="324">
        <v>2.476108</v>
      </c>
      <c r="BR7" s="324">
        <v>2.5374729999999999</v>
      </c>
      <c r="BS7" s="324">
        <v>2.5337640000000001</v>
      </c>
      <c r="BT7" s="324">
        <v>2.600746</v>
      </c>
      <c r="BU7" s="324">
        <v>2.630811</v>
      </c>
      <c r="BV7" s="324">
        <v>2.5512709999999998</v>
      </c>
    </row>
    <row r="8" spans="1:74" x14ac:dyDescent="0.2">
      <c r="A8" s="565" t="s">
        <v>933</v>
      </c>
      <c r="B8" s="566" t="s">
        <v>934</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1.732807</v>
      </c>
      <c r="AN8" s="208">
        <v>1.6748970000000001</v>
      </c>
      <c r="AO8" s="208">
        <v>1.760032</v>
      </c>
      <c r="AP8" s="208">
        <v>1.6914</v>
      </c>
      <c r="AQ8" s="208">
        <v>1.5304519999999999</v>
      </c>
      <c r="AR8" s="208">
        <v>1.6143670000000001</v>
      </c>
      <c r="AS8" s="208">
        <v>1.671645</v>
      </c>
      <c r="AT8" s="208">
        <v>1.6707099999999999</v>
      </c>
      <c r="AU8" s="208">
        <v>1.6924330000000001</v>
      </c>
      <c r="AV8" s="208">
        <v>1.680936</v>
      </c>
      <c r="AW8" s="208">
        <v>1.7156</v>
      </c>
      <c r="AX8" s="208">
        <v>1.696323</v>
      </c>
      <c r="AY8" s="208">
        <v>1.7071609999999999</v>
      </c>
      <c r="AZ8" s="208">
        <v>1.4313929999999999</v>
      </c>
      <c r="BA8" s="208">
        <v>1.6556850968000001</v>
      </c>
      <c r="BB8" s="208">
        <v>1.6609777242999999</v>
      </c>
      <c r="BC8" s="324">
        <v>1.6546989999999999</v>
      </c>
      <c r="BD8" s="324">
        <v>1.642153</v>
      </c>
      <c r="BE8" s="324">
        <v>1.64886</v>
      </c>
      <c r="BF8" s="324">
        <v>1.6708799999999999</v>
      </c>
      <c r="BG8" s="324">
        <v>1.6836739999999999</v>
      </c>
      <c r="BH8" s="324">
        <v>1.6887989999999999</v>
      </c>
      <c r="BI8" s="324">
        <v>1.68245</v>
      </c>
      <c r="BJ8" s="324">
        <v>1.6793929999999999</v>
      </c>
      <c r="BK8" s="324">
        <v>1.618827</v>
      </c>
      <c r="BL8" s="324">
        <v>1.6314869999999999</v>
      </c>
      <c r="BM8" s="324">
        <v>1.659084</v>
      </c>
      <c r="BN8" s="324">
        <v>1.6842280000000001</v>
      </c>
      <c r="BO8" s="324">
        <v>1.699322</v>
      </c>
      <c r="BP8" s="324">
        <v>1.6934359999999999</v>
      </c>
      <c r="BQ8" s="324">
        <v>1.697527</v>
      </c>
      <c r="BR8" s="324">
        <v>1.7173830000000001</v>
      </c>
      <c r="BS8" s="324">
        <v>1.725481</v>
      </c>
      <c r="BT8" s="324">
        <v>1.725986</v>
      </c>
      <c r="BU8" s="324">
        <v>1.7220249999999999</v>
      </c>
      <c r="BV8" s="324">
        <v>1.717841</v>
      </c>
    </row>
    <row r="9" spans="1:74" x14ac:dyDescent="0.2">
      <c r="A9" s="565" t="s">
        <v>935</v>
      </c>
      <c r="B9" s="566" t="s">
        <v>962</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0.91399900000000001</v>
      </c>
      <c r="AN9" s="208">
        <v>0.88492999999999999</v>
      </c>
      <c r="AO9" s="208">
        <v>0.93471000000000004</v>
      </c>
      <c r="AP9" s="208">
        <v>0.90429999999999999</v>
      </c>
      <c r="AQ9" s="208">
        <v>0.81270900000000001</v>
      </c>
      <c r="AR9" s="208">
        <v>0.86026599999999998</v>
      </c>
      <c r="AS9" s="208">
        <v>0.89248400000000006</v>
      </c>
      <c r="AT9" s="208">
        <v>0.89393500000000004</v>
      </c>
      <c r="AU9" s="208">
        <v>0.90130100000000002</v>
      </c>
      <c r="AV9" s="208">
        <v>0.88783800000000002</v>
      </c>
      <c r="AW9" s="208">
        <v>0.90646700000000002</v>
      </c>
      <c r="AX9" s="208">
        <v>0.89077399999999995</v>
      </c>
      <c r="AY9" s="208">
        <v>0.89267799999999997</v>
      </c>
      <c r="AZ9" s="208">
        <v>0.75721499999999997</v>
      </c>
      <c r="BA9" s="208">
        <v>0.86896957742000003</v>
      </c>
      <c r="BB9" s="208">
        <v>0.86346307057000005</v>
      </c>
      <c r="BC9" s="324">
        <v>0.87171160000000003</v>
      </c>
      <c r="BD9" s="324">
        <v>0.86845609999999995</v>
      </c>
      <c r="BE9" s="324">
        <v>0.88098949999999998</v>
      </c>
      <c r="BF9" s="324">
        <v>0.89393160000000005</v>
      </c>
      <c r="BG9" s="324">
        <v>0.90313049999999995</v>
      </c>
      <c r="BH9" s="324">
        <v>0.90239009999999997</v>
      </c>
      <c r="BI9" s="324">
        <v>0.89720100000000003</v>
      </c>
      <c r="BJ9" s="324">
        <v>0.89160740000000005</v>
      </c>
      <c r="BK9" s="324">
        <v>0.85964589999999996</v>
      </c>
      <c r="BL9" s="324">
        <v>0.86376699999999995</v>
      </c>
      <c r="BM9" s="324">
        <v>0.88150419999999996</v>
      </c>
      <c r="BN9" s="324">
        <v>0.89787850000000002</v>
      </c>
      <c r="BO9" s="324">
        <v>0.90420020000000001</v>
      </c>
      <c r="BP9" s="324">
        <v>0.90430160000000004</v>
      </c>
      <c r="BQ9" s="324">
        <v>0.90551619999999999</v>
      </c>
      <c r="BR9" s="324">
        <v>0.91736819999999997</v>
      </c>
      <c r="BS9" s="324">
        <v>0.92420040000000003</v>
      </c>
      <c r="BT9" s="324">
        <v>0.92113149999999999</v>
      </c>
      <c r="BU9" s="324">
        <v>0.91714589999999996</v>
      </c>
      <c r="BV9" s="324">
        <v>0.91098420000000002</v>
      </c>
    </row>
    <row r="10" spans="1:74" x14ac:dyDescent="0.2">
      <c r="A10" s="565" t="s">
        <v>937</v>
      </c>
      <c r="B10" s="566" t="s">
        <v>938</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0.56538699999999997</v>
      </c>
      <c r="AN10" s="208">
        <v>0.54396599999999995</v>
      </c>
      <c r="AO10" s="208">
        <v>0.57999999999999996</v>
      </c>
      <c r="AP10" s="208">
        <v>0.57256700000000005</v>
      </c>
      <c r="AQ10" s="208">
        <v>0.53861300000000001</v>
      </c>
      <c r="AR10" s="208">
        <v>0.58819999999999995</v>
      </c>
      <c r="AS10" s="208">
        <v>0.62187099999999995</v>
      </c>
      <c r="AT10" s="208">
        <v>0.62496799999999997</v>
      </c>
      <c r="AU10" s="208">
        <v>0.61713300000000004</v>
      </c>
      <c r="AV10" s="208">
        <v>0.59035499999999996</v>
      </c>
      <c r="AW10" s="208">
        <v>0.58603300000000003</v>
      </c>
      <c r="AX10" s="208">
        <v>0.55800000000000005</v>
      </c>
      <c r="AY10" s="208">
        <v>0.55364500000000005</v>
      </c>
      <c r="AZ10" s="208">
        <v>0.47021400000000002</v>
      </c>
      <c r="BA10" s="208">
        <v>0.59119532257999996</v>
      </c>
      <c r="BB10" s="208">
        <v>0.56674528332999996</v>
      </c>
      <c r="BC10" s="324">
        <v>0.5774359</v>
      </c>
      <c r="BD10" s="324">
        <v>0.58986830000000001</v>
      </c>
      <c r="BE10" s="324">
        <v>0.60110819999999998</v>
      </c>
      <c r="BF10" s="324">
        <v>0.60347090000000003</v>
      </c>
      <c r="BG10" s="324">
        <v>0.60714699999999999</v>
      </c>
      <c r="BH10" s="324">
        <v>0.59333639999999999</v>
      </c>
      <c r="BI10" s="324">
        <v>0.5756329</v>
      </c>
      <c r="BJ10" s="324">
        <v>0.55906889999999998</v>
      </c>
      <c r="BK10" s="324">
        <v>0.53486370000000005</v>
      </c>
      <c r="BL10" s="324">
        <v>0.53872390000000003</v>
      </c>
      <c r="BM10" s="324">
        <v>0.55795139999999999</v>
      </c>
      <c r="BN10" s="324">
        <v>0.57142040000000005</v>
      </c>
      <c r="BO10" s="324">
        <v>0.58876980000000001</v>
      </c>
      <c r="BP10" s="324">
        <v>0.60322640000000005</v>
      </c>
      <c r="BQ10" s="324">
        <v>0.61380579999999996</v>
      </c>
      <c r="BR10" s="324">
        <v>0.61574609999999996</v>
      </c>
      <c r="BS10" s="324">
        <v>0.61846330000000005</v>
      </c>
      <c r="BT10" s="324">
        <v>0.60370500000000005</v>
      </c>
      <c r="BU10" s="324">
        <v>0.58662119999999995</v>
      </c>
      <c r="BV10" s="324">
        <v>0.56976110000000002</v>
      </c>
    </row>
    <row r="11" spans="1:74" x14ac:dyDescent="0.2">
      <c r="A11" s="565"/>
      <c r="B11" s="154" t="s">
        <v>939</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364"/>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
      <c r="A12" s="565" t="s">
        <v>940</v>
      </c>
      <c r="B12" s="566" t="s">
        <v>941</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5.6759999999999996E-3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5.0000000000000001E-3</v>
      </c>
      <c r="AZ12" s="208">
        <v>2.6080000000000001E-3</v>
      </c>
      <c r="BA12" s="208">
        <v>3.8182300000000001E-3</v>
      </c>
      <c r="BB12" s="208">
        <v>5.1931900000000003E-3</v>
      </c>
      <c r="BC12" s="324">
        <v>5.31621E-3</v>
      </c>
      <c r="BD12" s="324">
        <v>3.6538899999999999E-3</v>
      </c>
      <c r="BE12" s="324">
        <v>4.7421900000000003E-3</v>
      </c>
      <c r="BF12" s="324">
        <v>5.9012800000000001E-3</v>
      </c>
      <c r="BG12" s="324">
        <v>4.63635E-3</v>
      </c>
      <c r="BH12" s="324">
        <v>4.9236599999999998E-3</v>
      </c>
      <c r="BI12" s="324">
        <v>4.9987299999999998E-3</v>
      </c>
      <c r="BJ12" s="324">
        <v>4.9559499999999998E-3</v>
      </c>
      <c r="BK12" s="324">
        <v>4.6205999999999999E-3</v>
      </c>
      <c r="BL12" s="324">
        <v>4.5252000000000001E-3</v>
      </c>
      <c r="BM12" s="324">
        <v>5.2588599999999998E-3</v>
      </c>
      <c r="BN12" s="324">
        <v>5.77949E-3</v>
      </c>
      <c r="BO12" s="324">
        <v>5.9429499999999998E-3</v>
      </c>
      <c r="BP12" s="324">
        <v>4.4648500000000002E-3</v>
      </c>
      <c r="BQ12" s="324">
        <v>5.2992999999999998E-3</v>
      </c>
      <c r="BR12" s="324">
        <v>6.6466199999999998E-3</v>
      </c>
      <c r="BS12" s="324">
        <v>5.3711499999999999E-3</v>
      </c>
      <c r="BT12" s="324">
        <v>5.6613100000000001E-3</v>
      </c>
      <c r="BU12" s="324">
        <v>5.4914500000000002E-3</v>
      </c>
      <c r="BV12" s="324">
        <v>5.4149599999999999E-3</v>
      </c>
    </row>
    <row r="13" spans="1:74" x14ac:dyDescent="0.2">
      <c r="A13" s="565" t="s">
        <v>1098</v>
      </c>
      <c r="B13" s="566" t="s">
        <v>934</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0.28027600000000003</v>
      </c>
      <c r="AO13" s="208">
        <v>0.27916099999999999</v>
      </c>
      <c r="AP13" s="208">
        <v>0.22986699999999999</v>
      </c>
      <c r="AQ13" s="208">
        <v>0.23374200000000001</v>
      </c>
      <c r="AR13" s="208">
        <v>0.24879999999999999</v>
      </c>
      <c r="AS13" s="208">
        <v>0.26451599999999997</v>
      </c>
      <c r="AT13" s="208">
        <v>0.27438699999999999</v>
      </c>
      <c r="AU13" s="208">
        <v>0.25993300000000003</v>
      </c>
      <c r="AV13" s="208">
        <v>0.25819399999999998</v>
      </c>
      <c r="AW13" s="208">
        <v>0.27479999999999999</v>
      </c>
      <c r="AX13" s="208">
        <v>0.26587100000000002</v>
      </c>
      <c r="AY13" s="208">
        <v>0.259129</v>
      </c>
      <c r="AZ13" s="208">
        <v>0.219107</v>
      </c>
      <c r="BA13" s="208">
        <v>0.27703309999999998</v>
      </c>
      <c r="BB13" s="208">
        <v>0.28615760000000001</v>
      </c>
      <c r="BC13" s="324">
        <v>0.2730223</v>
      </c>
      <c r="BD13" s="324">
        <v>0.32078299999999998</v>
      </c>
      <c r="BE13" s="324">
        <v>0.31663029999999998</v>
      </c>
      <c r="BF13" s="324">
        <v>0.31183559999999999</v>
      </c>
      <c r="BG13" s="324">
        <v>0.3049675</v>
      </c>
      <c r="BH13" s="324">
        <v>0.28733199999999998</v>
      </c>
      <c r="BI13" s="324">
        <v>0.31258619999999998</v>
      </c>
      <c r="BJ13" s="324">
        <v>0.3217487</v>
      </c>
      <c r="BK13" s="324">
        <v>0.3011239</v>
      </c>
      <c r="BL13" s="324">
        <v>0.29517100000000002</v>
      </c>
      <c r="BM13" s="324">
        <v>0.30760169999999998</v>
      </c>
      <c r="BN13" s="324">
        <v>0.2959039</v>
      </c>
      <c r="BO13" s="324">
        <v>0.28750130000000002</v>
      </c>
      <c r="BP13" s="324">
        <v>0.32984279999999999</v>
      </c>
      <c r="BQ13" s="324">
        <v>0.32353959999999998</v>
      </c>
      <c r="BR13" s="324">
        <v>0.31907609999999997</v>
      </c>
      <c r="BS13" s="324">
        <v>0.31077579999999999</v>
      </c>
      <c r="BT13" s="324">
        <v>0.2931878</v>
      </c>
      <c r="BU13" s="324">
        <v>0.31595240000000002</v>
      </c>
      <c r="BV13" s="324">
        <v>0.32571539999999999</v>
      </c>
    </row>
    <row r="14" spans="1:74" x14ac:dyDescent="0.2">
      <c r="A14" s="565" t="s">
        <v>1099</v>
      </c>
      <c r="B14" s="566" t="s">
        <v>1100</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v>
      </c>
      <c r="AN14" s="208">
        <v>0.234069</v>
      </c>
      <c r="AO14" s="208">
        <v>0.245452</v>
      </c>
      <c r="AP14" s="208">
        <v>0.26440000000000002</v>
      </c>
      <c r="AQ14" s="208">
        <v>0.25838699999999998</v>
      </c>
      <c r="AR14" s="208">
        <v>0.25516699999999998</v>
      </c>
      <c r="AS14" s="208">
        <v>0.25790299999999999</v>
      </c>
      <c r="AT14" s="208">
        <v>0.252355</v>
      </c>
      <c r="AU14" s="208">
        <v>0.2697</v>
      </c>
      <c r="AV14" s="208">
        <v>0.279613</v>
      </c>
      <c r="AW14" s="208">
        <v>0.28489999999999999</v>
      </c>
      <c r="AX14" s="208">
        <v>0.29206500000000002</v>
      </c>
      <c r="AY14" s="208">
        <v>0.296097</v>
      </c>
      <c r="AZ14" s="208">
        <v>0.24482100000000001</v>
      </c>
      <c r="BA14" s="208">
        <v>0.27066889999999999</v>
      </c>
      <c r="BB14" s="208">
        <v>0.28066760000000002</v>
      </c>
      <c r="BC14" s="324">
        <v>0.28570119999999999</v>
      </c>
      <c r="BD14" s="324">
        <v>0.28716550000000002</v>
      </c>
      <c r="BE14" s="324">
        <v>0.2864544</v>
      </c>
      <c r="BF14" s="324">
        <v>0.27962029999999999</v>
      </c>
      <c r="BG14" s="324">
        <v>0.27101589999999998</v>
      </c>
      <c r="BH14" s="324">
        <v>0.26857019999999998</v>
      </c>
      <c r="BI14" s="324">
        <v>0.27745130000000001</v>
      </c>
      <c r="BJ14" s="324">
        <v>0.29777189999999998</v>
      </c>
      <c r="BK14" s="324">
        <v>0.28184239999999999</v>
      </c>
      <c r="BL14" s="324">
        <v>0.27271570000000001</v>
      </c>
      <c r="BM14" s="324">
        <v>0.27681610000000001</v>
      </c>
      <c r="BN14" s="324">
        <v>0.28160819999999998</v>
      </c>
      <c r="BO14" s="324">
        <v>0.28670990000000002</v>
      </c>
      <c r="BP14" s="324">
        <v>0.28693760000000001</v>
      </c>
      <c r="BQ14" s="324">
        <v>0.28613080000000002</v>
      </c>
      <c r="BR14" s="324">
        <v>0.28362789999999999</v>
      </c>
      <c r="BS14" s="324">
        <v>0.2739703</v>
      </c>
      <c r="BT14" s="324">
        <v>0.2724203</v>
      </c>
      <c r="BU14" s="324">
        <v>0.27852880000000002</v>
      </c>
      <c r="BV14" s="324">
        <v>0.29985689999999998</v>
      </c>
    </row>
    <row r="15" spans="1:74" x14ac:dyDescent="0.2">
      <c r="A15" s="565" t="s">
        <v>942</v>
      </c>
      <c r="B15" s="566" t="s">
        <v>936</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-0.183611</v>
      </c>
      <c r="AN15" s="208">
        <v>-0.13896600000000001</v>
      </c>
      <c r="AO15" s="208">
        <v>8.8452000000000003E-2</v>
      </c>
      <c r="AP15" s="208">
        <v>0.18066599999999999</v>
      </c>
      <c r="AQ15" s="208">
        <v>0.17293600000000001</v>
      </c>
      <c r="AR15" s="208">
        <v>0.1966</v>
      </c>
      <c r="AS15" s="208">
        <v>0.20145099999999999</v>
      </c>
      <c r="AT15" s="208">
        <v>0.178839</v>
      </c>
      <c r="AU15" s="208">
        <v>2.0899999999999998E-2</v>
      </c>
      <c r="AV15" s="208">
        <v>-0.13364599999999999</v>
      </c>
      <c r="AW15" s="208">
        <v>-0.23166700000000001</v>
      </c>
      <c r="AX15" s="208">
        <v>-0.21754899999999999</v>
      </c>
      <c r="AY15" s="208">
        <v>-0.192968</v>
      </c>
      <c r="AZ15" s="208">
        <v>-0.12385699999999999</v>
      </c>
      <c r="BA15" s="208">
        <v>3.0656300000000001E-2</v>
      </c>
      <c r="BB15" s="208">
        <v>0.21638869999999999</v>
      </c>
      <c r="BC15" s="324">
        <v>0.28119110000000003</v>
      </c>
      <c r="BD15" s="324">
        <v>0.27957609999999999</v>
      </c>
      <c r="BE15" s="324">
        <v>0.27470670000000003</v>
      </c>
      <c r="BF15" s="324">
        <v>0.25543129999999997</v>
      </c>
      <c r="BG15" s="324">
        <v>5.6243799999999997E-2</v>
      </c>
      <c r="BH15" s="324">
        <v>-8.5824800000000007E-2</v>
      </c>
      <c r="BI15" s="324">
        <v>-0.2366444</v>
      </c>
      <c r="BJ15" s="324">
        <v>-0.2430416</v>
      </c>
      <c r="BK15" s="324">
        <v>-0.20123730000000001</v>
      </c>
      <c r="BL15" s="324">
        <v>-0.12522939999999999</v>
      </c>
      <c r="BM15" s="324">
        <v>8.0881099999999997E-2</v>
      </c>
      <c r="BN15" s="324">
        <v>0.23609520000000001</v>
      </c>
      <c r="BO15" s="324">
        <v>0.27957219999999999</v>
      </c>
      <c r="BP15" s="324">
        <v>0.27522859999999999</v>
      </c>
      <c r="BQ15" s="324">
        <v>0.27235860000000001</v>
      </c>
      <c r="BR15" s="324">
        <v>0.2493495</v>
      </c>
      <c r="BS15" s="324">
        <v>4.9642899999999997E-2</v>
      </c>
      <c r="BT15" s="324">
        <v>-9.3919199999999994E-2</v>
      </c>
      <c r="BU15" s="324">
        <v>-0.2406258</v>
      </c>
      <c r="BV15" s="324">
        <v>-0.24801819999999999</v>
      </c>
    </row>
    <row r="16" spans="1:74" x14ac:dyDescent="0.2">
      <c r="A16" s="565"/>
      <c r="B16" s="154" t="s">
        <v>943</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
      <c r="A17" s="565" t="s">
        <v>944</v>
      </c>
      <c r="B17" s="566" t="s">
        <v>938</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-2.0354000000000001E-2</v>
      </c>
      <c r="AN17" s="208">
        <v>-1.9723999999999998E-2</v>
      </c>
      <c r="AO17" s="208">
        <v>-1.7999999999999999E-2</v>
      </c>
      <c r="AP17" s="208">
        <v>-1.1133000000000001E-2</v>
      </c>
      <c r="AQ17" s="208">
        <v>-1.3644999999999999E-2</v>
      </c>
      <c r="AR17" s="208">
        <v>-1.7867000000000001E-2</v>
      </c>
      <c r="AS17" s="208">
        <v>-1.9484000000000001E-2</v>
      </c>
      <c r="AT17" s="208">
        <v>-1.8903E-2</v>
      </c>
      <c r="AU17" s="208">
        <v>-1.9266999999999999E-2</v>
      </c>
      <c r="AV17" s="208">
        <v>-1.9226E-2</v>
      </c>
      <c r="AW17" s="208">
        <v>-2.1033E-2</v>
      </c>
      <c r="AX17" s="208">
        <v>-2.0386999999999999E-2</v>
      </c>
      <c r="AY17" s="208">
        <v>-1.9290000000000002E-2</v>
      </c>
      <c r="AZ17" s="208">
        <v>-1.8036E-2</v>
      </c>
      <c r="BA17" s="208">
        <v>-1.8438699999999999E-2</v>
      </c>
      <c r="BB17" s="208">
        <v>-1.8733400000000001E-2</v>
      </c>
      <c r="BC17" s="324">
        <v>-1.9382300000000002E-2</v>
      </c>
      <c r="BD17" s="324">
        <v>-1.9356000000000002E-2</v>
      </c>
      <c r="BE17" s="324">
        <v>-1.9583300000000001E-2</v>
      </c>
      <c r="BF17" s="324">
        <v>-2.00106E-2</v>
      </c>
      <c r="BG17" s="324">
        <v>-1.9367700000000002E-2</v>
      </c>
      <c r="BH17" s="324">
        <v>-1.92248E-2</v>
      </c>
      <c r="BI17" s="324">
        <v>-1.9935499999999998E-2</v>
      </c>
      <c r="BJ17" s="324">
        <v>-1.9722199999999999E-2</v>
      </c>
      <c r="BK17" s="324">
        <v>-1.9681899999999999E-2</v>
      </c>
      <c r="BL17" s="324">
        <v>-1.92512E-2</v>
      </c>
      <c r="BM17" s="324">
        <v>-1.9370100000000001E-2</v>
      </c>
      <c r="BN17" s="324">
        <v>-1.9209199999999999E-2</v>
      </c>
      <c r="BO17" s="324">
        <v>-1.98633E-2</v>
      </c>
      <c r="BP17" s="324">
        <v>-2.0131900000000001E-2</v>
      </c>
      <c r="BQ17" s="324">
        <v>-1.96565E-2</v>
      </c>
      <c r="BR17" s="324">
        <v>-2.0154200000000001E-2</v>
      </c>
      <c r="BS17" s="324">
        <v>-1.9885900000000001E-2</v>
      </c>
      <c r="BT17" s="324">
        <v>-1.9631800000000001E-2</v>
      </c>
      <c r="BU17" s="324">
        <v>-2.02746E-2</v>
      </c>
      <c r="BV17" s="324">
        <v>-2.0175599999999998E-2</v>
      </c>
    </row>
    <row r="18" spans="1:74"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
      <c r="A19" s="564"/>
      <c r="B19" s="154" t="s">
        <v>945</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364"/>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
      <c r="A20" s="565" t="s">
        <v>946</v>
      </c>
      <c r="B20" s="566" t="s">
        <v>947</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-0.31634800000000002</v>
      </c>
      <c r="AN20" s="208">
        <v>-0.28421200000000002</v>
      </c>
      <c r="AO20" s="208">
        <v>-0.28920400000000002</v>
      </c>
      <c r="AP20" s="208">
        <v>-0.222913</v>
      </c>
      <c r="AQ20" s="208">
        <v>-0.29944300000000001</v>
      </c>
      <c r="AR20" s="208">
        <v>-0.30752600000000002</v>
      </c>
      <c r="AS20" s="208">
        <v>-0.24601000000000001</v>
      </c>
      <c r="AT20" s="208">
        <v>-0.32187100000000002</v>
      </c>
      <c r="AU20" s="208">
        <v>-0.23514199999999999</v>
      </c>
      <c r="AV20" s="208">
        <v>-0.315411</v>
      </c>
      <c r="AW20" s="208">
        <v>-0.27358399999999999</v>
      </c>
      <c r="AX20" s="208">
        <v>-0.25849800000000001</v>
      </c>
      <c r="AY20" s="208">
        <v>-0.34467599999999998</v>
      </c>
      <c r="AZ20" s="208">
        <v>-0.32552799999999998</v>
      </c>
      <c r="BA20" s="208">
        <v>-0.3897448</v>
      </c>
      <c r="BB20" s="208">
        <v>-0.30722500000000003</v>
      </c>
      <c r="BC20" s="324">
        <v>-0.49214530000000001</v>
      </c>
      <c r="BD20" s="324">
        <v>-0.3744768</v>
      </c>
      <c r="BE20" s="324">
        <v>-0.35471560000000002</v>
      </c>
      <c r="BF20" s="324">
        <v>-0.38350529999999999</v>
      </c>
      <c r="BG20" s="324">
        <v>-0.38804110000000003</v>
      </c>
      <c r="BH20" s="324">
        <v>-0.38304470000000002</v>
      </c>
      <c r="BI20" s="324">
        <v>-0.3433947</v>
      </c>
      <c r="BJ20" s="324">
        <v>-0.40935729999999998</v>
      </c>
      <c r="BK20" s="324">
        <v>-0.43029849999999997</v>
      </c>
      <c r="BL20" s="324">
        <v>-0.42383409999999999</v>
      </c>
      <c r="BM20" s="324">
        <v>-0.42602040000000002</v>
      </c>
      <c r="BN20" s="324">
        <v>-0.43237039999999999</v>
      </c>
      <c r="BO20" s="324">
        <v>-0.45751180000000002</v>
      </c>
      <c r="BP20" s="324">
        <v>-0.45090609999999998</v>
      </c>
      <c r="BQ20" s="324">
        <v>-0.43825720000000001</v>
      </c>
      <c r="BR20" s="324">
        <v>-0.46772789999999997</v>
      </c>
      <c r="BS20" s="324">
        <v>-0.44796419999999998</v>
      </c>
      <c r="BT20" s="324">
        <v>-0.46280399999999999</v>
      </c>
      <c r="BU20" s="324">
        <v>-0.46307680000000001</v>
      </c>
      <c r="BV20" s="324">
        <v>-0.46906170000000003</v>
      </c>
    </row>
    <row r="21" spans="1:74" x14ac:dyDescent="0.2">
      <c r="A21" s="565" t="s">
        <v>948</v>
      </c>
      <c r="B21" s="566" t="s">
        <v>957</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-1.0956669999999999</v>
      </c>
      <c r="AN21" s="208">
        <v>-1.0621769999999999</v>
      </c>
      <c r="AO21" s="208">
        <v>-1.2108350000000001</v>
      </c>
      <c r="AP21" s="208">
        <v>-1.1082380000000001</v>
      </c>
      <c r="AQ21" s="208">
        <v>-0.96004199999999995</v>
      </c>
      <c r="AR21" s="208">
        <v>-1.1785319999999999</v>
      </c>
      <c r="AS21" s="208">
        <v>-1.1090960000000001</v>
      </c>
      <c r="AT21" s="208">
        <v>-1.043447</v>
      </c>
      <c r="AU21" s="208">
        <v>-1.072751</v>
      </c>
      <c r="AV21" s="208">
        <v>-1.2365390000000001</v>
      </c>
      <c r="AW21" s="208">
        <v>-1.181568</v>
      </c>
      <c r="AX21" s="208">
        <v>-1.4340740000000001</v>
      </c>
      <c r="AY21" s="208">
        <v>-1.285628</v>
      </c>
      <c r="AZ21" s="208">
        <v>-1.0240929999999999</v>
      </c>
      <c r="BA21" s="208">
        <v>-0.93309677419000003</v>
      </c>
      <c r="BB21" s="208">
        <v>-1.0716073333</v>
      </c>
      <c r="BC21" s="324">
        <v>-1.138676</v>
      </c>
      <c r="BD21" s="324">
        <v>-1.200607</v>
      </c>
      <c r="BE21" s="324">
        <v>-1.2060900000000001</v>
      </c>
      <c r="BF21" s="324">
        <v>-1.1833560000000001</v>
      </c>
      <c r="BG21" s="324">
        <v>-1.086006</v>
      </c>
      <c r="BH21" s="324">
        <v>-1.064727</v>
      </c>
      <c r="BI21" s="324">
        <v>-1.044889</v>
      </c>
      <c r="BJ21" s="324">
        <v>-1.114241</v>
      </c>
      <c r="BK21" s="324">
        <v>-1.0277799999999999</v>
      </c>
      <c r="BL21" s="324">
        <v>-1.0581</v>
      </c>
      <c r="BM21" s="324">
        <v>-1.0423549999999999</v>
      </c>
      <c r="BN21" s="324">
        <v>-1.092935</v>
      </c>
      <c r="BO21" s="324">
        <v>-1.181449</v>
      </c>
      <c r="BP21" s="324">
        <v>-1.2248969999999999</v>
      </c>
      <c r="BQ21" s="324">
        <v>-1.2312240000000001</v>
      </c>
      <c r="BR21" s="324">
        <v>-1.1848620000000001</v>
      </c>
      <c r="BS21" s="324">
        <v>-1.199702</v>
      </c>
      <c r="BT21" s="324">
        <v>-1.150417</v>
      </c>
      <c r="BU21" s="324">
        <v>-1.130719</v>
      </c>
      <c r="BV21" s="324">
        <v>-1.210046</v>
      </c>
    </row>
    <row r="22" spans="1:74" x14ac:dyDescent="0.2">
      <c r="A22" s="565" t="s">
        <v>949</v>
      </c>
      <c r="B22" s="566" t="s">
        <v>950</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-0.26675599999999999</v>
      </c>
      <c r="AN22" s="208">
        <v>-0.33626299999999998</v>
      </c>
      <c r="AO22" s="208">
        <v>-0.297879</v>
      </c>
      <c r="AP22" s="208">
        <v>-0.33552500000000002</v>
      </c>
      <c r="AQ22" s="208">
        <v>-0.33426899999999998</v>
      </c>
      <c r="AR22" s="208">
        <v>-0.26640399999999997</v>
      </c>
      <c r="AS22" s="208">
        <v>-0.35242200000000001</v>
      </c>
      <c r="AT22" s="208">
        <v>-0.37899699999999997</v>
      </c>
      <c r="AU22" s="208">
        <v>-0.333982</v>
      </c>
      <c r="AV22" s="208">
        <v>-0.40857300000000002</v>
      </c>
      <c r="AW22" s="208">
        <v>-0.325903</v>
      </c>
      <c r="AX22" s="208">
        <v>-0.24524199999999999</v>
      </c>
      <c r="AY22" s="208">
        <v>-0.33245400000000003</v>
      </c>
      <c r="AZ22" s="208">
        <v>-0.31146000000000001</v>
      </c>
      <c r="BA22" s="208">
        <v>-0.41630210000000001</v>
      </c>
      <c r="BB22" s="208">
        <v>-0.42671120000000001</v>
      </c>
      <c r="BC22" s="324">
        <v>-0.3657281</v>
      </c>
      <c r="BD22" s="324">
        <v>-0.3726334</v>
      </c>
      <c r="BE22" s="324">
        <v>-0.3736949</v>
      </c>
      <c r="BF22" s="324">
        <v>-0.38934760000000002</v>
      </c>
      <c r="BG22" s="324">
        <v>-0.39412609999999998</v>
      </c>
      <c r="BH22" s="324">
        <v>-0.3567919</v>
      </c>
      <c r="BI22" s="324">
        <v>-0.33374090000000001</v>
      </c>
      <c r="BJ22" s="324">
        <v>-0.31964209999999998</v>
      </c>
      <c r="BK22" s="324">
        <v>-0.31940439999999998</v>
      </c>
      <c r="BL22" s="324">
        <v>-0.30497449999999998</v>
      </c>
      <c r="BM22" s="324">
        <v>-0.369475</v>
      </c>
      <c r="BN22" s="324">
        <v>-0.38996969999999997</v>
      </c>
      <c r="BO22" s="324">
        <v>-0.38777990000000001</v>
      </c>
      <c r="BP22" s="324">
        <v>-0.38852520000000001</v>
      </c>
      <c r="BQ22" s="324">
        <v>-0.385938</v>
      </c>
      <c r="BR22" s="324">
        <v>-0.38771899999999998</v>
      </c>
      <c r="BS22" s="324">
        <v>-0.38969300000000001</v>
      </c>
      <c r="BT22" s="324">
        <v>-0.34580660000000002</v>
      </c>
      <c r="BU22" s="324">
        <v>-0.33824660000000001</v>
      </c>
      <c r="BV22" s="324">
        <v>-0.32017380000000001</v>
      </c>
    </row>
    <row r="23" spans="1:74" x14ac:dyDescent="0.2">
      <c r="A23" s="565" t="s">
        <v>177</v>
      </c>
      <c r="B23" s="566" t="s">
        <v>951</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-0.27481899999999998</v>
      </c>
      <c r="AN23" s="208">
        <v>-0.36200100000000002</v>
      </c>
      <c r="AO23" s="208">
        <v>-0.18113799999999999</v>
      </c>
      <c r="AP23" s="208">
        <v>-0.27265099999999998</v>
      </c>
      <c r="AQ23" s="208">
        <v>-0.13561799999999999</v>
      </c>
      <c r="AR23" s="208">
        <v>-0.17023199999999999</v>
      </c>
      <c r="AS23" s="208">
        <v>-0.15968199999999999</v>
      </c>
      <c r="AT23" s="208">
        <v>-0.121381</v>
      </c>
      <c r="AU23" s="208">
        <v>-0.200956</v>
      </c>
      <c r="AV23" s="208">
        <v>-0.15864700000000001</v>
      </c>
      <c r="AW23" s="208">
        <v>-0.16894400000000001</v>
      </c>
      <c r="AX23" s="208">
        <v>-9.3133999999999995E-2</v>
      </c>
      <c r="AY23" s="208">
        <v>-0.18283199999999999</v>
      </c>
      <c r="AZ23" s="208">
        <v>-0.27188800000000002</v>
      </c>
      <c r="BA23" s="208">
        <v>-0.1965047</v>
      </c>
      <c r="BB23" s="208">
        <v>-0.18470149999999999</v>
      </c>
      <c r="BC23" s="324">
        <v>-0.19041540000000001</v>
      </c>
      <c r="BD23" s="324">
        <v>-0.18329390000000001</v>
      </c>
      <c r="BE23" s="324">
        <v>-0.19360040000000001</v>
      </c>
      <c r="BF23" s="324">
        <v>-0.18697910000000001</v>
      </c>
      <c r="BG23" s="324">
        <v>-0.18659700000000001</v>
      </c>
      <c r="BH23" s="324">
        <v>-0.17019860000000001</v>
      </c>
      <c r="BI23" s="324">
        <v>-0.1708394</v>
      </c>
      <c r="BJ23" s="324">
        <v>-0.16702439999999999</v>
      </c>
      <c r="BK23" s="324">
        <v>-0.1740082</v>
      </c>
      <c r="BL23" s="324">
        <v>-0.1947808</v>
      </c>
      <c r="BM23" s="324">
        <v>-0.16389239999999999</v>
      </c>
      <c r="BN23" s="324">
        <v>-0.15728249999999999</v>
      </c>
      <c r="BO23" s="324">
        <v>-0.1594266</v>
      </c>
      <c r="BP23" s="324">
        <v>-0.15899659999999999</v>
      </c>
      <c r="BQ23" s="324">
        <v>-0.17053579999999999</v>
      </c>
      <c r="BR23" s="324">
        <v>-0.1675054</v>
      </c>
      <c r="BS23" s="324">
        <v>-0.17118259999999999</v>
      </c>
      <c r="BT23" s="324">
        <v>-0.15589539999999999</v>
      </c>
      <c r="BU23" s="324">
        <v>-0.15150859999999999</v>
      </c>
      <c r="BV23" s="324">
        <v>-0.14519509999999999</v>
      </c>
    </row>
    <row r="24" spans="1:74"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364"/>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
      <c r="A25" s="564"/>
      <c r="B25" s="154" t="s">
        <v>952</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364"/>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
      <c r="A26" s="565" t="s">
        <v>953</v>
      </c>
      <c r="B26" s="566" t="s">
        <v>950</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0.53619300000000003</v>
      </c>
      <c r="AN26" s="208">
        <v>0.473138</v>
      </c>
      <c r="AO26" s="208">
        <v>0.37070999999999998</v>
      </c>
      <c r="AP26" s="208">
        <v>0.23119999999999999</v>
      </c>
      <c r="AQ26" s="208">
        <v>0.240452</v>
      </c>
      <c r="AR26" s="208">
        <v>0.27333400000000002</v>
      </c>
      <c r="AS26" s="208">
        <v>0.29816199999999998</v>
      </c>
      <c r="AT26" s="208">
        <v>0.28458</v>
      </c>
      <c r="AU26" s="208">
        <v>0.37923400000000002</v>
      </c>
      <c r="AV26" s="208">
        <v>0.46090399999999998</v>
      </c>
      <c r="AW26" s="208">
        <v>0.49669999999999997</v>
      </c>
      <c r="AX26" s="208">
        <v>0.45487100000000003</v>
      </c>
      <c r="AY26" s="208">
        <v>0.45383800000000002</v>
      </c>
      <c r="AZ26" s="208">
        <v>0.36521500000000001</v>
      </c>
      <c r="BA26" s="208">
        <v>0.3313912</v>
      </c>
      <c r="BB26" s="208">
        <v>0.29544730000000002</v>
      </c>
      <c r="BC26" s="324">
        <v>0.27460570000000001</v>
      </c>
      <c r="BD26" s="324">
        <v>0.26700849999999998</v>
      </c>
      <c r="BE26" s="324">
        <v>0.26576650000000002</v>
      </c>
      <c r="BF26" s="324">
        <v>0.27974880000000002</v>
      </c>
      <c r="BG26" s="324">
        <v>0.38188610000000001</v>
      </c>
      <c r="BH26" s="324">
        <v>0.43274289999999999</v>
      </c>
      <c r="BI26" s="324">
        <v>0.51775819999999995</v>
      </c>
      <c r="BJ26" s="324">
        <v>0.51091229999999999</v>
      </c>
      <c r="BK26" s="324">
        <v>0.4346679</v>
      </c>
      <c r="BL26" s="324">
        <v>0.40249610000000002</v>
      </c>
      <c r="BM26" s="324">
        <v>0.33010899999999999</v>
      </c>
      <c r="BN26" s="324">
        <v>0.29636299999999999</v>
      </c>
      <c r="BO26" s="324">
        <v>0.27965679999999998</v>
      </c>
      <c r="BP26" s="324">
        <v>0.28057310000000002</v>
      </c>
      <c r="BQ26" s="324">
        <v>0.27309290000000003</v>
      </c>
      <c r="BR26" s="324">
        <v>0.2987244</v>
      </c>
      <c r="BS26" s="324">
        <v>0.40248129999999999</v>
      </c>
      <c r="BT26" s="324">
        <v>0.45799800000000002</v>
      </c>
      <c r="BU26" s="324">
        <v>0.53018050000000005</v>
      </c>
      <c r="BV26" s="324">
        <v>0.52643960000000001</v>
      </c>
    </row>
    <row r="27" spans="1:74" x14ac:dyDescent="0.2">
      <c r="A27" s="565" t="s">
        <v>756</v>
      </c>
      <c r="B27" s="566" t="s">
        <v>951</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0.16287099999999999</v>
      </c>
      <c r="AN27" s="208">
        <v>0.16520699999999999</v>
      </c>
      <c r="AO27" s="208">
        <v>0.127774</v>
      </c>
      <c r="AP27" s="208">
        <v>8.6400000000000005E-2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0.13383900000000001</v>
      </c>
      <c r="AZ27" s="208">
        <v>0.11332100000000001</v>
      </c>
      <c r="BA27" s="208">
        <v>0.14926729999999999</v>
      </c>
      <c r="BB27" s="208">
        <v>0.15308099999999999</v>
      </c>
      <c r="BC27" s="324">
        <v>0.1655143</v>
      </c>
      <c r="BD27" s="324">
        <v>0.16973949999999999</v>
      </c>
      <c r="BE27" s="324">
        <v>0.16157830000000001</v>
      </c>
      <c r="BF27" s="324">
        <v>0.17229140000000001</v>
      </c>
      <c r="BG27" s="324">
        <v>0.1813642</v>
      </c>
      <c r="BH27" s="324">
        <v>0.1773275</v>
      </c>
      <c r="BI27" s="324">
        <v>0.15622920000000001</v>
      </c>
      <c r="BJ27" s="324">
        <v>0.15214800000000001</v>
      </c>
      <c r="BK27" s="324">
        <v>0.1497686</v>
      </c>
      <c r="BL27" s="324">
        <v>0.16475190000000001</v>
      </c>
      <c r="BM27" s="324">
        <v>0.18234590000000001</v>
      </c>
      <c r="BN27" s="324">
        <v>0.17723749999999999</v>
      </c>
      <c r="BO27" s="324">
        <v>0.1845948</v>
      </c>
      <c r="BP27" s="324">
        <v>0.18430060000000001</v>
      </c>
      <c r="BQ27" s="324">
        <v>0.17647099999999999</v>
      </c>
      <c r="BR27" s="324">
        <v>0.18420059999999999</v>
      </c>
      <c r="BS27" s="324">
        <v>0.19624440000000001</v>
      </c>
      <c r="BT27" s="324">
        <v>0.19267919999999999</v>
      </c>
      <c r="BU27" s="324">
        <v>0.17983660000000001</v>
      </c>
      <c r="BV27" s="324">
        <v>0.17848269999999999</v>
      </c>
    </row>
    <row r="28" spans="1:74"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364"/>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
      <c r="A29" s="564"/>
      <c r="B29" s="154" t="s">
        <v>954</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364"/>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
      <c r="A30" s="565" t="s">
        <v>955</v>
      </c>
      <c r="B30" s="566" t="s">
        <v>956</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1.7317149999999999</v>
      </c>
      <c r="AN30" s="208">
        <v>1.6490640000000001</v>
      </c>
      <c r="AO30" s="208">
        <v>1.7136990000000001</v>
      </c>
      <c r="AP30" s="208">
        <v>1.631521</v>
      </c>
      <c r="AQ30" s="208">
        <v>1.6247180000000001</v>
      </c>
      <c r="AR30" s="208">
        <v>1.683108</v>
      </c>
      <c r="AS30" s="208">
        <v>1.862797</v>
      </c>
      <c r="AT30" s="208">
        <v>1.6178710000000001</v>
      </c>
      <c r="AU30" s="208">
        <v>1.4916240000000001</v>
      </c>
      <c r="AV30" s="208">
        <v>1.637235</v>
      </c>
      <c r="AW30" s="208">
        <v>1.8891830000000001</v>
      </c>
      <c r="AX30" s="208">
        <v>1.897567</v>
      </c>
      <c r="AY30" s="208">
        <v>1.8654850000000001</v>
      </c>
      <c r="AZ30" s="208">
        <v>1.210901</v>
      </c>
      <c r="BA30" s="208">
        <v>1.4505980000000001</v>
      </c>
      <c r="BB30" s="208">
        <v>1.813628</v>
      </c>
      <c r="BC30" s="324">
        <v>1.8448929999999999</v>
      </c>
      <c r="BD30" s="324">
        <v>1.837324</v>
      </c>
      <c r="BE30" s="324">
        <v>1.805256</v>
      </c>
      <c r="BF30" s="324">
        <v>1.7347129999999999</v>
      </c>
      <c r="BG30" s="324">
        <v>1.6784460000000001</v>
      </c>
      <c r="BH30" s="324">
        <v>1.778267</v>
      </c>
      <c r="BI30" s="324">
        <v>1.8784650000000001</v>
      </c>
      <c r="BJ30" s="324">
        <v>2.0274570000000001</v>
      </c>
      <c r="BK30" s="324">
        <v>2.0150049999999999</v>
      </c>
      <c r="BL30" s="324">
        <v>2.0175610000000002</v>
      </c>
      <c r="BM30" s="324">
        <v>2.0237120000000002</v>
      </c>
      <c r="BN30" s="324">
        <v>1.97349</v>
      </c>
      <c r="BO30" s="324">
        <v>2.057782</v>
      </c>
      <c r="BP30" s="324">
        <v>2.045328</v>
      </c>
      <c r="BQ30" s="324">
        <v>2.087002</v>
      </c>
      <c r="BR30" s="324">
        <v>2.0497999999999998</v>
      </c>
      <c r="BS30" s="324">
        <v>2.072085</v>
      </c>
      <c r="BT30" s="324">
        <v>2.083364</v>
      </c>
      <c r="BU30" s="324">
        <v>2.1302910000000002</v>
      </c>
      <c r="BV30" s="324">
        <v>2.128066</v>
      </c>
    </row>
    <row r="31" spans="1:74" x14ac:dyDescent="0.2">
      <c r="A31" s="565" t="s">
        <v>1101</v>
      </c>
      <c r="B31" s="566" t="s">
        <v>1103</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1.0873980000000001</v>
      </c>
      <c r="AN31" s="208">
        <v>1.242961</v>
      </c>
      <c r="AO31" s="208">
        <v>0.93645599999999996</v>
      </c>
      <c r="AP31" s="208">
        <v>0.74649600000000005</v>
      </c>
      <c r="AQ31" s="208">
        <v>0.62624899999999994</v>
      </c>
      <c r="AR31" s="208">
        <v>0.394235</v>
      </c>
      <c r="AS31" s="208">
        <v>0.49438700000000002</v>
      </c>
      <c r="AT31" s="208">
        <v>0.56287500000000001</v>
      </c>
      <c r="AU31" s="208">
        <v>0.68554899999999996</v>
      </c>
      <c r="AV31" s="208">
        <v>0.86975199999999997</v>
      </c>
      <c r="AW31" s="208">
        <v>0.95729900000000001</v>
      </c>
      <c r="AX31" s="208">
        <v>1.155054</v>
      </c>
      <c r="AY31" s="208">
        <v>1.199792</v>
      </c>
      <c r="AZ31" s="208">
        <v>1.061264</v>
      </c>
      <c r="BA31" s="208">
        <v>1.0674935419</v>
      </c>
      <c r="BB31" s="208">
        <v>0.81779993333000001</v>
      </c>
      <c r="BC31" s="324">
        <v>0.5111019</v>
      </c>
      <c r="BD31" s="324">
        <v>0.42295549999999998</v>
      </c>
      <c r="BE31" s="324">
        <v>0.48860510000000001</v>
      </c>
      <c r="BF31" s="324">
        <v>0.53303739999999999</v>
      </c>
      <c r="BG31" s="324">
        <v>0.71999179999999996</v>
      </c>
      <c r="BH31" s="324">
        <v>0.8649424</v>
      </c>
      <c r="BI31" s="324">
        <v>1.112606</v>
      </c>
      <c r="BJ31" s="324">
        <v>1.1370199999999999</v>
      </c>
      <c r="BK31" s="324">
        <v>1.2948059999999999</v>
      </c>
      <c r="BL31" s="324">
        <v>1.1346830000000001</v>
      </c>
      <c r="BM31" s="324">
        <v>0.97633250000000005</v>
      </c>
      <c r="BN31" s="324">
        <v>0.76578939999999995</v>
      </c>
      <c r="BO31" s="324">
        <v>0.50482059999999995</v>
      </c>
      <c r="BP31" s="324">
        <v>0.42411120000000002</v>
      </c>
      <c r="BQ31" s="324">
        <v>0.50920589999999999</v>
      </c>
      <c r="BR31" s="324">
        <v>0.5346767</v>
      </c>
      <c r="BS31" s="324">
        <v>0.66455169999999997</v>
      </c>
      <c r="BT31" s="324">
        <v>0.85331699999999999</v>
      </c>
      <c r="BU31" s="324">
        <v>1.00427</v>
      </c>
      <c r="BV31" s="324">
        <v>1.127869</v>
      </c>
    </row>
    <row r="32" spans="1:74" x14ac:dyDescent="0.2">
      <c r="A32" s="565" t="s">
        <v>1102</v>
      </c>
      <c r="B32" s="566" t="s">
        <v>1104</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0.28174199999999999</v>
      </c>
      <c r="AN32" s="208">
        <v>0.25420700000000002</v>
      </c>
      <c r="AO32" s="208">
        <v>0.25680700000000001</v>
      </c>
      <c r="AP32" s="208">
        <v>0.27750000000000002</v>
      </c>
      <c r="AQ32" s="208">
        <v>0.27419399999999999</v>
      </c>
      <c r="AR32" s="208">
        <v>0.2626</v>
      </c>
      <c r="AS32" s="208">
        <v>0.27541900000000002</v>
      </c>
      <c r="AT32" s="208">
        <v>0.25916099999999997</v>
      </c>
      <c r="AU32" s="208">
        <v>0.28536699999999998</v>
      </c>
      <c r="AV32" s="208">
        <v>0.29864499999999999</v>
      </c>
      <c r="AW32" s="208">
        <v>0.29993300000000001</v>
      </c>
      <c r="AX32" s="208">
        <v>0.29812899999999998</v>
      </c>
      <c r="AY32" s="208">
        <v>0.32264500000000002</v>
      </c>
      <c r="AZ32" s="208">
        <v>0.26632099999999997</v>
      </c>
      <c r="BA32" s="208">
        <v>0.28847420000000001</v>
      </c>
      <c r="BB32" s="208">
        <v>0.29400910000000002</v>
      </c>
      <c r="BC32" s="324">
        <v>0.29610219999999998</v>
      </c>
      <c r="BD32" s="324">
        <v>0.3018438</v>
      </c>
      <c r="BE32" s="324">
        <v>0.29700720000000003</v>
      </c>
      <c r="BF32" s="324">
        <v>0.28965410000000003</v>
      </c>
      <c r="BG32" s="324">
        <v>0.28872989999999998</v>
      </c>
      <c r="BH32" s="324">
        <v>0.27452720000000003</v>
      </c>
      <c r="BI32" s="324">
        <v>0.29311290000000001</v>
      </c>
      <c r="BJ32" s="324">
        <v>0.31759480000000001</v>
      </c>
      <c r="BK32" s="324">
        <v>0.30702620000000003</v>
      </c>
      <c r="BL32" s="324">
        <v>0.28993659999999999</v>
      </c>
      <c r="BM32" s="324">
        <v>0.29794330000000002</v>
      </c>
      <c r="BN32" s="324">
        <v>0.29754039999999998</v>
      </c>
      <c r="BO32" s="324">
        <v>0.29956389999999999</v>
      </c>
      <c r="BP32" s="324">
        <v>0.30390840000000002</v>
      </c>
      <c r="BQ32" s="324">
        <v>0.29875109999999999</v>
      </c>
      <c r="BR32" s="324">
        <v>0.29555379999999998</v>
      </c>
      <c r="BS32" s="324">
        <v>0.2930835</v>
      </c>
      <c r="BT32" s="324">
        <v>0.27956799999999998</v>
      </c>
      <c r="BU32" s="324">
        <v>0.29549059999999999</v>
      </c>
      <c r="BV32" s="324">
        <v>0.32052259999999999</v>
      </c>
    </row>
    <row r="33" spans="1:77" x14ac:dyDescent="0.2">
      <c r="A33" s="565" t="s">
        <v>958</v>
      </c>
      <c r="B33" s="566" t="s">
        <v>950</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0.208729</v>
      </c>
      <c r="AN33" s="208">
        <v>7.3668999999999998E-2</v>
      </c>
      <c r="AO33" s="208">
        <v>0.221668</v>
      </c>
      <c r="AP33" s="208">
        <v>0.17577400000000001</v>
      </c>
      <c r="AQ33" s="208">
        <v>0.22269700000000001</v>
      </c>
      <c r="AR33" s="208">
        <v>0.19572899999999999</v>
      </c>
      <c r="AS33" s="208">
        <v>0.164547</v>
      </c>
      <c r="AT33" s="208">
        <v>0.18884200000000001</v>
      </c>
      <c r="AU33" s="208">
        <v>0.16795099999999999</v>
      </c>
      <c r="AV33" s="208">
        <v>0.24371599999999999</v>
      </c>
      <c r="AW33" s="208">
        <v>0.26596399999999998</v>
      </c>
      <c r="AX33" s="208">
        <v>0.22295100000000001</v>
      </c>
      <c r="AY33" s="208">
        <v>0.252224</v>
      </c>
      <c r="AZ33" s="208">
        <v>0.16050600000000001</v>
      </c>
      <c r="BA33" s="208">
        <v>0.15997939999999999</v>
      </c>
      <c r="BB33" s="208">
        <v>0.2663798</v>
      </c>
      <c r="BC33" s="324">
        <v>0.21956909999999999</v>
      </c>
      <c r="BD33" s="324">
        <v>0.22110969999999999</v>
      </c>
      <c r="BE33" s="324">
        <v>0.2347785</v>
      </c>
      <c r="BF33" s="324">
        <v>0.2021404</v>
      </c>
      <c r="BG33" s="324">
        <v>0.15995129999999999</v>
      </c>
      <c r="BH33" s="324">
        <v>0.21162980000000001</v>
      </c>
      <c r="BI33" s="324">
        <v>0.19755539999999999</v>
      </c>
      <c r="BJ33" s="324">
        <v>0.18846160000000001</v>
      </c>
      <c r="BK33" s="324">
        <v>0.1557442</v>
      </c>
      <c r="BL33" s="324">
        <v>0.1838283</v>
      </c>
      <c r="BM33" s="324">
        <v>0.19363649999999999</v>
      </c>
      <c r="BN33" s="324">
        <v>0.22263479999999999</v>
      </c>
      <c r="BO33" s="324">
        <v>0.2241687</v>
      </c>
      <c r="BP33" s="324">
        <v>0.2254621</v>
      </c>
      <c r="BQ33" s="324">
        <v>0.23859540000000001</v>
      </c>
      <c r="BR33" s="324">
        <v>0.2052765</v>
      </c>
      <c r="BS33" s="324">
        <v>0.16176660000000001</v>
      </c>
      <c r="BT33" s="324">
        <v>0.21217040000000001</v>
      </c>
      <c r="BU33" s="324">
        <v>0.1987072</v>
      </c>
      <c r="BV33" s="324">
        <v>0.18936259999999999</v>
      </c>
    </row>
    <row r="34" spans="1:77" x14ac:dyDescent="0.2">
      <c r="A34" s="565" t="s">
        <v>743</v>
      </c>
      <c r="B34" s="566" t="s">
        <v>951</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8.6696999999999996E-2</v>
      </c>
      <c r="AN34" s="208">
        <v>-1.1483999999999999E-2</v>
      </c>
      <c r="AO34" s="208">
        <v>0.18199100000000001</v>
      </c>
      <c r="AP34" s="208">
        <v>2.5715999999999999E-2</v>
      </c>
      <c r="AQ34" s="208">
        <v>0.133156</v>
      </c>
      <c r="AR34" s="208">
        <v>0.22433400000000001</v>
      </c>
      <c r="AS34" s="208">
        <v>0.22370499999999999</v>
      </c>
      <c r="AT34" s="208">
        <v>0.26203900000000002</v>
      </c>
      <c r="AU34" s="208">
        <v>0.292711</v>
      </c>
      <c r="AV34" s="208">
        <v>0.32338499999999998</v>
      </c>
      <c r="AW34" s="208">
        <v>0.28822199999999998</v>
      </c>
      <c r="AX34" s="208">
        <v>0.44847999999999999</v>
      </c>
      <c r="AY34" s="208">
        <v>0.359265</v>
      </c>
      <c r="AZ34" s="208">
        <v>0.19361100000000001</v>
      </c>
      <c r="BA34" s="208">
        <v>0.22703480000000001</v>
      </c>
      <c r="BB34" s="208">
        <v>0.20596690000000001</v>
      </c>
      <c r="BC34" s="324">
        <v>0.2042602</v>
      </c>
      <c r="BD34" s="324">
        <v>0.21516769999999999</v>
      </c>
      <c r="BE34" s="324">
        <v>0.2142288</v>
      </c>
      <c r="BF34" s="324">
        <v>0.234069</v>
      </c>
      <c r="BG34" s="324">
        <v>0.23830219999999999</v>
      </c>
      <c r="BH34" s="324">
        <v>0.24623120000000001</v>
      </c>
      <c r="BI34" s="324">
        <v>0.23880950000000001</v>
      </c>
      <c r="BJ34" s="324">
        <v>0.2353806</v>
      </c>
      <c r="BK34" s="324">
        <v>0.2167771</v>
      </c>
      <c r="BL34" s="324">
        <v>0.20465079999999999</v>
      </c>
      <c r="BM34" s="324">
        <v>0.21280640000000001</v>
      </c>
      <c r="BN34" s="324">
        <v>0.21583840000000001</v>
      </c>
      <c r="BO34" s="324">
        <v>0.21151919999999999</v>
      </c>
      <c r="BP34" s="324">
        <v>0.2220367</v>
      </c>
      <c r="BQ34" s="324">
        <v>0.22025249999999999</v>
      </c>
      <c r="BR34" s="324">
        <v>0.23901839999999999</v>
      </c>
      <c r="BS34" s="324">
        <v>0.2411671</v>
      </c>
      <c r="BT34" s="324">
        <v>0.24708430000000001</v>
      </c>
      <c r="BU34" s="324">
        <v>0.24062720000000001</v>
      </c>
      <c r="BV34" s="324">
        <v>0.2368025</v>
      </c>
    </row>
    <row r="35" spans="1:77"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364"/>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
      <c r="A36" s="565"/>
      <c r="B36" s="154" t="s">
        <v>959</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654"/>
      <c r="BD36" s="654"/>
      <c r="BE36" s="654"/>
      <c r="BF36" s="654"/>
      <c r="BG36" s="654"/>
      <c r="BH36" s="654"/>
      <c r="BI36" s="654"/>
      <c r="BJ36" s="654"/>
      <c r="BK36" s="654"/>
      <c r="BL36" s="654"/>
      <c r="BM36" s="654"/>
      <c r="BN36" s="654"/>
      <c r="BO36" s="654"/>
      <c r="BP36" s="654"/>
      <c r="BQ36" s="654"/>
      <c r="BR36" s="654"/>
      <c r="BS36" s="654"/>
      <c r="BT36" s="654"/>
      <c r="BU36" s="654"/>
      <c r="BV36" s="654"/>
    </row>
    <row r="37" spans="1:77" x14ac:dyDescent="0.2">
      <c r="A37" s="565" t="s">
        <v>960</v>
      </c>
      <c r="B37" s="566" t="s">
        <v>947</v>
      </c>
      <c r="C37" s="728">
        <v>48.436999999999998</v>
      </c>
      <c r="D37" s="728">
        <v>49.591999999999999</v>
      </c>
      <c r="E37" s="728">
        <v>50.933</v>
      </c>
      <c r="F37" s="728">
        <v>52.158999999999999</v>
      </c>
      <c r="G37" s="728">
        <v>51.82</v>
      </c>
      <c r="H37" s="728">
        <v>51.734000000000002</v>
      </c>
      <c r="I37" s="728">
        <v>50.110999999999997</v>
      </c>
      <c r="J37" s="728">
        <v>51.826000000000001</v>
      </c>
      <c r="K37" s="728">
        <v>53.396999999999998</v>
      </c>
      <c r="L37" s="728">
        <v>58.63</v>
      </c>
      <c r="M37" s="728">
        <v>58.965000000000003</v>
      </c>
      <c r="N37" s="728">
        <v>55.616</v>
      </c>
      <c r="O37" s="728">
        <v>51.088000000000001</v>
      </c>
      <c r="P37" s="728">
        <v>52.548999999999999</v>
      </c>
      <c r="Q37" s="728">
        <v>50.097999999999999</v>
      </c>
      <c r="R37" s="728">
        <v>47.802</v>
      </c>
      <c r="S37" s="728">
        <v>48.286999999999999</v>
      </c>
      <c r="T37" s="728">
        <v>46.636000000000003</v>
      </c>
      <c r="U37" s="728">
        <v>46.32</v>
      </c>
      <c r="V37" s="728">
        <v>45.472000000000001</v>
      </c>
      <c r="W37" s="728">
        <v>47.158999999999999</v>
      </c>
      <c r="X37" s="728">
        <v>50.555999999999997</v>
      </c>
      <c r="Y37" s="728">
        <v>50.762999999999998</v>
      </c>
      <c r="Z37" s="728">
        <v>49.841999999999999</v>
      </c>
      <c r="AA37" s="728">
        <v>47.609000000000002</v>
      </c>
      <c r="AB37" s="728">
        <v>48.271999999999998</v>
      </c>
      <c r="AC37" s="728">
        <v>51.441000000000003</v>
      </c>
      <c r="AD37" s="728">
        <v>52.692</v>
      </c>
      <c r="AE37" s="728">
        <v>56.371000000000002</v>
      </c>
      <c r="AF37" s="728">
        <v>60.57</v>
      </c>
      <c r="AG37" s="728">
        <v>57.908000000000001</v>
      </c>
      <c r="AH37" s="728">
        <v>55.250999999999998</v>
      </c>
      <c r="AI37" s="728">
        <v>57.381999999999998</v>
      </c>
      <c r="AJ37" s="728">
        <v>59.631</v>
      </c>
      <c r="AK37" s="728">
        <v>59.642000000000003</v>
      </c>
      <c r="AL37" s="728">
        <v>57.286000000000001</v>
      </c>
      <c r="AM37" s="728">
        <v>54.011000000000003</v>
      </c>
      <c r="AN37" s="728">
        <v>52.097000000000001</v>
      </c>
      <c r="AO37" s="728">
        <v>51.58</v>
      </c>
      <c r="AP37" s="728">
        <v>49.162999999999997</v>
      </c>
      <c r="AQ37" s="728">
        <v>47.463999999999999</v>
      </c>
      <c r="AR37" s="728">
        <v>52.061999999999998</v>
      </c>
      <c r="AS37" s="728">
        <v>54.621000000000002</v>
      </c>
      <c r="AT37" s="728">
        <v>60.884999999999998</v>
      </c>
      <c r="AU37" s="728">
        <v>72.171999999999997</v>
      </c>
      <c r="AV37" s="728">
        <v>78.156999999999996</v>
      </c>
      <c r="AW37" s="728">
        <v>76.879000000000005</v>
      </c>
      <c r="AX37" s="728">
        <v>69.599999999999994</v>
      </c>
      <c r="AY37" s="728">
        <v>64.313000000000002</v>
      </c>
      <c r="AZ37" s="728">
        <v>64.936000000000007</v>
      </c>
      <c r="BA37" s="728">
        <v>67.725007000000005</v>
      </c>
      <c r="BB37" s="728">
        <v>67.929299999999998</v>
      </c>
      <c r="BC37" s="729">
        <v>66.511179999999996</v>
      </c>
      <c r="BD37" s="729">
        <v>64.759370000000004</v>
      </c>
      <c r="BE37" s="729">
        <v>64.572789999999998</v>
      </c>
      <c r="BF37" s="729">
        <v>64.034689999999998</v>
      </c>
      <c r="BG37" s="729">
        <v>66.337230000000005</v>
      </c>
      <c r="BH37" s="729">
        <v>67.888679999999994</v>
      </c>
      <c r="BI37" s="729">
        <v>67.819789999999998</v>
      </c>
      <c r="BJ37" s="729">
        <v>64.145610000000005</v>
      </c>
      <c r="BK37" s="729">
        <v>60.170119999999997</v>
      </c>
      <c r="BL37" s="729">
        <v>58.246020000000001</v>
      </c>
      <c r="BM37" s="729">
        <v>57.455590000000001</v>
      </c>
      <c r="BN37" s="729">
        <v>58.597839999999998</v>
      </c>
      <c r="BO37" s="729">
        <v>57.689830000000001</v>
      </c>
      <c r="BP37" s="729">
        <v>57.737589999999997</v>
      </c>
      <c r="BQ37" s="729">
        <v>56.378189999999996</v>
      </c>
      <c r="BR37" s="729">
        <v>57.20252</v>
      </c>
      <c r="BS37" s="729">
        <v>57.775089999999999</v>
      </c>
      <c r="BT37" s="729">
        <v>59.642530000000001</v>
      </c>
      <c r="BU37" s="729">
        <v>60.930579999999999</v>
      </c>
      <c r="BV37" s="729">
        <v>59.676870000000001</v>
      </c>
    </row>
    <row r="38" spans="1:77" x14ac:dyDescent="0.2">
      <c r="A38" s="565" t="s">
        <v>1105</v>
      </c>
      <c r="B38" s="566" t="s">
        <v>1103</v>
      </c>
      <c r="C38" s="728">
        <v>53.35</v>
      </c>
      <c r="D38" s="728">
        <v>47.243000000000002</v>
      </c>
      <c r="E38" s="728">
        <v>40.155000000000001</v>
      </c>
      <c r="F38" s="728">
        <v>38.497</v>
      </c>
      <c r="G38" s="728">
        <v>46.146999999999998</v>
      </c>
      <c r="H38" s="728">
        <v>56.906999999999996</v>
      </c>
      <c r="I38" s="728">
        <v>63.676000000000002</v>
      </c>
      <c r="J38" s="728">
        <v>73.858000000000004</v>
      </c>
      <c r="K38" s="728">
        <v>71.391000000000005</v>
      </c>
      <c r="L38" s="728">
        <v>72.944000000000003</v>
      </c>
      <c r="M38" s="728">
        <v>69.936000000000007</v>
      </c>
      <c r="N38" s="728">
        <v>62.183</v>
      </c>
      <c r="O38" s="728">
        <v>45.42</v>
      </c>
      <c r="P38" s="728">
        <v>38.515999999999998</v>
      </c>
      <c r="Q38" s="728">
        <v>34.042000000000002</v>
      </c>
      <c r="R38" s="728">
        <v>35.340000000000003</v>
      </c>
      <c r="S38" s="728">
        <v>43.707000000000001</v>
      </c>
      <c r="T38" s="728">
        <v>56.505000000000003</v>
      </c>
      <c r="U38" s="728">
        <v>60.118000000000002</v>
      </c>
      <c r="V38" s="728">
        <v>66.724999999999994</v>
      </c>
      <c r="W38" s="728">
        <v>75.245000000000005</v>
      </c>
      <c r="X38" s="728">
        <v>78.825999999999993</v>
      </c>
      <c r="Y38" s="728">
        <v>73.986000000000004</v>
      </c>
      <c r="Z38" s="728">
        <v>63.738</v>
      </c>
      <c r="AA38" s="728">
        <v>51.215000000000003</v>
      </c>
      <c r="AB38" s="728">
        <v>45.709000000000003</v>
      </c>
      <c r="AC38" s="728">
        <v>48.942999999999998</v>
      </c>
      <c r="AD38" s="728">
        <v>53.396000000000001</v>
      </c>
      <c r="AE38" s="728">
        <v>63.353000000000002</v>
      </c>
      <c r="AF38" s="728">
        <v>71.709999999999994</v>
      </c>
      <c r="AG38" s="728">
        <v>77.822000000000003</v>
      </c>
      <c r="AH38" s="728">
        <v>91.102999999999994</v>
      </c>
      <c r="AI38" s="728">
        <v>95.606999999999999</v>
      </c>
      <c r="AJ38" s="728">
        <v>94.686000000000007</v>
      </c>
      <c r="AK38" s="728">
        <v>88.108999999999995</v>
      </c>
      <c r="AL38" s="728">
        <v>79.67</v>
      </c>
      <c r="AM38" s="728">
        <v>74.518000000000001</v>
      </c>
      <c r="AN38" s="728">
        <v>64.108000000000004</v>
      </c>
      <c r="AO38" s="728">
        <v>60.280999999999999</v>
      </c>
      <c r="AP38" s="728">
        <v>61.877000000000002</v>
      </c>
      <c r="AQ38" s="728">
        <v>66.965000000000003</v>
      </c>
      <c r="AR38" s="728">
        <v>75.305000000000007</v>
      </c>
      <c r="AS38" s="728">
        <v>85.183000000000007</v>
      </c>
      <c r="AT38" s="728">
        <v>95.29</v>
      </c>
      <c r="AU38" s="728">
        <v>100.71299999999999</v>
      </c>
      <c r="AV38" s="728">
        <v>95.093000000000004</v>
      </c>
      <c r="AW38" s="728">
        <v>90.284999999999997</v>
      </c>
      <c r="AX38" s="728">
        <v>70.445999999999998</v>
      </c>
      <c r="AY38" s="728">
        <v>53.853000000000002</v>
      </c>
      <c r="AZ38" s="728">
        <v>41.234000000000002</v>
      </c>
      <c r="BA38" s="728">
        <v>38.466794100000001</v>
      </c>
      <c r="BB38" s="728">
        <v>39.710890829999997</v>
      </c>
      <c r="BC38" s="729">
        <v>47.779890000000002</v>
      </c>
      <c r="BD38" s="729">
        <v>57.4298</v>
      </c>
      <c r="BE38" s="729">
        <v>65.252030000000005</v>
      </c>
      <c r="BF38" s="729">
        <v>72.960819999999998</v>
      </c>
      <c r="BG38" s="729">
        <v>78.018910000000005</v>
      </c>
      <c r="BH38" s="729">
        <v>79.136790000000005</v>
      </c>
      <c r="BI38" s="729">
        <v>73.825280000000006</v>
      </c>
      <c r="BJ38" s="729">
        <v>65.578509999999994</v>
      </c>
      <c r="BK38" s="729">
        <v>52.522120000000001</v>
      </c>
      <c r="BL38" s="729">
        <v>44.56279</v>
      </c>
      <c r="BM38" s="729">
        <v>42.287570000000002</v>
      </c>
      <c r="BN38" s="729">
        <v>45.442050000000002</v>
      </c>
      <c r="BO38" s="729">
        <v>54.211939999999998</v>
      </c>
      <c r="BP38" s="729">
        <v>64.908749999999998</v>
      </c>
      <c r="BQ38" s="729">
        <v>73.036019999999994</v>
      </c>
      <c r="BR38" s="729">
        <v>82.313370000000006</v>
      </c>
      <c r="BS38" s="729">
        <v>87.052250000000001</v>
      </c>
      <c r="BT38" s="729">
        <v>87.208470000000005</v>
      </c>
      <c r="BU38" s="729">
        <v>83.860389999999995</v>
      </c>
      <c r="BV38" s="729">
        <v>74.24221</v>
      </c>
    </row>
    <row r="39" spans="1:77" x14ac:dyDescent="0.2">
      <c r="A39" s="565" t="s">
        <v>1106</v>
      </c>
      <c r="B39" s="566" t="s">
        <v>1358</v>
      </c>
      <c r="C39" s="728">
        <v>2.177</v>
      </c>
      <c r="D39" s="728">
        <v>1.0369999999999999</v>
      </c>
      <c r="E39" s="728">
        <v>1.3520000000000001</v>
      </c>
      <c r="F39" s="728">
        <v>1.167</v>
      </c>
      <c r="G39" s="728">
        <v>1.373</v>
      </c>
      <c r="H39" s="728">
        <v>1.252</v>
      </c>
      <c r="I39" s="728">
        <v>1.7529999999999999</v>
      </c>
      <c r="J39" s="728">
        <v>1.8620000000000001</v>
      </c>
      <c r="K39" s="728">
        <v>1.7390000000000001</v>
      </c>
      <c r="L39" s="728">
        <v>2.0350000000000001</v>
      </c>
      <c r="M39" s="728">
        <v>2.0750000000000002</v>
      </c>
      <c r="N39" s="728">
        <v>2.0699999999999998</v>
      </c>
      <c r="O39" s="728">
        <v>1.71</v>
      </c>
      <c r="P39" s="728">
        <v>1.252</v>
      </c>
      <c r="Q39" s="728">
        <v>1.0209999999999999</v>
      </c>
      <c r="R39" s="728">
        <v>1.266</v>
      </c>
      <c r="S39" s="728">
        <v>1.3360000000000001</v>
      </c>
      <c r="T39" s="728">
        <v>1.284</v>
      </c>
      <c r="U39" s="728">
        <v>1.681</v>
      </c>
      <c r="V39" s="728">
        <v>1.72</v>
      </c>
      <c r="W39" s="728">
        <v>1.88</v>
      </c>
      <c r="X39" s="728">
        <v>1.7030000000000001</v>
      </c>
      <c r="Y39" s="728">
        <v>1.6890000000000001</v>
      </c>
      <c r="Z39" s="728">
        <v>1.79</v>
      </c>
      <c r="AA39" s="728">
        <v>1.389</v>
      </c>
      <c r="AB39" s="728">
        <v>1.4550000000000001</v>
      </c>
      <c r="AC39" s="728">
        <v>1.6830000000000001</v>
      </c>
      <c r="AD39" s="728">
        <v>1.74</v>
      </c>
      <c r="AE39" s="728">
        <v>1.8049999999999999</v>
      </c>
      <c r="AF39" s="728">
        <v>1.7609999999999999</v>
      </c>
      <c r="AG39" s="728">
        <v>1.9259999999999999</v>
      </c>
      <c r="AH39" s="728">
        <v>2.169</v>
      </c>
      <c r="AI39" s="728">
        <v>2.6459999999999999</v>
      </c>
      <c r="AJ39" s="728">
        <v>2.0390000000000001</v>
      </c>
      <c r="AK39" s="728">
        <v>1.994</v>
      </c>
      <c r="AL39" s="728">
        <v>1.659</v>
      </c>
      <c r="AM39" s="728">
        <v>1.61</v>
      </c>
      <c r="AN39" s="728">
        <v>1.2869999999999999</v>
      </c>
      <c r="AO39" s="728">
        <v>1.411</v>
      </c>
      <c r="AP39" s="728">
        <v>1.4179999999999999</v>
      </c>
      <c r="AQ39" s="728">
        <v>1.355</v>
      </c>
      <c r="AR39" s="728">
        <v>1.504</v>
      </c>
      <c r="AS39" s="728">
        <v>1.3959999999999999</v>
      </c>
      <c r="AT39" s="728">
        <v>1.58</v>
      </c>
      <c r="AU39" s="728">
        <v>1.5089999999999999</v>
      </c>
      <c r="AV39" s="728">
        <v>1.357</v>
      </c>
      <c r="AW39" s="728">
        <v>1.26</v>
      </c>
      <c r="AX39" s="728">
        <v>1.476</v>
      </c>
      <c r="AY39" s="728">
        <v>1.153</v>
      </c>
      <c r="AZ39" s="728">
        <v>0.99399999999999999</v>
      </c>
      <c r="BA39" s="728">
        <v>1.1052059000000001</v>
      </c>
      <c r="BB39" s="728">
        <v>1.1927059</v>
      </c>
      <c r="BC39" s="729">
        <v>1.4175489999999999</v>
      </c>
      <c r="BD39" s="729">
        <v>1.5085120000000001</v>
      </c>
      <c r="BE39" s="729">
        <v>1.7538180000000001</v>
      </c>
      <c r="BF39" s="729">
        <v>1.9899659999999999</v>
      </c>
      <c r="BG39" s="729">
        <v>1.8797699999999999</v>
      </c>
      <c r="BH39" s="729">
        <v>2.017531</v>
      </c>
      <c r="BI39" s="729">
        <v>1.9854039999999999</v>
      </c>
      <c r="BJ39" s="729">
        <v>1.863969</v>
      </c>
      <c r="BK39" s="729">
        <v>1.6579649999999999</v>
      </c>
      <c r="BL39" s="729">
        <v>1.683627</v>
      </c>
      <c r="BM39" s="729">
        <v>1.6918519999999999</v>
      </c>
      <c r="BN39" s="729">
        <v>1.7016290000000001</v>
      </c>
      <c r="BO39" s="729">
        <v>1.8504290000000001</v>
      </c>
      <c r="BP39" s="729">
        <v>1.872619</v>
      </c>
      <c r="BQ39" s="729">
        <v>2.0538319999999999</v>
      </c>
      <c r="BR39" s="729">
        <v>2.2313239999999999</v>
      </c>
      <c r="BS39" s="729">
        <v>2.0791550000000001</v>
      </c>
      <c r="BT39" s="729">
        <v>2.1800030000000001</v>
      </c>
      <c r="BU39" s="729">
        <v>2.108873</v>
      </c>
      <c r="BV39" s="729">
        <v>1.9613130000000001</v>
      </c>
    </row>
    <row r="40" spans="1:77" x14ac:dyDescent="0.2">
      <c r="A40" s="565" t="s">
        <v>961</v>
      </c>
      <c r="B40" s="566" t="s">
        <v>950</v>
      </c>
      <c r="C40" s="728">
        <v>32.683999999999997</v>
      </c>
      <c r="D40" s="728">
        <v>30.513999999999999</v>
      </c>
      <c r="E40" s="728">
        <v>31.283999999999999</v>
      </c>
      <c r="F40" s="728">
        <v>37.875999999999998</v>
      </c>
      <c r="G40" s="728">
        <v>48.814999999999998</v>
      </c>
      <c r="H40" s="728">
        <v>56.79</v>
      </c>
      <c r="I40" s="728">
        <v>64.825999999999993</v>
      </c>
      <c r="J40" s="728">
        <v>75.113</v>
      </c>
      <c r="K40" s="728">
        <v>75.546999999999997</v>
      </c>
      <c r="L40" s="728">
        <v>72.864999999999995</v>
      </c>
      <c r="M40" s="728">
        <v>61.472000000000001</v>
      </c>
      <c r="N40" s="728">
        <v>47.453000000000003</v>
      </c>
      <c r="O40" s="728">
        <v>35.372</v>
      </c>
      <c r="P40" s="728">
        <v>26.768999999999998</v>
      </c>
      <c r="Q40" s="728">
        <v>31.332999999999998</v>
      </c>
      <c r="R40" s="728">
        <v>38.628999999999998</v>
      </c>
      <c r="S40" s="728">
        <v>47.244</v>
      </c>
      <c r="T40" s="728">
        <v>55.5</v>
      </c>
      <c r="U40" s="728">
        <v>66.623000000000005</v>
      </c>
      <c r="V40" s="728">
        <v>77.533000000000001</v>
      </c>
      <c r="W40" s="728">
        <v>78.623000000000005</v>
      </c>
      <c r="X40" s="728">
        <v>70.501000000000005</v>
      </c>
      <c r="Y40" s="728">
        <v>57.856000000000002</v>
      </c>
      <c r="Z40" s="728">
        <v>47.581000000000003</v>
      </c>
      <c r="AA40" s="728">
        <v>39.506</v>
      </c>
      <c r="AB40" s="728">
        <v>36.786000000000001</v>
      </c>
      <c r="AC40" s="728">
        <v>39.841000000000001</v>
      </c>
      <c r="AD40" s="728">
        <v>48.649000000000001</v>
      </c>
      <c r="AE40" s="728">
        <v>61.228999999999999</v>
      </c>
      <c r="AF40" s="728">
        <v>70.718000000000004</v>
      </c>
      <c r="AG40" s="728">
        <v>80.313000000000002</v>
      </c>
      <c r="AH40" s="728">
        <v>86.619</v>
      </c>
      <c r="AI40" s="728">
        <v>85.869</v>
      </c>
      <c r="AJ40" s="728">
        <v>75.340999999999994</v>
      </c>
      <c r="AK40" s="728">
        <v>61.542999999999999</v>
      </c>
      <c r="AL40" s="728">
        <v>52.180999999999997</v>
      </c>
      <c r="AM40" s="728">
        <v>43.433</v>
      </c>
      <c r="AN40" s="728">
        <v>39.457000000000001</v>
      </c>
      <c r="AO40" s="728">
        <v>43.576999999999998</v>
      </c>
      <c r="AP40" s="728">
        <v>53.850999999999999</v>
      </c>
      <c r="AQ40" s="728">
        <v>59.686</v>
      </c>
      <c r="AR40" s="728">
        <v>69.328000000000003</v>
      </c>
      <c r="AS40" s="728">
        <v>77.971000000000004</v>
      </c>
      <c r="AT40" s="728">
        <v>84.802000000000007</v>
      </c>
      <c r="AU40" s="728">
        <v>86.033000000000001</v>
      </c>
      <c r="AV40" s="728">
        <v>74.903999999999996</v>
      </c>
      <c r="AW40" s="728">
        <v>62.491</v>
      </c>
      <c r="AX40" s="728">
        <v>54.746000000000002</v>
      </c>
      <c r="AY40" s="728">
        <v>44.243000000000002</v>
      </c>
      <c r="AZ40" s="728">
        <v>38.536000000000001</v>
      </c>
      <c r="BA40" s="728">
        <v>38.286548500000002</v>
      </c>
      <c r="BB40" s="728">
        <v>41.025952617000002</v>
      </c>
      <c r="BC40" s="729">
        <v>50.108939999999997</v>
      </c>
      <c r="BD40" s="729">
        <v>58.727359999999997</v>
      </c>
      <c r="BE40" s="729">
        <v>67.452510000000004</v>
      </c>
      <c r="BF40" s="729">
        <v>76.07441</v>
      </c>
      <c r="BG40" s="729">
        <v>76.776740000000004</v>
      </c>
      <c r="BH40" s="729">
        <v>71.054159999999996</v>
      </c>
      <c r="BI40" s="729">
        <v>59.399230000000003</v>
      </c>
      <c r="BJ40" s="729">
        <v>47.91527</v>
      </c>
      <c r="BK40" s="729">
        <v>40.121630000000003</v>
      </c>
      <c r="BL40" s="729">
        <v>35.84431</v>
      </c>
      <c r="BM40" s="729">
        <v>37.988419999999998</v>
      </c>
      <c r="BN40" s="729">
        <v>44.738610000000001</v>
      </c>
      <c r="BO40" s="729">
        <v>53.795789999999997</v>
      </c>
      <c r="BP40" s="729">
        <v>62.344889999999999</v>
      </c>
      <c r="BQ40" s="729">
        <v>71.032579999999996</v>
      </c>
      <c r="BR40" s="729">
        <v>79.557509999999994</v>
      </c>
      <c r="BS40" s="729">
        <v>80.154589999999999</v>
      </c>
      <c r="BT40" s="729">
        <v>74.302940000000007</v>
      </c>
      <c r="BU40" s="729">
        <v>62.584519999999998</v>
      </c>
      <c r="BV40" s="729">
        <v>51.021210000000004</v>
      </c>
    </row>
    <row r="41" spans="1:77" x14ac:dyDescent="0.2">
      <c r="A41" s="565" t="s">
        <v>750</v>
      </c>
      <c r="B41" s="566" t="s">
        <v>951</v>
      </c>
      <c r="C41" s="728">
        <v>24.588000000000001</v>
      </c>
      <c r="D41" s="728">
        <v>22.812999999999999</v>
      </c>
      <c r="E41" s="728">
        <v>21.494</v>
      </c>
      <c r="F41" s="728">
        <v>20.533000000000001</v>
      </c>
      <c r="G41" s="728">
        <v>19.548999999999999</v>
      </c>
      <c r="H41" s="728">
        <v>20.552</v>
      </c>
      <c r="I41" s="728">
        <v>22.626999999999999</v>
      </c>
      <c r="J41" s="728">
        <v>23.629000000000001</v>
      </c>
      <c r="K41" s="728">
        <v>23.398</v>
      </c>
      <c r="L41" s="728">
        <v>21.593</v>
      </c>
      <c r="M41" s="728">
        <v>21.337</v>
      </c>
      <c r="N41" s="728">
        <v>20.113</v>
      </c>
      <c r="O41" s="728">
        <v>18.978000000000002</v>
      </c>
      <c r="P41" s="728">
        <v>18.283000000000001</v>
      </c>
      <c r="Q41" s="728">
        <v>19.359000000000002</v>
      </c>
      <c r="R41" s="728">
        <v>18.922000000000001</v>
      </c>
      <c r="S41" s="728">
        <v>18.594999999999999</v>
      </c>
      <c r="T41" s="728">
        <v>18.648</v>
      </c>
      <c r="U41" s="728">
        <v>19.718</v>
      </c>
      <c r="V41" s="728">
        <v>20.146000000000001</v>
      </c>
      <c r="W41" s="728">
        <v>20.393999999999998</v>
      </c>
      <c r="X41" s="728">
        <v>20.254999999999999</v>
      </c>
      <c r="Y41" s="728">
        <v>20.603999999999999</v>
      </c>
      <c r="Z41" s="728">
        <v>20.91</v>
      </c>
      <c r="AA41" s="728">
        <v>20.800999999999998</v>
      </c>
      <c r="AB41" s="728">
        <v>19.015999999999998</v>
      </c>
      <c r="AC41" s="728">
        <v>18.427</v>
      </c>
      <c r="AD41" s="728">
        <v>18.494</v>
      </c>
      <c r="AE41" s="728">
        <v>18.981999999999999</v>
      </c>
      <c r="AF41" s="728">
        <v>19.721</v>
      </c>
      <c r="AG41" s="728">
        <v>20.393999999999998</v>
      </c>
      <c r="AH41" s="728">
        <v>20.664999999999999</v>
      </c>
      <c r="AI41" s="728">
        <v>21.263999999999999</v>
      </c>
      <c r="AJ41" s="728">
        <v>20.805</v>
      </c>
      <c r="AK41" s="728">
        <v>20.6</v>
      </c>
      <c r="AL41" s="728">
        <v>20.9</v>
      </c>
      <c r="AM41" s="728">
        <v>21.538</v>
      </c>
      <c r="AN41" s="728">
        <v>21.785</v>
      </c>
      <c r="AO41" s="728">
        <v>23.989000000000001</v>
      </c>
      <c r="AP41" s="728">
        <v>29.289000000000001</v>
      </c>
      <c r="AQ41" s="728">
        <v>34.265999999999998</v>
      </c>
      <c r="AR41" s="728">
        <v>35.667999999999999</v>
      </c>
      <c r="AS41" s="728">
        <v>37.57</v>
      </c>
      <c r="AT41" s="728">
        <v>40.207000000000001</v>
      </c>
      <c r="AU41" s="728">
        <v>38.628</v>
      </c>
      <c r="AV41" s="728">
        <v>37.487000000000002</v>
      </c>
      <c r="AW41" s="728">
        <v>36.503</v>
      </c>
      <c r="AX41" s="728">
        <v>32.889000000000003</v>
      </c>
      <c r="AY41" s="728">
        <v>28.5</v>
      </c>
      <c r="AZ41" s="728">
        <v>24.954000000000001</v>
      </c>
      <c r="BA41" s="728">
        <v>24.952444499999999</v>
      </c>
      <c r="BB41" s="728">
        <v>25.080318999999999</v>
      </c>
      <c r="BC41" s="729">
        <v>25.014089999999999</v>
      </c>
      <c r="BD41" s="729">
        <v>25.08343</v>
      </c>
      <c r="BE41" s="729">
        <v>25.459070000000001</v>
      </c>
      <c r="BF41" s="729">
        <v>25.152809999999999</v>
      </c>
      <c r="BG41" s="729">
        <v>24.598289999999999</v>
      </c>
      <c r="BH41" s="729">
        <v>23.989270000000001</v>
      </c>
      <c r="BI41" s="729">
        <v>23.68385</v>
      </c>
      <c r="BJ41" s="729">
        <v>23.21245</v>
      </c>
      <c r="BK41" s="729">
        <v>22.425920000000001</v>
      </c>
      <c r="BL41" s="729">
        <v>21.174019999999999</v>
      </c>
      <c r="BM41" s="729">
        <v>20.539660000000001</v>
      </c>
      <c r="BN41" s="729">
        <v>20.59524</v>
      </c>
      <c r="BO41" s="729">
        <v>21.00958</v>
      </c>
      <c r="BP41" s="729">
        <v>21.542400000000001</v>
      </c>
      <c r="BQ41" s="729">
        <v>22.375990000000002</v>
      </c>
      <c r="BR41" s="729">
        <v>22.526879999999998</v>
      </c>
      <c r="BS41" s="729">
        <v>22.226379999999999</v>
      </c>
      <c r="BT41" s="729">
        <v>21.86722</v>
      </c>
      <c r="BU41" s="729">
        <v>21.698450000000001</v>
      </c>
      <c r="BV41" s="729">
        <v>21.360710000000001</v>
      </c>
    </row>
    <row r="42" spans="1:77"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70"/>
      <c r="BD42" s="570"/>
      <c r="BE42" s="570"/>
      <c r="BF42" s="570"/>
      <c r="BG42" s="570"/>
      <c r="BH42" s="570"/>
      <c r="BI42" s="570"/>
      <c r="BJ42" s="570"/>
      <c r="BK42" s="570"/>
      <c r="BL42" s="570"/>
      <c r="BM42" s="570"/>
      <c r="BN42" s="570"/>
      <c r="BO42" s="570"/>
      <c r="BP42" s="570"/>
      <c r="BQ42" s="570"/>
      <c r="BR42" s="570"/>
      <c r="BS42" s="570"/>
      <c r="BT42" s="570"/>
      <c r="BU42" s="570"/>
      <c r="BV42" s="570"/>
    </row>
    <row r="43" spans="1:77" ht="11.1" customHeight="1" x14ac:dyDescent="0.2">
      <c r="A43" s="57"/>
      <c r="B43" s="154" t="s">
        <v>574</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8"/>
      <c r="BD43" s="568"/>
      <c r="BE43" s="568"/>
      <c r="BF43" s="568"/>
      <c r="BG43" s="568"/>
      <c r="BH43" s="568"/>
      <c r="BI43" s="568"/>
      <c r="BJ43" s="568"/>
      <c r="BK43" s="568"/>
      <c r="BL43" s="568"/>
      <c r="BM43" s="568"/>
      <c r="BN43" s="568"/>
      <c r="BO43" s="568"/>
      <c r="BP43" s="568"/>
      <c r="BQ43" s="568"/>
      <c r="BR43" s="568"/>
      <c r="BS43" s="568"/>
      <c r="BT43" s="568"/>
      <c r="BU43" s="568"/>
      <c r="BV43" s="568"/>
      <c r="BX43" s="709"/>
      <c r="BY43" s="709"/>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16.230871</v>
      </c>
      <c r="AN44" s="208">
        <v>15.866655</v>
      </c>
      <c r="AO44" s="208">
        <v>15.226290000000001</v>
      </c>
      <c r="AP44" s="208">
        <v>12.7864</v>
      </c>
      <c r="AQ44" s="208">
        <v>12.957807000000001</v>
      </c>
      <c r="AR44" s="208">
        <v>13.732032999999999</v>
      </c>
      <c r="AS44" s="208">
        <v>14.337935999999999</v>
      </c>
      <c r="AT44" s="208">
        <v>14.151419000000001</v>
      </c>
      <c r="AU44" s="208">
        <v>13.572832999999999</v>
      </c>
      <c r="AV44" s="208">
        <v>13.444742</v>
      </c>
      <c r="AW44" s="208">
        <v>14.123767000000001</v>
      </c>
      <c r="AX44" s="208">
        <v>14.139839</v>
      </c>
      <c r="AY44" s="208">
        <v>14.525097000000001</v>
      </c>
      <c r="AZ44" s="208">
        <v>12.373536</v>
      </c>
      <c r="BA44" s="208">
        <v>14.306290323000001</v>
      </c>
      <c r="BB44" s="208">
        <v>15.012776333</v>
      </c>
      <c r="BC44" s="324">
        <v>15.441229999999999</v>
      </c>
      <c r="BD44" s="324">
        <v>15.62129</v>
      </c>
      <c r="BE44" s="324">
        <v>16.11552</v>
      </c>
      <c r="BF44" s="324">
        <v>15.990220000000001</v>
      </c>
      <c r="BG44" s="324">
        <v>15.344939999999999</v>
      </c>
      <c r="BH44" s="324">
        <v>14.37102</v>
      </c>
      <c r="BI44" s="324">
        <v>15.222329999999999</v>
      </c>
      <c r="BJ44" s="324">
        <v>16.100829999999998</v>
      </c>
      <c r="BK44" s="324">
        <v>15.37846</v>
      </c>
      <c r="BL44" s="324">
        <v>14.829140000000001</v>
      </c>
      <c r="BM44" s="324">
        <v>15.40757</v>
      </c>
      <c r="BN44" s="324">
        <v>15.89733</v>
      </c>
      <c r="BO44" s="324">
        <v>16.613949999999999</v>
      </c>
      <c r="BP44" s="324">
        <v>17.138719999999999</v>
      </c>
      <c r="BQ44" s="324">
        <v>17.157969999999999</v>
      </c>
      <c r="BR44" s="324">
        <v>17.38486</v>
      </c>
      <c r="BS44" s="324">
        <v>16.719860000000001</v>
      </c>
      <c r="BT44" s="324">
        <v>15.75126</v>
      </c>
      <c r="BU44" s="324">
        <v>16.144279999999998</v>
      </c>
      <c r="BV44" s="324">
        <v>16.959700000000002</v>
      </c>
      <c r="BX44" s="710"/>
      <c r="BY44" s="710"/>
    </row>
    <row r="45" spans="1:77" ht="11.1" customHeight="1" x14ac:dyDescent="0.2">
      <c r="A45" s="565" t="s">
        <v>975</v>
      </c>
      <c r="B45" s="566" t="s">
        <v>968</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0.69906400000000002</v>
      </c>
      <c r="AN45" s="208">
        <v>0.63834500000000005</v>
      </c>
      <c r="AO45" s="208">
        <v>0.49848399999999998</v>
      </c>
      <c r="AP45" s="208">
        <v>0.31759999999999999</v>
      </c>
      <c r="AQ45" s="208">
        <v>0.33609699999999998</v>
      </c>
      <c r="AR45" s="208">
        <v>0.40236699999999997</v>
      </c>
      <c r="AS45" s="208">
        <v>0.45580700000000002</v>
      </c>
      <c r="AT45" s="208">
        <v>0.42216100000000001</v>
      </c>
      <c r="AU45" s="208">
        <v>0.53606699999999996</v>
      </c>
      <c r="AV45" s="208">
        <v>0.58680699999999997</v>
      </c>
      <c r="AW45" s="208">
        <v>0.63733300000000004</v>
      </c>
      <c r="AX45" s="208">
        <v>0.56745199999999996</v>
      </c>
      <c r="AY45" s="208">
        <v>0.587677</v>
      </c>
      <c r="AZ45" s="208">
        <v>0.47853600000000002</v>
      </c>
      <c r="BA45" s="208">
        <v>0.48065849999999999</v>
      </c>
      <c r="BB45" s="208">
        <v>0.44852829999999999</v>
      </c>
      <c r="BC45" s="324">
        <v>0.44012000000000001</v>
      </c>
      <c r="BD45" s="324">
        <v>0.43674800000000003</v>
      </c>
      <c r="BE45" s="324">
        <v>0.42734480000000002</v>
      </c>
      <c r="BF45" s="324">
        <v>0.4520402</v>
      </c>
      <c r="BG45" s="324">
        <v>0.56325020000000003</v>
      </c>
      <c r="BH45" s="324">
        <v>0.61007040000000001</v>
      </c>
      <c r="BI45" s="324">
        <v>0.67398740000000001</v>
      </c>
      <c r="BJ45" s="324">
        <v>0.66306030000000005</v>
      </c>
      <c r="BK45" s="324">
        <v>0.58443650000000003</v>
      </c>
      <c r="BL45" s="324">
        <v>0.56724799999999997</v>
      </c>
      <c r="BM45" s="324">
        <v>0.51245490000000005</v>
      </c>
      <c r="BN45" s="324">
        <v>0.47360049999999998</v>
      </c>
      <c r="BO45" s="324">
        <v>0.46425159999999999</v>
      </c>
      <c r="BP45" s="324">
        <v>0.4648737</v>
      </c>
      <c r="BQ45" s="324">
        <v>0.44956390000000002</v>
      </c>
      <c r="BR45" s="324">
        <v>0.48292489999999999</v>
      </c>
      <c r="BS45" s="324">
        <v>0.59872570000000003</v>
      </c>
      <c r="BT45" s="324">
        <v>0.65067719999999996</v>
      </c>
      <c r="BU45" s="324">
        <v>0.71001709999999996</v>
      </c>
      <c r="BV45" s="324">
        <v>0.70492239999999995</v>
      </c>
      <c r="BX45" s="710"/>
      <c r="BY45" s="710"/>
    </row>
    <row r="46" spans="1:77" ht="11.1" customHeight="1" x14ac:dyDescent="0.2">
      <c r="A46" s="61" t="s">
        <v>882</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1.1506769999999999</v>
      </c>
      <c r="AN46" s="208">
        <v>1.1690689999999999</v>
      </c>
      <c r="AO46" s="208">
        <v>1.0488710000000001</v>
      </c>
      <c r="AP46" s="208">
        <v>0.82230000000000003</v>
      </c>
      <c r="AQ46" s="208">
        <v>0.95422600000000002</v>
      </c>
      <c r="AR46" s="208">
        <v>1.0747</v>
      </c>
      <c r="AS46" s="208">
        <v>1.1127419999999999</v>
      </c>
      <c r="AT46" s="208">
        <v>1.1172899999999999</v>
      </c>
      <c r="AU46" s="208">
        <v>1.099367</v>
      </c>
      <c r="AV46" s="208">
        <v>1.1021939999999999</v>
      </c>
      <c r="AW46" s="208">
        <v>1.0676669999999999</v>
      </c>
      <c r="AX46" s="208">
        <v>1.057903</v>
      </c>
      <c r="AY46" s="208">
        <v>1.0235160000000001</v>
      </c>
      <c r="AZ46" s="208">
        <v>1.008786</v>
      </c>
      <c r="BA46" s="208">
        <v>1.1172413676999999</v>
      </c>
      <c r="BB46" s="208">
        <v>1.1549546799999999</v>
      </c>
      <c r="BC46" s="324">
        <v>1.1625399999999999</v>
      </c>
      <c r="BD46" s="324">
        <v>1.1764779999999999</v>
      </c>
      <c r="BE46" s="324">
        <v>1.179719</v>
      </c>
      <c r="BF46" s="324">
        <v>1.2009019999999999</v>
      </c>
      <c r="BG46" s="324">
        <v>1.1429499999999999</v>
      </c>
      <c r="BH46" s="324">
        <v>1.1437619999999999</v>
      </c>
      <c r="BI46" s="324">
        <v>1.1658679999999999</v>
      </c>
      <c r="BJ46" s="324">
        <v>1.1614949999999999</v>
      </c>
      <c r="BK46" s="324">
        <v>1.1239520000000001</v>
      </c>
      <c r="BL46" s="324">
        <v>1.1280019999999999</v>
      </c>
      <c r="BM46" s="324">
        <v>1.1570640000000001</v>
      </c>
      <c r="BN46" s="324">
        <v>1.1808799999999999</v>
      </c>
      <c r="BO46" s="324">
        <v>1.1956929999999999</v>
      </c>
      <c r="BP46" s="324">
        <v>1.2093849999999999</v>
      </c>
      <c r="BQ46" s="324">
        <v>1.2036910000000001</v>
      </c>
      <c r="BR46" s="324">
        <v>1.212421</v>
      </c>
      <c r="BS46" s="324">
        <v>1.1785639999999999</v>
      </c>
      <c r="BT46" s="324">
        <v>1.166177</v>
      </c>
      <c r="BU46" s="324">
        <v>1.178993</v>
      </c>
      <c r="BV46" s="324">
        <v>1.179224</v>
      </c>
      <c r="BX46" s="710"/>
      <c r="BY46" s="710"/>
    </row>
    <row r="47" spans="1:77" ht="11.1" customHeight="1" x14ac:dyDescent="0.2">
      <c r="A47" s="61" t="s">
        <v>757</v>
      </c>
      <c r="B47" s="566"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0.29406399999999999</v>
      </c>
      <c r="AN47" s="208">
        <v>-0.13827600000000001</v>
      </c>
      <c r="AO47" s="208">
        <v>-1.1161000000000001E-2</v>
      </c>
      <c r="AP47" s="208">
        <v>0.194967</v>
      </c>
      <c r="AQ47" s="208">
        <v>0.248581</v>
      </c>
      <c r="AR47" s="208">
        <v>0.24840000000000001</v>
      </c>
      <c r="AS47" s="208">
        <v>0.458258</v>
      </c>
      <c r="AT47" s="208">
        <v>0.51300000000000001</v>
      </c>
      <c r="AU47" s="208">
        <v>0.35903299999999999</v>
      </c>
      <c r="AV47" s="208">
        <v>0.307226</v>
      </c>
      <c r="AW47" s="208">
        <v>0.24576700000000001</v>
      </c>
      <c r="AX47" s="208">
        <v>4.2226E-2</v>
      </c>
      <c r="AY47" s="208">
        <v>-8.2903000000000004E-2</v>
      </c>
      <c r="AZ47" s="208">
        <v>-0.11607099999999999</v>
      </c>
      <c r="BA47" s="208">
        <v>0.12115715484</v>
      </c>
      <c r="BB47" s="208">
        <v>0.25155290773</v>
      </c>
      <c r="BC47" s="324">
        <v>0.39838390000000001</v>
      </c>
      <c r="BD47" s="324">
        <v>0.51803540000000003</v>
      </c>
      <c r="BE47" s="324">
        <v>0.48628470000000001</v>
      </c>
      <c r="BF47" s="324">
        <v>0.43949139999999998</v>
      </c>
      <c r="BG47" s="324">
        <v>0.38551590000000002</v>
      </c>
      <c r="BH47" s="324">
        <v>0.34412350000000003</v>
      </c>
      <c r="BI47" s="324">
        <v>0.36087209999999997</v>
      </c>
      <c r="BJ47" s="324">
        <v>0.4136107</v>
      </c>
      <c r="BK47" s="324">
        <v>9.7217600000000001E-2</v>
      </c>
      <c r="BL47" s="324">
        <v>5.6117E-2</v>
      </c>
      <c r="BM47" s="324">
        <v>0.12380389999999999</v>
      </c>
      <c r="BN47" s="324">
        <v>0.18499209999999999</v>
      </c>
      <c r="BO47" s="324">
        <v>0.34548139999999999</v>
      </c>
      <c r="BP47" s="324">
        <v>0.3089575</v>
      </c>
      <c r="BQ47" s="324">
        <v>0.33884720000000002</v>
      </c>
      <c r="BR47" s="324">
        <v>0.31565579999999999</v>
      </c>
      <c r="BS47" s="324">
        <v>0.27897519999999998</v>
      </c>
      <c r="BT47" s="324">
        <v>0.20217940000000001</v>
      </c>
      <c r="BU47" s="324">
        <v>0.26676870000000003</v>
      </c>
      <c r="BV47" s="324">
        <v>0.35325699999999999</v>
      </c>
      <c r="BX47" s="710"/>
      <c r="BY47" s="710"/>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0.16203200000000001</v>
      </c>
      <c r="AN48" s="208">
        <v>0.76182799999999995</v>
      </c>
      <c r="AO48" s="208">
        <v>0.32477400000000001</v>
      </c>
      <c r="AP48" s="208">
        <v>0.117033</v>
      </c>
      <c r="AQ48" s="208">
        <v>0.45551599999999998</v>
      </c>
      <c r="AR48" s="208">
        <v>0.87756699999999999</v>
      </c>
      <c r="AS48" s="208">
        <v>0.71135499999999996</v>
      </c>
      <c r="AT48" s="208">
        <v>1.044645</v>
      </c>
      <c r="AU48" s="208">
        <v>0.80413299999999999</v>
      </c>
      <c r="AV48" s="208">
        <v>0.64754800000000001</v>
      </c>
      <c r="AW48" s="208">
        <v>0.16293299999999999</v>
      </c>
      <c r="AX48" s="208">
        <v>0.55209699999999995</v>
      </c>
      <c r="AY48" s="208">
        <v>0.11651599999999999</v>
      </c>
      <c r="AZ48" s="208">
        <v>1.0418210000000001</v>
      </c>
      <c r="BA48" s="208">
        <v>0.91590322581000005</v>
      </c>
      <c r="BB48" s="208">
        <v>0.96244524666999998</v>
      </c>
      <c r="BC48" s="324">
        <v>0.91643839999999999</v>
      </c>
      <c r="BD48" s="324">
        <v>0.82879970000000003</v>
      </c>
      <c r="BE48" s="324">
        <v>0.71619849999999996</v>
      </c>
      <c r="BF48" s="324">
        <v>0.73381249999999998</v>
      </c>
      <c r="BG48" s="324">
        <v>0.5432804</v>
      </c>
      <c r="BH48" s="324">
        <v>0.73578010000000005</v>
      </c>
      <c r="BI48" s="324">
        <v>0.25684370000000001</v>
      </c>
      <c r="BJ48" s="324">
        <v>-0.2118582</v>
      </c>
      <c r="BK48" s="324">
        <v>0.34880850000000002</v>
      </c>
      <c r="BL48" s="324">
        <v>0.60541250000000002</v>
      </c>
      <c r="BM48" s="324">
        <v>0.74231159999999996</v>
      </c>
      <c r="BN48" s="324">
        <v>0.79528279999999996</v>
      </c>
      <c r="BO48" s="324">
        <v>0.84937790000000002</v>
      </c>
      <c r="BP48" s="324">
        <v>0.78639800000000004</v>
      </c>
      <c r="BQ48" s="324">
        <v>0.67378519999999997</v>
      </c>
      <c r="BR48" s="324">
        <v>0.70306670000000004</v>
      </c>
      <c r="BS48" s="324">
        <v>0.58204210000000001</v>
      </c>
      <c r="BT48" s="324">
        <v>0.774088</v>
      </c>
      <c r="BU48" s="324">
        <v>0.2790668</v>
      </c>
      <c r="BV48" s="324">
        <v>-0.15840589999999999</v>
      </c>
      <c r="BX48" s="710"/>
      <c r="BY48" s="710"/>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1.225E-3</v>
      </c>
      <c r="AN49" s="208">
        <v>-1.03E-4</v>
      </c>
      <c r="AO49" s="208">
        <v>9.68E-4</v>
      </c>
      <c r="AP49" s="208">
        <v>-1E-4</v>
      </c>
      <c r="AQ49" s="208">
        <v>1.2260000000000001E-3</v>
      </c>
      <c r="AR49" s="208">
        <v>1.1000000000000001E-3</v>
      </c>
      <c r="AS49" s="208">
        <v>4.5199999999999998E-4</v>
      </c>
      <c r="AT49" s="208">
        <v>3.5500000000000001E-4</v>
      </c>
      <c r="AU49" s="208">
        <v>3.6699999999999998E-4</v>
      </c>
      <c r="AV49" s="208">
        <v>2.9E-4</v>
      </c>
      <c r="AW49" s="208">
        <v>2.33E-4</v>
      </c>
      <c r="AX49" s="208">
        <v>1.94E-4</v>
      </c>
      <c r="AY49" s="208">
        <v>5.8100000000000003E-4</v>
      </c>
      <c r="AZ49" s="208">
        <v>3.57E-4</v>
      </c>
      <c r="BA49" s="208">
        <v>2.36333E-4</v>
      </c>
      <c r="BB49" s="208">
        <v>1.3300000000000001E-4</v>
      </c>
      <c r="BC49" s="324">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0"/>
      <c r="BY49" s="710"/>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18.537932999999999</v>
      </c>
      <c r="AN50" s="208">
        <v>18.297518</v>
      </c>
      <c r="AO50" s="208">
        <v>17.088225999999999</v>
      </c>
      <c r="AP50" s="208">
        <v>14.238200000000001</v>
      </c>
      <c r="AQ50" s="208">
        <v>14.953453</v>
      </c>
      <c r="AR50" s="208">
        <v>16.336167</v>
      </c>
      <c r="AS50" s="208">
        <v>17.076550000000001</v>
      </c>
      <c r="AT50" s="208">
        <v>17.24887</v>
      </c>
      <c r="AU50" s="208">
        <v>16.3718</v>
      </c>
      <c r="AV50" s="208">
        <v>16.088806999999999</v>
      </c>
      <c r="AW50" s="208">
        <v>16.2377</v>
      </c>
      <c r="AX50" s="208">
        <v>16.359711000000001</v>
      </c>
      <c r="AY50" s="208">
        <v>16.170483999999998</v>
      </c>
      <c r="AZ50" s="208">
        <v>14.786965</v>
      </c>
      <c r="BA50" s="208">
        <v>16.941486904000001</v>
      </c>
      <c r="BB50" s="208">
        <v>17.830390468000001</v>
      </c>
      <c r="BC50" s="324">
        <v>18.358889999999999</v>
      </c>
      <c r="BD50" s="324">
        <v>18.581510000000002</v>
      </c>
      <c r="BE50" s="324">
        <v>18.925129999999999</v>
      </c>
      <c r="BF50" s="324">
        <v>18.816469999999999</v>
      </c>
      <c r="BG50" s="324">
        <v>17.980119999999999</v>
      </c>
      <c r="BH50" s="324">
        <v>17.204740000000001</v>
      </c>
      <c r="BI50" s="324">
        <v>17.679839999999999</v>
      </c>
      <c r="BJ50" s="324">
        <v>18.12697</v>
      </c>
      <c r="BK50" s="324">
        <v>17.532440000000001</v>
      </c>
      <c r="BL50" s="324">
        <v>17.185849999999999</v>
      </c>
      <c r="BM50" s="324">
        <v>17.943439999999999</v>
      </c>
      <c r="BN50" s="324">
        <v>18.532219999999999</v>
      </c>
      <c r="BO50" s="324">
        <v>19.46893</v>
      </c>
      <c r="BP50" s="324">
        <v>19.9085</v>
      </c>
      <c r="BQ50" s="324">
        <v>19.823910000000001</v>
      </c>
      <c r="BR50" s="324">
        <v>20.098929999999999</v>
      </c>
      <c r="BS50" s="324">
        <v>19.358360000000001</v>
      </c>
      <c r="BT50" s="324">
        <v>18.544370000000001</v>
      </c>
      <c r="BU50" s="324">
        <v>18.579070000000002</v>
      </c>
      <c r="BV50" s="324">
        <v>19.038530000000002</v>
      </c>
      <c r="BX50" s="710"/>
      <c r="BY50" s="710"/>
      <c r="BZ50" s="712"/>
      <c r="CA50" s="711"/>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324"/>
      <c r="BD51" s="324"/>
      <c r="BE51" s="324"/>
      <c r="BF51" s="324"/>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1.1360269999999999</v>
      </c>
      <c r="AN52" s="208">
        <v>0.93948100000000001</v>
      </c>
      <c r="AO52" s="208">
        <v>0.97841800000000001</v>
      </c>
      <c r="AP52" s="208">
        <v>0.76726499999999997</v>
      </c>
      <c r="AQ52" s="208">
        <v>0.80670799999999998</v>
      </c>
      <c r="AR52" s="208">
        <v>0.872498</v>
      </c>
      <c r="AS52" s="208">
        <v>0.93551600000000001</v>
      </c>
      <c r="AT52" s="208">
        <v>0.92400000000000004</v>
      </c>
      <c r="AU52" s="208">
        <v>0.94583600000000001</v>
      </c>
      <c r="AV52" s="208">
        <v>0.92458099999999999</v>
      </c>
      <c r="AW52" s="208">
        <v>0.93373399999999995</v>
      </c>
      <c r="AX52" s="208">
        <v>0.91674199999999995</v>
      </c>
      <c r="AY52" s="208">
        <v>0.89135200000000003</v>
      </c>
      <c r="AZ52" s="208">
        <v>0.764571</v>
      </c>
      <c r="BA52" s="208">
        <v>0.96640170000000003</v>
      </c>
      <c r="BB52" s="208">
        <v>1.0445450000000001</v>
      </c>
      <c r="BC52" s="324">
        <v>1.0973470000000001</v>
      </c>
      <c r="BD52" s="324">
        <v>1.106822</v>
      </c>
      <c r="BE52" s="324">
        <v>1.06253</v>
      </c>
      <c r="BF52" s="324">
        <v>1.0936170000000001</v>
      </c>
      <c r="BG52" s="324">
        <v>1.0494250000000001</v>
      </c>
      <c r="BH52" s="324">
        <v>0.98257430000000001</v>
      </c>
      <c r="BI52" s="324">
        <v>1.0484359999999999</v>
      </c>
      <c r="BJ52" s="324">
        <v>1.110069</v>
      </c>
      <c r="BK52" s="324">
        <v>1.082668</v>
      </c>
      <c r="BL52" s="324">
        <v>1.0514319999999999</v>
      </c>
      <c r="BM52" s="324">
        <v>1.0486709999999999</v>
      </c>
      <c r="BN52" s="324">
        <v>1.0462549999999999</v>
      </c>
      <c r="BO52" s="324">
        <v>1.1075600000000001</v>
      </c>
      <c r="BP52" s="324">
        <v>1.1194569999999999</v>
      </c>
      <c r="BQ52" s="324">
        <v>1.1194230000000001</v>
      </c>
      <c r="BR52" s="324">
        <v>1.1692629999999999</v>
      </c>
      <c r="BS52" s="324">
        <v>1.1287659999999999</v>
      </c>
      <c r="BT52" s="324">
        <v>1.0870550000000001</v>
      </c>
      <c r="BU52" s="324">
        <v>1.1277459999999999</v>
      </c>
      <c r="BV52" s="324">
        <v>1.2107600000000001</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324"/>
      <c r="BD53" s="324"/>
      <c r="BE53" s="324"/>
      <c r="BF53" s="324"/>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324"/>
      <c r="BD54" s="324"/>
      <c r="BE54" s="324"/>
      <c r="BF54" s="324"/>
      <c r="BG54" s="324"/>
      <c r="BH54" s="324"/>
      <c r="BI54" s="324"/>
      <c r="BJ54" s="324"/>
      <c r="BK54" s="324"/>
      <c r="BL54" s="324"/>
      <c r="BM54" s="324"/>
      <c r="BN54" s="324"/>
      <c r="BO54" s="324"/>
      <c r="BP54" s="324"/>
      <c r="BQ54" s="324"/>
      <c r="BR54" s="324"/>
      <c r="BS54" s="324"/>
      <c r="BT54" s="324"/>
      <c r="BU54" s="324"/>
      <c r="BV54" s="324"/>
    </row>
    <row r="55" spans="1:79" ht="11.1" customHeight="1" x14ac:dyDescent="0.2">
      <c r="A55" s="565" t="s">
        <v>976</v>
      </c>
      <c r="B55" s="566" t="s">
        <v>968</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0.38770900000000003</v>
      </c>
      <c r="AN55" s="208">
        <v>0.381241</v>
      </c>
      <c r="AO55" s="208">
        <v>0.62116099999999996</v>
      </c>
      <c r="AP55" s="208">
        <v>0.68279999999999996</v>
      </c>
      <c r="AQ55" s="208">
        <v>0.671323</v>
      </c>
      <c r="AR55" s="208">
        <v>0.70996700000000001</v>
      </c>
      <c r="AS55" s="208">
        <v>0.73229</v>
      </c>
      <c r="AT55" s="208">
        <v>0.71216100000000004</v>
      </c>
      <c r="AU55" s="208">
        <v>0.55553300000000005</v>
      </c>
      <c r="AV55" s="208">
        <v>0.40983900000000001</v>
      </c>
      <c r="AW55" s="208">
        <v>0.33329999999999999</v>
      </c>
      <c r="AX55" s="208">
        <v>0.346968</v>
      </c>
      <c r="AY55" s="208">
        <v>0.36725799999999997</v>
      </c>
      <c r="AZ55" s="208">
        <v>0.34267900000000001</v>
      </c>
      <c r="BA55" s="208">
        <v>0.58217653000000003</v>
      </c>
      <c r="BB55" s="208">
        <v>0.78840708999999998</v>
      </c>
      <c r="BC55" s="324">
        <v>0.84523079999999995</v>
      </c>
      <c r="BD55" s="324">
        <v>0.89117840000000004</v>
      </c>
      <c r="BE55" s="324">
        <v>0.88253360000000003</v>
      </c>
      <c r="BF55" s="324">
        <v>0.8527884</v>
      </c>
      <c r="BG55" s="324">
        <v>0.63686359999999997</v>
      </c>
      <c r="BH55" s="324">
        <v>0.47500120000000001</v>
      </c>
      <c r="BI55" s="324">
        <v>0.35839189999999999</v>
      </c>
      <c r="BJ55" s="324">
        <v>0.38143490000000002</v>
      </c>
      <c r="BK55" s="324">
        <v>0.38634960000000002</v>
      </c>
      <c r="BL55" s="324">
        <v>0.44718249999999998</v>
      </c>
      <c r="BM55" s="324">
        <v>0.67055770000000003</v>
      </c>
      <c r="BN55" s="324">
        <v>0.81938679999999997</v>
      </c>
      <c r="BO55" s="324">
        <v>0.85972630000000005</v>
      </c>
      <c r="BP55" s="324">
        <v>0.89647390000000005</v>
      </c>
      <c r="BQ55" s="324">
        <v>0.88732820000000001</v>
      </c>
      <c r="BR55" s="324">
        <v>0.85870009999999997</v>
      </c>
      <c r="BS55" s="324">
        <v>0.6397602</v>
      </c>
      <c r="BT55" s="324">
        <v>0.4773502</v>
      </c>
      <c r="BU55" s="324">
        <v>0.35934690000000002</v>
      </c>
      <c r="BV55" s="324">
        <v>0.382969</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9.6255799999999994</v>
      </c>
      <c r="AN56" s="208">
        <v>9.7415520000000004</v>
      </c>
      <c r="AO56" s="208">
        <v>8.5752579999999998</v>
      </c>
      <c r="AP56" s="208">
        <v>6.3520669999999999</v>
      </c>
      <c r="AQ56" s="208">
        <v>7.4770000000000003</v>
      </c>
      <c r="AR56" s="208">
        <v>8.7450670000000006</v>
      </c>
      <c r="AS56" s="208">
        <v>9.0261940000000003</v>
      </c>
      <c r="AT56" s="208">
        <v>9.3124839999999995</v>
      </c>
      <c r="AU56" s="208">
        <v>9.0904670000000003</v>
      </c>
      <c r="AV56" s="208">
        <v>9.2524519999999999</v>
      </c>
      <c r="AW56" s="208">
        <v>8.8821670000000008</v>
      </c>
      <c r="AX56" s="208">
        <v>8.8095479999999995</v>
      </c>
      <c r="AY56" s="208">
        <v>8.519774</v>
      </c>
      <c r="AZ56" s="208">
        <v>8.3963570000000001</v>
      </c>
      <c r="BA56" s="208">
        <v>9.2969354839000005</v>
      </c>
      <c r="BB56" s="208">
        <v>9.6374447333000006</v>
      </c>
      <c r="BC56" s="324">
        <v>9.8817009999999996</v>
      </c>
      <c r="BD56" s="324">
        <v>9.9029399999999992</v>
      </c>
      <c r="BE56" s="324">
        <v>9.8687159999999992</v>
      </c>
      <c r="BF56" s="324">
        <v>9.8083379999999991</v>
      </c>
      <c r="BG56" s="324">
        <v>9.5976630000000007</v>
      </c>
      <c r="BH56" s="324">
        <v>9.4490789999999993</v>
      </c>
      <c r="BI56" s="324">
        <v>9.6503990000000002</v>
      </c>
      <c r="BJ56" s="324">
        <v>9.5566739999999992</v>
      </c>
      <c r="BK56" s="324">
        <v>9.3519780000000008</v>
      </c>
      <c r="BL56" s="324">
        <v>9.2527100000000004</v>
      </c>
      <c r="BM56" s="324">
        <v>9.3873929999999994</v>
      </c>
      <c r="BN56" s="324">
        <v>9.5714830000000006</v>
      </c>
      <c r="BO56" s="324">
        <v>9.96523</v>
      </c>
      <c r="BP56" s="324">
        <v>10.12725</v>
      </c>
      <c r="BQ56" s="324">
        <v>9.9898699999999998</v>
      </c>
      <c r="BR56" s="324">
        <v>10.12213</v>
      </c>
      <c r="BS56" s="324">
        <v>9.9382409999999997</v>
      </c>
      <c r="BT56" s="324">
        <v>9.866714</v>
      </c>
      <c r="BU56" s="324">
        <v>9.8558219999999999</v>
      </c>
      <c r="BV56" s="324">
        <v>9.8134449999999998</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1.8553539999999999</v>
      </c>
      <c r="AN57" s="208">
        <v>1.6663790000000001</v>
      </c>
      <c r="AO57" s="208">
        <v>1.359097</v>
      </c>
      <c r="AP57" s="208">
        <v>0.61890000000000001</v>
      </c>
      <c r="AQ57" s="208">
        <v>0.50541899999999995</v>
      </c>
      <c r="AR57" s="208">
        <v>0.73113300000000003</v>
      </c>
      <c r="AS57" s="208">
        <v>0.83570999999999995</v>
      </c>
      <c r="AT57" s="208">
        <v>0.85099999999999998</v>
      </c>
      <c r="AU57" s="208">
        <v>0.79949999999999999</v>
      </c>
      <c r="AV57" s="208">
        <v>0.82128999999999996</v>
      </c>
      <c r="AW57" s="208">
        <v>1.0617000000000001</v>
      </c>
      <c r="AX57" s="208">
        <v>1.125194</v>
      </c>
      <c r="AY57" s="208">
        <v>1.2263550000000001</v>
      </c>
      <c r="AZ57" s="208">
        <v>0.94935700000000001</v>
      </c>
      <c r="BA57" s="208">
        <v>1.0768387097000001</v>
      </c>
      <c r="BB57" s="208">
        <v>1.2100112332999999</v>
      </c>
      <c r="BC57" s="324">
        <v>1.309755</v>
      </c>
      <c r="BD57" s="324">
        <v>1.3899410000000001</v>
      </c>
      <c r="BE57" s="324">
        <v>1.492065</v>
      </c>
      <c r="BF57" s="324">
        <v>1.512259</v>
      </c>
      <c r="BG57" s="324">
        <v>1.4391290000000001</v>
      </c>
      <c r="BH57" s="324">
        <v>1.330249</v>
      </c>
      <c r="BI57" s="324">
        <v>1.405383</v>
      </c>
      <c r="BJ57" s="324">
        <v>1.4984379999999999</v>
      </c>
      <c r="BK57" s="324">
        <v>1.546953</v>
      </c>
      <c r="BL57" s="324">
        <v>1.4827980000000001</v>
      </c>
      <c r="BM57" s="324">
        <v>1.5512550000000001</v>
      </c>
      <c r="BN57" s="324">
        <v>1.5665469999999999</v>
      </c>
      <c r="BO57" s="324">
        <v>1.6279809999999999</v>
      </c>
      <c r="BP57" s="324">
        <v>1.6847300000000001</v>
      </c>
      <c r="BQ57" s="324">
        <v>1.7179040000000001</v>
      </c>
      <c r="BR57" s="324">
        <v>1.721419</v>
      </c>
      <c r="BS57" s="324">
        <v>1.648239</v>
      </c>
      <c r="BT57" s="324">
        <v>1.5392969999999999</v>
      </c>
      <c r="BU57" s="324">
        <v>1.5637300000000001</v>
      </c>
      <c r="BV57" s="324">
        <v>1.6479919999999999</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5.0848709999999997</v>
      </c>
      <c r="AN58" s="208">
        <v>4.8115860000000001</v>
      </c>
      <c r="AO58" s="208">
        <v>4.9511609999999999</v>
      </c>
      <c r="AP58" s="208">
        <v>5.1005330000000004</v>
      </c>
      <c r="AQ58" s="208">
        <v>4.821161</v>
      </c>
      <c r="AR58" s="208">
        <v>4.5796330000000003</v>
      </c>
      <c r="AS58" s="208">
        <v>4.8424519999999998</v>
      </c>
      <c r="AT58" s="208">
        <v>4.8226449999999996</v>
      </c>
      <c r="AU58" s="208">
        <v>4.4931999999999999</v>
      </c>
      <c r="AV58" s="208">
        <v>4.2126450000000002</v>
      </c>
      <c r="AW58" s="208">
        <v>4.5217669999999996</v>
      </c>
      <c r="AX58" s="208">
        <v>4.636355</v>
      </c>
      <c r="AY58" s="208">
        <v>4.5535480000000002</v>
      </c>
      <c r="AZ58" s="208">
        <v>3.7661069999999999</v>
      </c>
      <c r="BA58" s="208">
        <v>4.4024577805999998</v>
      </c>
      <c r="BB58" s="208">
        <v>4.5243484133000003</v>
      </c>
      <c r="BC58" s="324">
        <v>4.6980940000000002</v>
      </c>
      <c r="BD58" s="324">
        <v>4.7504280000000003</v>
      </c>
      <c r="BE58" s="324">
        <v>4.8499379999999999</v>
      </c>
      <c r="BF58" s="324">
        <v>4.8205289999999996</v>
      </c>
      <c r="BG58" s="324">
        <v>4.654922</v>
      </c>
      <c r="BH58" s="324">
        <v>4.4065849999999998</v>
      </c>
      <c r="BI58" s="324">
        <v>4.6721849999999998</v>
      </c>
      <c r="BJ58" s="324">
        <v>4.9537599999999999</v>
      </c>
      <c r="BK58" s="324">
        <v>4.6582569999999999</v>
      </c>
      <c r="BL58" s="324">
        <v>4.5430979999999996</v>
      </c>
      <c r="BM58" s="324">
        <v>4.7505430000000004</v>
      </c>
      <c r="BN58" s="324">
        <v>4.9050200000000004</v>
      </c>
      <c r="BO58" s="324">
        <v>5.2061700000000002</v>
      </c>
      <c r="BP58" s="324">
        <v>5.3156059999999998</v>
      </c>
      <c r="BQ58" s="324">
        <v>5.351197</v>
      </c>
      <c r="BR58" s="324">
        <v>5.4760520000000001</v>
      </c>
      <c r="BS58" s="324">
        <v>5.3648249999999997</v>
      </c>
      <c r="BT58" s="324">
        <v>5.061731</v>
      </c>
      <c r="BU58" s="324">
        <v>5.2359799999999996</v>
      </c>
      <c r="BV58" s="324">
        <v>5.5085649999999999</v>
      </c>
      <c r="BX58" s="710"/>
      <c r="BY58" s="710"/>
      <c r="BZ58" s="710"/>
      <c r="CA58" s="711"/>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0.22922500000000001</v>
      </c>
      <c r="AN59" s="208">
        <v>0.22927600000000001</v>
      </c>
      <c r="AO59" s="208">
        <v>0.23245199999999999</v>
      </c>
      <c r="AP59" s="208">
        <v>0.1449</v>
      </c>
      <c r="AQ59" s="208">
        <v>0.16722600000000001</v>
      </c>
      <c r="AR59" s="208">
        <v>0.239033</v>
      </c>
      <c r="AS59" s="208">
        <v>0.225387</v>
      </c>
      <c r="AT59" s="208">
        <v>0.19241900000000001</v>
      </c>
      <c r="AU59" s="208">
        <v>0.16506699999999999</v>
      </c>
      <c r="AV59" s="208">
        <v>0.16280700000000001</v>
      </c>
      <c r="AW59" s="208">
        <v>0.15329999999999999</v>
      </c>
      <c r="AX59" s="208">
        <v>0.146839</v>
      </c>
      <c r="AY59" s="208">
        <v>0.16925799999999999</v>
      </c>
      <c r="AZ59" s="208">
        <v>0.1875</v>
      </c>
      <c r="BA59" s="208">
        <v>0.2255483871</v>
      </c>
      <c r="BB59" s="208">
        <v>0.19359544000000001</v>
      </c>
      <c r="BC59" s="324">
        <v>0.25586110000000001</v>
      </c>
      <c r="BD59" s="324">
        <v>0.24999499999999999</v>
      </c>
      <c r="BE59" s="324">
        <v>0.26756720000000001</v>
      </c>
      <c r="BF59" s="324">
        <v>0.2712273</v>
      </c>
      <c r="BG59" s="324">
        <v>0.252166</v>
      </c>
      <c r="BH59" s="324">
        <v>0.24526800000000001</v>
      </c>
      <c r="BI59" s="324">
        <v>0.16718060000000001</v>
      </c>
      <c r="BJ59" s="324">
        <v>0.20684</v>
      </c>
      <c r="BK59" s="324">
        <v>0.28486230000000001</v>
      </c>
      <c r="BL59" s="324">
        <v>0.21601809999999999</v>
      </c>
      <c r="BM59" s="324">
        <v>0.26322420000000002</v>
      </c>
      <c r="BN59" s="324">
        <v>0.29025699999999999</v>
      </c>
      <c r="BO59" s="324">
        <v>0.29733159999999997</v>
      </c>
      <c r="BP59" s="324">
        <v>0.2801746</v>
      </c>
      <c r="BQ59" s="324">
        <v>0.29410330000000001</v>
      </c>
      <c r="BR59" s="324">
        <v>0.30281590000000003</v>
      </c>
      <c r="BS59" s="324">
        <v>0.28466710000000001</v>
      </c>
      <c r="BT59" s="324">
        <v>0.27812690000000001</v>
      </c>
      <c r="BU59" s="324">
        <v>0.19082669999999999</v>
      </c>
      <c r="BV59" s="324">
        <v>0.22830120000000001</v>
      </c>
    </row>
    <row r="60" spans="1:79" ht="11.1" customHeight="1" x14ac:dyDescent="0.2">
      <c r="A60" s="61" t="s">
        <v>765</v>
      </c>
      <c r="B60" s="566" t="s">
        <v>977</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2.4912209999999999</v>
      </c>
      <c r="AN60" s="208">
        <v>2.406965</v>
      </c>
      <c r="AO60" s="208">
        <v>2.327515</v>
      </c>
      <c r="AP60" s="208">
        <v>2.1062650000000001</v>
      </c>
      <c r="AQ60" s="208">
        <v>2.1180319999999999</v>
      </c>
      <c r="AR60" s="208">
        <v>2.2038319999999998</v>
      </c>
      <c r="AS60" s="208">
        <v>2.3500329999999998</v>
      </c>
      <c r="AT60" s="208">
        <v>2.2821609999999999</v>
      </c>
      <c r="AU60" s="208">
        <v>2.2138689999999999</v>
      </c>
      <c r="AV60" s="208">
        <v>2.1543549999999998</v>
      </c>
      <c r="AW60" s="208">
        <v>2.2191999999999998</v>
      </c>
      <c r="AX60" s="208">
        <v>2.2115490000000002</v>
      </c>
      <c r="AY60" s="208">
        <v>2.2256429999999998</v>
      </c>
      <c r="AZ60" s="208">
        <v>1.9095359999999999</v>
      </c>
      <c r="BA60" s="208">
        <v>2.3239317126999999</v>
      </c>
      <c r="BB60" s="208">
        <v>2.5211285577</v>
      </c>
      <c r="BC60" s="324">
        <v>2.4655909999999999</v>
      </c>
      <c r="BD60" s="324">
        <v>2.5038520000000002</v>
      </c>
      <c r="BE60" s="324">
        <v>2.6268389999999999</v>
      </c>
      <c r="BF60" s="324">
        <v>2.6449410000000002</v>
      </c>
      <c r="BG60" s="324">
        <v>2.4488050000000001</v>
      </c>
      <c r="BH60" s="324">
        <v>2.2811319999999999</v>
      </c>
      <c r="BI60" s="324">
        <v>2.4747409999999999</v>
      </c>
      <c r="BJ60" s="324">
        <v>2.639888</v>
      </c>
      <c r="BK60" s="324">
        <v>2.386711</v>
      </c>
      <c r="BL60" s="324">
        <v>2.295471</v>
      </c>
      <c r="BM60" s="324">
        <v>2.3691420000000001</v>
      </c>
      <c r="BN60" s="324">
        <v>2.4257780000000002</v>
      </c>
      <c r="BO60" s="324">
        <v>2.620053</v>
      </c>
      <c r="BP60" s="324">
        <v>2.723722</v>
      </c>
      <c r="BQ60" s="324">
        <v>2.7029320000000001</v>
      </c>
      <c r="BR60" s="324">
        <v>2.7870759999999999</v>
      </c>
      <c r="BS60" s="324">
        <v>2.6113900000000001</v>
      </c>
      <c r="BT60" s="324">
        <v>2.408201</v>
      </c>
      <c r="BU60" s="324">
        <v>2.5011130000000001</v>
      </c>
      <c r="BV60" s="324">
        <v>2.668015</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19.673960000000001</v>
      </c>
      <c r="AN61" s="208">
        <v>19.236999000000001</v>
      </c>
      <c r="AO61" s="208">
        <v>18.066644</v>
      </c>
      <c r="AP61" s="208">
        <v>15.005464999999999</v>
      </c>
      <c r="AQ61" s="208">
        <v>15.760161</v>
      </c>
      <c r="AR61" s="208">
        <v>17.208665</v>
      </c>
      <c r="AS61" s="208">
        <v>18.012066000000001</v>
      </c>
      <c r="AT61" s="208">
        <v>18.17287</v>
      </c>
      <c r="AU61" s="208">
        <v>17.317636</v>
      </c>
      <c r="AV61" s="208">
        <v>17.013387999999999</v>
      </c>
      <c r="AW61" s="208">
        <v>17.171434000000001</v>
      </c>
      <c r="AX61" s="208">
        <v>17.276453</v>
      </c>
      <c r="AY61" s="208">
        <v>17.061836</v>
      </c>
      <c r="AZ61" s="208">
        <v>15.551536</v>
      </c>
      <c r="BA61" s="208">
        <v>17.907888604</v>
      </c>
      <c r="BB61" s="208">
        <v>18.874935468</v>
      </c>
      <c r="BC61" s="324">
        <v>19.456230000000001</v>
      </c>
      <c r="BD61" s="324">
        <v>19.68834</v>
      </c>
      <c r="BE61" s="324">
        <v>19.987660000000002</v>
      </c>
      <c r="BF61" s="324">
        <v>19.910080000000001</v>
      </c>
      <c r="BG61" s="324">
        <v>19.02955</v>
      </c>
      <c r="BH61" s="324">
        <v>18.18731</v>
      </c>
      <c r="BI61" s="324">
        <v>18.728280000000002</v>
      </c>
      <c r="BJ61" s="324">
        <v>19.23704</v>
      </c>
      <c r="BK61" s="324">
        <v>18.615110000000001</v>
      </c>
      <c r="BL61" s="324">
        <v>18.237279999999998</v>
      </c>
      <c r="BM61" s="324">
        <v>18.99211</v>
      </c>
      <c r="BN61" s="324">
        <v>19.578469999999999</v>
      </c>
      <c r="BO61" s="324">
        <v>20.57649</v>
      </c>
      <c r="BP61" s="324">
        <v>21.02796</v>
      </c>
      <c r="BQ61" s="324">
        <v>20.94333</v>
      </c>
      <c r="BR61" s="324">
        <v>21.268190000000001</v>
      </c>
      <c r="BS61" s="324">
        <v>20.487120000000001</v>
      </c>
      <c r="BT61" s="324">
        <v>19.631419999999999</v>
      </c>
      <c r="BU61" s="324">
        <v>19.70682</v>
      </c>
      <c r="BV61" s="324">
        <v>20.249289999999998</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324"/>
      <c r="BD62" s="324"/>
      <c r="BE62" s="324"/>
      <c r="BF62" s="324"/>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16.856611999999998</v>
      </c>
      <c r="AN63" s="208">
        <v>16.441966000000001</v>
      </c>
      <c r="AO63" s="208">
        <v>15.772484</v>
      </c>
      <c r="AP63" s="208">
        <v>13.322699999999999</v>
      </c>
      <c r="AQ63" s="208">
        <v>13.424968</v>
      </c>
      <c r="AR63" s="208">
        <v>14.212300000000001</v>
      </c>
      <c r="AS63" s="208">
        <v>14.823968000000001</v>
      </c>
      <c r="AT63" s="208">
        <v>14.677032000000001</v>
      </c>
      <c r="AU63" s="208">
        <v>14.137600000000001</v>
      </c>
      <c r="AV63" s="208">
        <v>13.845774</v>
      </c>
      <c r="AW63" s="208">
        <v>14.580233</v>
      </c>
      <c r="AX63" s="208">
        <v>14.539129000000001</v>
      </c>
      <c r="AY63" s="208">
        <v>14.974968000000001</v>
      </c>
      <c r="AZ63" s="208">
        <v>12.8035</v>
      </c>
      <c r="BA63" s="208">
        <v>14.657516128999999</v>
      </c>
      <c r="BB63" s="208">
        <v>15.495478332999999</v>
      </c>
      <c r="BC63" s="324">
        <v>15.712</v>
      </c>
      <c r="BD63" s="324">
        <v>16.020520000000001</v>
      </c>
      <c r="BE63" s="324">
        <v>16.47662</v>
      </c>
      <c r="BF63" s="324">
        <v>16.355519999999999</v>
      </c>
      <c r="BG63" s="324">
        <v>15.74812</v>
      </c>
      <c r="BH63" s="324">
        <v>14.816739999999999</v>
      </c>
      <c r="BI63" s="324">
        <v>15.64189</v>
      </c>
      <c r="BJ63" s="324">
        <v>16.41994</v>
      </c>
      <c r="BK63" s="324">
        <v>15.776070000000001</v>
      </c>
      <c r="BL63" s="324">
        <v>15.225379999999999</v>
      </c>
      <c r="BM63" s="324">
        <v>15.65077</v>
      </c>
      <c r="BN63" s="324">
        <v>16.170390000000001</v>
      </c>
      <c r="BO63" s="324">
        <v>16.73828</v>
      </c>
      <c r="BP63" s="324">
        <v>17.333909999999999</v>
      </c>
      <c r="BQ63" s="324">
        <v>17.378489999999999</v>
      </c>
      <c r="BR63" s="324">
        <v>17.569710000000001</v>
      </c>
      <c r="BS63" s="324">
        <v>16.946750000000002</v>
      </c>
      <c r="BT63" s="324">
        <v>16.016380000000002</v>
      </c>
      <c r="BU63" s="324">
        <v>16.443280000000001</v>
      </c>
      <c r="BV63" s="324">
        <v>17.169329999999999</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18.973685</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18.388085</v>
      </c>
      <c r="AX64" s="208">
        <v>18.386085000000001</v>
      </c>
      <c r="AY64" s="208">
        <v>18.142900000000001</v>
      </c>
      <c r="AZ64" s="208">
        <v>18.089600000000001</v>
      </c>
      <c r="BA64" s="208">
        <v>18.089600000000001</v>
      </c>
      <c r="BB64" s="208">
        <v>18.089600000000001</v>
      </c>
      <c r="BC64" s="324">
        <v>18.089600000000001</v>
      </c>
      <c r="BD64" s="324">
        <v>18.089600000000001</v>
      </c>
      <c r="BE64" s="324">
        <v>18.089600000000001</v>
      </c>
      <c r="BF64" s="324">
        <v>18.089600000000001</v>
      </c>
      <c r="BG64" s="324">
        <v>18.089600000000001</v>
      </c>
      <c r="BH64" s="324">
        <v>18.089600000000001</v>
      </c>
      <c r="BI64" s="324">
        <v>18.089600000000001</v>
      </c>
      <c r="BJ64" s="324">
        <v>18.089600000000001</v>
      </c>
      <c r="BK64" s="324">
        <v>18.089600000000001</v>
      </c>
      <c r="BL64" s="324">
        <v>18.089600000000001</v>
      </c>
      <c r="BM64" s="324">
        <v>18.089600000000001</v>
      </c>
      <c r="BN64" s="324">
        <v>18.089600000000001</v>
      </c>
      <c r="BO64" s="324">
        <v>18.089600000000001</v>
      </c>
      <c r="BP64" s="324">
        <v>18.089600000000001</v>
      </c>
      <c r="BQ64" s="324">
        <v>18.089600000000001</v>
      </c>
      <c r="BR64" s="324">
        <v>18.089600000000001</v>
      </c>
      <c r="BS64" s="324">
        <v>18.089600000000001</v>
      </c>
      <c r="BT64" s="324">
        <v>18.089600000000001</v>
      </c>
      <c r="BU64" s="324">
        <v>18.089600000000001</v>
      </c>
      <c r="BV64" s="324">
        <v>18.089600000000001</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0.88842056775</v>
      </c>
      <c r="AN65" s="209">
        <v>0.86645722760999999</v>
      </c>
      <c r="AO65" s="209">
        <v>0.83117692612000005</v>
      </c>
      <c r="AP65" s="209">
        <v>0.70207843187999996</v>
      </c>
      <c r="AQ65" s="209">
        <v>0.72018168469999999</v>
      </c>
      <c r="AR65" s="209">
        <v>0.76319595791999995</v>
      </c>
      <c r="AS65" s="209">
        <v>0.79604233360999999</v>
      </c>
      <c r="AT65" s="209">
        <v>0.78815191747000002</v>
      </c>
      <c r="AU65" s="209">
        <v>0.76892932888999999</v>
      </c>
      <c r="AV65" s="209">
        <v>0.75305721691000005</v>
      </c>
      <c r="AW65" s="209">
        <v>0.79291742452000002</v>
      </c>
      <c r="AX65" s="209">
        <v>0.79076807270000005</v>
      </c>
      <c r="AY65" s="209">
        <v>0.82538998727000001</v>
      </c>
      <c r="AZ65" s="209">
        <v>0.70778237218999995</v>
      </c>
      <c r="BA65" s="209">
        <v>0.81027309221999999</v>
      </c>
      <c r="BB65" s="209">
        <v>0.85659596305999997</v>
      </c>
      <c r="BC65" s="350">
        <v>0.86856540000000004</v>
      </c>
      <c r="BD65" s="350">
        <v>0.88562019999999997</v>
      </c>
      <c r="BE65" s="350">
        <v>0.91083360000000002</v>
      </c>
      <c r="BF65" s="350">
        <v>0.90413940000000004</v>
      </c>
      <c r="BG65" s="350">
        <v>0.87056230000000001</v>
      </c>
      <c r="BH65" s="350">
        <v>0.81907509999999994</v>
      </c>
      <c r="BI65" s="350">
        <v>0.86468940000000005</v>
      </c>
      <c r="BJ65" s="350">
        <v>0.90770079999999997</v>
      </c>
      <c r="BK65" s="350">
        <v>0.87210690000000002</v>
      </c>
      <c r="BL65" s="350">
        <v>0.841665</v>
      </c>
      <c r="BM65" s="350">
        <v>0.86518070000000002</v>
      </c>
      <c r="BN65" s="350">
        <v>0.89390539999999996</v>
      </c>
      <c r="BO65" s="350">
        <v>0.92529870000000003</v>
      </c>
      <c r="BP65" s="350">
        <v>0.95822529999999995</v>
      </c>
      <c r="BQ65" s="350">
        <v>0.96068980000000004</v>
      </c>
      <c r="BR65" s="350">
        <v>0.97126009999999996</v>
      </c>
      <c r="BS65" s="350">
        <v>0.93682279999999996</v>
      </c>
      <c r="BT65" s="350">
        <v>0.8853917</v>
      </c>
      <c r="BU65" s="350">
        <v>0.90899070000000004</v>
      </c>
      <c r="BV65" s="350">
        <v>0.94912719999999995</v>
      </c>
    </row>
    <row r="66" spans="1:74" s="400" customFormat="1" ht="22.35" customHeight="1" x14ac:dyDescent="0.2">
      <c r="A66" s="399"/>
      <c r="B66" s="794" t="s">
        <v>978</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586"/>
      <c r="BH66" s="208"/>
      <c r="BI66" s="481"/>
      <c r="BJ66" s="481"/>
    </row>
    <row r="67" spans="1:74" ht="12" customHeight="1" x14ac:dyDescent="0.25">
      <c r="A67" s="61"/>
      <c r="B67" s="752" t="s">
        <v>815</v>
      </c>
      <c r="C67" s="744"/>
      <c r="D67" s="744"/>
      <c r="E67" s="744"/>
      <c r="F67" s="744"/>
      <c r="G67" s="744"/>
      <c r="H67" s="744"/>
      <c r="I67" s="744"/>
      <c r="J67" s="744"/>
      <c r="K67" s="744"/>
      <c r="L67" s="744"/>
      <c r="M67" s="744"/>
      <c r="N67" s="744"/>
      <c r="O67" s="744"/>
      <c r="P67" s="744"/>
      <c r="Q67" s="744"/>
      <c r="BG67" s="585"/>
      <c r="BH67" s="208"/>
    </row>
    <row r="68" spans="1:74" s="400" customFormat="1" ht="12" customHeight="1" x14ac:dyDescent="0.2">
      <c r="A68" s="399"/>
      <c r="B68" s="770" t="str">
        <f>"Notes: "&amp;"EIA completed modeling and analysis for this report on " &amp;Dates!D2&amp;"."</f>
        <v>Notes: EIA completed modeling and analysis for this report on Thursday May 6, 2021.</v>
      </c>
      <c r="C68" s="769"/>
      <c r="D68" s="769"/>
      <c r="E68" s="769"/>
      <c r="F68" s="769"/>
      <c r="G68" s="769"/>
      <c r="H68" s="769"/>
      <c r="I68" s="769"/>
      <c r="J68" s="769"/>
      <c r="K68" s="769"/>
      <c r="L68" s="769"/>
      <c r="M68" s="769"/>
      <c r="N68" s="769"/>
      <c r="O68" s="769"/>
      <c r="P68" s="769"/>
      <c r="Q68" s="769"/>
      <c r="AY68" s="481"/>
      <c r="AZ68" s="481"/>
      <c r="BA68" s="481"/>
      <c r="BB68" s="481"/>
      <c r="BC68" s="481"/>
      <c r="BD68" s="586"/>
      <c r="BE68" s="586"/>
      <c r="BF68" s="586"/>
      <c r="BG68" s="586"/>
      <c r="BH68" s="208"/>
      <c r="BI68" s="481"/>
      <c r="BJ68" s="481"/>
    </row>
    <row r="69" spans="1:74" s="400" customFormat="1" ht="12" customHeight="1" x14ac:dyDescent="0.2">
      <c r="A69" s="399"/>
      <c r="B69" s="770" t="s">
        <v>353</v>
      </c>
      <c r="C69" s="769"/>
      <c r="D69" s="769"/>
      <c r="E69" s="769"/>
      <c r="F69" s="769"/>
      <c r="G69" s="769"/>
      <c r="H69" s="769"/>
      <c r="I69" s="769"/>
      <c r="J69" s="769"/>
      <c r="K69" s="769"/>
      <c r="L69" s="769"/>
      <c r="M69" s="769"/>
      <c r="N69" s="769"/>
      <c r="O69" s="769"/>
      <c r="P69" s="769"/>
      <c r="Q69" s="769"/>
      <c r="AY69" s="481"/>
      <c r="AZ69" s="481"/>
      <c r="BA69" s="481"/>
      <c r="BB69" s="481"/>
      <c r="BC69" s="481"/>
      <c r="BD69" s="586"/>
      <c r="BE69" s="586"/>
      <c r="BF69" s="586"/>
      <c r="BG69" s="586"/>
      <c r="BH69" s="208"/>
      <c r="BI69" s="481"/>
      <c r="BJ69" s="481"/>
    </row>
    <row r="70" spans="1:74" s="400" customFormat="1" ht="12" customHeight="1" x14ac:dyDescent="0.2">
      <c r="A70" s="399"/>
      <c r="B70" s="763" t="s">
        <v>849</v>
      </c>
      <c r="C70" s="762"/>
      <c r="D70" s="762"/>
      <c r="E70" s="762"/>
      <c r="F70" s="762"/>
      <c r="G70" s="762"/>
      <c r="H70" s="762"/>
      <c r="I70" s="762"/>
      <c r="J70" s="762"/>
      <c r="K70" s="762"/>
      <c r="L70" s="762"/>
      <c r="M70" s="762"/>
      <c r="N70" s="762"/>
      <c r="O70" s="762"/>
      <c r="P70" s="762"/>
      <c r="Q70" s="759"/>
      <c r="AY70" s="481"/>
      <c r="AZ70" s="481"/>
      <c r="BA70" s="481"/>
      <c r="BB70" s="481"/>
      <c r="BC70" s="481"/>
      <c r="BD70" s="586"/>
      <c r="BE70" s="586"/>
      <c r="BF70" s="586"/>
      <c r="BG70" s="586"/>
      <c r="BH70" s="208"/>
      <c r="BI70" s="481"/>
      <c r="BJ70" s="481"/>
    </row>
    <row r="71" spans="1:74" s="400" customFormat="1" ht="12" customHeight="1" x14ac:dyDescent="0.2">
      <c r="A71" s="399"/>
      <c r="B71" s="764" t="s">
        <v>851</v>
      </c>
      <c r="C71" s="766"/>
      <c r="D71" s="766"/>
      <c r="E71" s="766"/>
      <c r="F71" s="766"/>
      <c r="G71" s="766"/>
      <c r="H71" s="766"/>
      <c r="I71" s="766"/>
      <c r="J71" s="766"/>
      <c r="K71" s="766"/>
      <c r="L71" s="766"/>
      <c r="M71" s="766"/>
      <c r="N71" s="766"/>
      <c r="O71" s="766"/>
      <c r="P71" s="766"/>
      <c r="Q71" s="759"/>
      <c r="AY71" s="481"/>
      <c r="AZ71" s="481"/>
      <c r="BA71" s="481"/>
      <c r="BB71" s="481"/>
      <c r="BC71" s="481"/>
      <c r="BD71" s="586"/>
      <c r="BE71" s="586"/>
      <c r="BF71" s="586"/>
      <c r="BG71" s="586"/>
      <c r="BH71" s="208"/>
      <c r="BI71" s="481"/>
      <c r="BJ71" s="481"/>
    </row>
    <row r="72" spans="1:74" s="400" customFormat="1" ht="12" customHeight="1" x14ac:dyDescent="0.2">
      <c r="A72" s="399"/>
      <c r="B72" s="765" t="s">
        <v>838</v>
      </c>
      <c r="C72" s="766"/>
      <c r="D72" s="766"/>
      <c r="E72" s="766"/>
      <c r="F72" s="766"/>
      <c r="G72" s="766"/>
      <c r="H72" s="766"/>
      <c r="I72" s="766"/>
      <c r="J72" s="766"/>
      <c r="K72" s="766"/>
      <c r="L72" s="766"/>
      <c r="M72" s="766"/>
      <c r="N72" s="766"/>
      <c r="O72" s="766"/>
      <c r="P72" s="766"/>
      <c r="Q72" s="759"/>
      <c r="AY72" s="481"/>
      <c r="AZ72" s="481"/>
      <c r="BA72" s="481"/>
      <c r="BB72" s="481"/>
      <c r="BC72" s="481"/>
      <c r="BD72" s="586"/>
      <c r="BE72" s="586"/>
      <c r="BF72" s="586"/>
      <c r="BG72" s="586"/>
      <c r="BH72" s="208"/>
      <c r="BI72" s="481"/>
      <c r="BJ72" s="481"/>
    </row>
    <row r="73" spans="1:74" s="400" customFormat="1" ht="12" customHeight="1" x14ac:dyDescent="0.2">
      <c r="A73" s="393"/>
      <c r="B73" s="771" t="s">
        <v>1384</v>
      </c>
      <c r="C73" s="759"/>
      <c r="D73" s="759"/>
      <c r="E73" s="759"/>
      <c r="F73" s="759"/>
      <c r="G73" s="759"/>
      <c r="H73" s="759"/>
      <c r="I73" s="759"/>
      <c r="J73" s="759"/>
      <c r="K73" s="759"/>
      <c r="L73" s="759"/>
      <c r="M73" s="759"/>
      <c r="N73" s="759"/>
      <c r="O73" s="759"/>
      <c r="P73" s="759"/>
      <c r="Q73" s="759"/>
      <c r="AY73" s="481"/>
      <c r="AZ73" s="481"/>
      <c r="BA73" s="481"/>
      <c r="BB73" s="481"/>
      <c r="BC73" s="481"/>
      <c r="BD73" s="586"/>
      <c r="BE73" s="586"/>
      <c r="BF73" s="586"/>
      <c r="BG73" s="586"/>
      <c r="BH73" s="208"/>
      <c r="BI73" s="481"/>
      <c r="BJ73" s="481"/>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3"/>
      <c r="BE74" s="573"/>
      <c r="BF74" s="573"/>
      <c r="BG74" s="573"/>
      <c r="BH74" s="208"/>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3"/>
      <c r="BE75" s="573"/>
      <c r="BF75" s="573"/>
      <c r="BG75" s="573"/>
      <c r="BH75" s="208"/>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3"/>
      <c r="BE76" s="573"/>
      <c r="BF76" s="573"/>
      <c r="BG76" s="573"/>
      <c r="BH76" s="208"/>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3"/>
      <c r="BE77" s="573"/>
      <c r="BF77" s="573"/>
      <c r="BG77" s="573"/>
      <c r="BH77" s="208"/>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3"/>
      <c r="BE78" s="573"/>
      <c r="BF78" s="573"/>
      <c r="BG78" s="573"/>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3"/>
      <c r="BE79" s="573"/>
      <c r="BF79" s="573"/>
      <c r="BG79" s="573"/>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3"/>
      <c r="BE80" s="573"/>
      <c r="BF80" s="573"/>
      <c r="BG80" s="573"/>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3"/>
      <c r="BE81" s="573"/>
      <c r="BF81" s="573"/>
      <c r="BG81" s="573"/>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3"/>
      <c r="BE82" s="573"/>
      <c r="BF82" s="573"/>
      <c r="BG82" s="573"/>
      <c r="BI82" s="364"/>
      <c r="BJ82" s="364"/>
      <c r="BK82" s="364"/>
      <c r="BL82" s="364"/>
      <c r="BM82" s="364"/>
      <c r="BN82" s="364"/>
      <c r="BO82" s="364"/>
      <c r="BP82" s="364"/>
      <c r="BQ82" s="364"/>
      <c r="BR82" s="364"/>
      <c r="BS82" s="364"/>
      <c r="BT82" s="364"/>
      <c r="BU82" s="364"/>
      <c r="BV82" s="364"/>
    </row>
    <row r="83" spans="3:74" x14ac:dyDescent="0.2">
      <c r="BG83" s="585"/>
      <c r="BK83" s="365"/>
      <c r="BL83" s="365"/>
      <c r="BM83" s="365"/>
      <c r="BN83" s="365"/>
      <c r="BO83" s="365"/>
      <c r="BP83" s="365"/>
      <c r="BQ83" s="365"/>
      <c r="BR83" s="365"/>
      <c r="BS83" s="365"/>
      <c r="BT83" s="365"/>
      <c r="BU83" s="365"/>
      <c r="BV83" s="365"/>
    </row>
    <row r="84" spans="3:74" x14ac:dyDescent="0.2">
      <c r="BG84" s="585"/>
      <c r="BK84" s="365"/>
      <c r="BL84" s="365"/>
      <c r="BM84" s="365"/>
      <c r="BN84" s="365"/>
      <c r="BO84" s="365"/>
      <c r="BP84" s="365"/>
      <c r="BQ84" s="365"/>
      <c r="BR84" s="365"/>
      <c r="BS84" s="365"/>
      <c r="BT84" s="365"/>
      <c r="BU84" s="365"/>
      <c r="BV84" s="365"/>
    </row>
    <row r="85" spans="3:74" x14ac:dyDescent="0.2">
      <c r="BG85" s="585"/>
      <c r="BK85" s="365"/>
      <c r="BL85" s="365"/>
      <c r="BM85" s="365"/>
      <c r="BN85" s="365"/>
      <c r="BO85" s="365"/>
      <c r="BP85" s="365"/>
      <c r="BQ85" s="365"/>
      <c r="BR85" s="365"/>
      <c r="BS85" s="365"/>
      <c r="BT85" s="365"/>
      <c r="BU85" s="365"/>
      <c r="BV85" s="365"/>
    </row>
    <row r="86" spans="3:74" x14ac:dyDescent="0.2">
      <c r="BG86" s="585"/>
      <c r="BK86" s="365"/>
      <c r="BL86" s="365"/>
      <c r="BM86" s="365"/>
      <c r="BN86" s="365"/>
      <c r="BO86" s="365"/>
      <c r="BP86" s="365"/>
      <c r="BQ86" s="365"/>
      <c r="BR86" s="365"/>
      <c r="BS86" s="365"/>
      <c r="BT86" s="365"/>
      <c r="BU86" s="365"/>
      <c r="BV86" s="365"/>
    </row>
    <row r="87" spans="3:74" x14ac:dyDescent="0.2">
      <c r="BG87" s="585"/>
      <c r="BK87" s="365"/>
      <c r="BL87" s="365"/>
      <c r="BM87" s="365"/>
      <c r="BN87" s="365"/>
      <c r="BO87" s="365"/>
      <c r="BP87" s="365"/>
      <c r="BQ87" s="365"/>
      <c r="BR87" s="365"/>
      <c r="BS87" s="365"/>
      <c r="BT87" s="365"/>
      <c r="BU87" s="365"/>
      <c r="BV87" s="365"/>
    </row>
    <row r="88" spans="3:74" x14ac:dyDescent="0.2">
      <c r="BG88" s="585"/>
      <c r="BK88" s="365"/>
      <c r="BL88" s="365"/>
      <c r="BM88" s="365"/>
      <c r="BN88" s="365"/>
      <c r="BO88" s="365"/>
      <c r="BP88" s="365"/>
      <c r="BQ88" s="365"/>
      <c r="BR88" s="365"/>
      <c r="BS88" s="365"/>
      <c r="BT88" s="365"/>
      <c r="BU88" s="365"/>
      <c r="BV88" s="365"/>
    </row>
    <row r="89" spans="3:74" x14ac:dyDescent="0.2">
      <c r="BG89" s="585"/>
      <c r="BK89" s="365"/>
      <c r="BL89" s="365"/>
      <c r="BM89" s="365"/>
      <c r="BN89" s="365"/>
      <c r="BO89" s="365"/>
      <c r="BP89" s="365"/>
      <c r="BQ89" s="365"/>
      <c r="BR89" s="365"/>
      <c r="BS89" s="365"/>
      <c r="BT89" s="365"/>
      <c r="BU89" s="365"/>
      <c r="BV89" s="365"/>
    </row>
    <row r="90" spans="3:74" x14ac:dyDescent="0.2">
      <c r="BG90" s="585"/>
      <c r="BK90" s="365"/>
      <c r="BL90" s="365"/>
      <c r="BM90" s="365"/>
      <c r="BN90" s="365"/>
      <c r="BO90" s="365"/>
      <c r="BP90" s="365"/>
      <c r="BQ90" s="365"/>
      <c r="BR90" s="365"/>
      <c r="BS90" s="365"/>
      <c r="BT90" s="365"/>
      <c r="BU90" s="365"/>
      <c r="BV90" s="365"/>
    </row>
    <row r="91" spans="3:74" x14ac:dyDescent="0.2">
      <c r="BG91" s="585"/>
      <c r="BK91" s="365"/>
      <c r="BL91" s="365"/>
      <c r="BM91" s="365"/>
      <c r="BN91" s="365"/>
      <c r="BO91" s="365"/>
      <c r="BP91" s="365"/>
      <c r="BQ91" s="365"/>
      <c r="BR91" s="365"/>
      <c r="BS91" s="365"/>
      <c r="BT91" s="365"/>
      <c r="BU91" s="365"/>
      <c r="BV91" s="365"/>
    </row>
    <row r="92" spans="3:74" x14ac:dyDescent="0.2">
      <c r="BG92" s="585"/>
      <c r="BK92" s="365"/>
      <c r="BL92" s="365"/>
      <c r="BM92" s="365"/>
      <c r="BN92" s="365"/>
      <c r="BO92" s="365"/>
      <c r="BP92" s="365"/>
      <c r="BQ92" s="365"/>
      <c r="BR92" s="365"/>
      <c r="BS92" s="365"/>
      <c r="BT92" s="365"/>
      <c r="BU92" s="365"/>
      <c r="BV92" s="365"/>
    </row>
    <row r="93" spans="3:74" x14ac:dyDescent="0.2">
      <c r="BG93" s="585"/>
      <c r="BK93" s="365"/>
      <c r="BL93" s="365"/>
      <c r="BM93" s="365"/>
      <c r="BN93" s="365"/>
      <c r="BO93" s="365"/>
      <c r="BP93" s="365"/>
      <c r="BQ93" s="365"/>
      <c r="BR93" s="365"/>
      <c r="BS93" s="365"/>
      <c r="BT93" s="365"/>
      <c r="BU93" s="365"/>
      <c r="BV93" s="365"/>
    </row>
    <row r="94" spans="3:74" x14ac:dyDescent="0.2">
      <c r="BG94" s="585"/>
      <c r="BK94" s="365"/>
      <c r="BL94" s="365"/>
      <c r="BM94" s="365"/>
      <c r="BN94" s="365"/>
      <c r="BO94" s="365"/>
      <c r="BP94" s="365"/>
      <c r="BQ94" s="365"/>
      <c r="BR94" s="365"/>
      <c r="BS94" s="365"/>
      <c r="BT94" s="365"/>
      <c r="BU94" s="365"/>
      <c r="BV94" s="365"/>
    </row>
    <row r="95" spans="3:74" x14ac:dyDescent="0.2">
      <c r="BG95" s="585"/>
      <c r="BK95" s="365"/>
      <c r="BL95" s="365"/>
      <c r="BM95" s="365"/>
      <c r="BN95" s="365"/>
      <c r="BO95" s="365"/>
      <c r="BP95" s="365"/>
      <c r="BQ95" s="365"/>
      <c r="BR95" s="365"/>
      <c r="BS95" s="365"/>
      <c r="BT95" s="365"/>
      <c r="BU95" s="365"/>
      <c r="BV95" s="365"/>
    </row>
    <row r="96" spans="3:74" x14ac:dyDescent="0.2">
      <c r="BG96" s="585"/>
      <c r="BK96" s="365"/>
      <c r="BL96" s="365"/>
      <c r="BM96" s="365"/>
      <c r="BN96" s="365"/>
      <c r="BO96" s="365"/>
      <c r="BP96" s="365"/>
      <c r="BQ96" s="365"/>
      <c r="BR96" s="365"/>
      <c r="BS96" s="365"/>
      <c r="BT96" s="365"/>
      <c r="BU96" s="365"/>
      <c r="BV96" s="365"/>
    </row>
    <row r="97" spans="59:74" x14ac:dyDescent="0.2">
      <c r="BG97" s="585"/>
      <c r="BK97" s="365"/>
      <c r="BL97" s="365"/>
      <c r="BM97" s="365"/>
      <c r="BN97" s="365"/>
      <c r="BO97" s="365"/>
      <c r="BP97" s="365"/>
      <c r="BQ97" s="365"/>
      <c r="BR97" s="365"/>
      <c r="BS97" s="365"/>
      <c r="BT97" s="365"/>
      <c r="BU97" s="365"/>
      <c r="BV97" s="365"/>
    </row>
    <row r="98" spans="59:74" x14ac:dyDescent="0.2">
      <c r="BG98" s="585"/>
      <c r="BK98" s="365"/>
      <c r="BL98" s="365"/>
      <c r="BM98" s="365"/>
      <c r="BN98" s="365"/>
      <c r="BO98" s="365"/>
      <c r="BP98" s="365"/>
      <c r="BQ98" s="365"/>
      <c r="BR98" s="365"/>
      <c r="BS98" s="365"/>
      <c r="BT98" s="365"/>
      <c r="BU98" s="365"/>
      <c r="BV98" s="365"/>
    </row>
    <row r="99" spans="59:74" x14ac:dyDescent="0.2">
      <c r="BG99" s="585"/>
      <c r="BK99" s="365"/>
      <c r="BL99" s="365"/>
      <c r="BM99" s="365"/>
      <c r="BN99" s="365"/>
      <c r="BO99" s="365"/>
      <c r="BP99" s="365"/>
      <c r="BQ99" s="365"/>
      <c r="BR99" s="365"/>
      <c r="BS99" s="365"/>
      <c r="BT99" s="365"/>
      <c r="BU99" s="365"/>
      <c r="BV99" s="365"/>
    </row>
    <row r="100" spans="59:74" x14ac:dyDescent="0.2">
      <c r="BG100" s="585"/>
      <c r="BK100" s="365"/>
      <c r="BL100" s="365"/>
      <c r="BM100" s="365"/>
      <c r="BN100" s="365"/>
      <c r="BO100" s="365"/>
      <c r="BP100" s="365"/>
      <c r="BQ100" s="365"/>
      <c r="BR100" s="365"/>
      <c r="BS100" s="365"/>
      <c r="BT100" s="365"/>
      <c r="BU100" s="365"/>
      <c r="BV100" s="365"/>
    </row>
    <row r="101" spans="59:74" x14ac:dyDescent="0.2">
      <c r="BG101" s="585"/>
      <c r="BK101" s="365"/>
      <c r="BL101" s="365"/>
      <c r="BM101" s="365"/>
      <c r="BN101" s="365"/>
      <c r="BO101" s="365"/>
      <c r="BP101" s="365"/>
      <c r="BQ101" s="365"/>
      <c r="BR101" s="365"/>
      <c r="BS101" s="365"/>
      <c r="BT101" s="365"/>
      <c r="BU101" s="365"/>
      <c r="BV101" s="365"/>
    </row>
    <row r="102" spans="59:74" x14ac:dyDescent="0.2">
      <c r="BG102" s="585"/>
      <c r="BK102" s="365"/>
      <c r="BL102" s="365"/>
      <c r="BM102" s="365"/>
      <c r="BN102" s="365"/>
      <c r="BO102" s="365"/>
      <c r="BP102" s="365"/>
      <c r="BQ102" s="365"/>
      <c r="BR102" s="365"/>
      <c r="BS102" s="365"/>
      <c r="BT102" s="365"/>
      <c r="BU102" s="365"/>
      <c r="BV102" s="365"/>
    </row>
    <row r="103" spans="59:74" x14ac:dyDescent="0.2">
      <c r="BG103" s="585"/>
      <c r="BK103" s="365"/>
      <c r="BL103" s="365"/>
      <c r="BM103" s="365"/>
      <c r="BN103" s="365"/>
      <c r="BO103" s="365"/>
      <c r="BP103" s="365"/>
      <c r="BQ103" s="365"/>
      <c r="BR103" s="365"/>
      <c r="BS103" s="365"/>
      <c r="BT103" s="365"/>
      <c r="BU103" s="365"/>
      <c r="BV103" s="365"/>
    </row>
    <row r="104" spans="59:74" x14ac:dyDescent="0.2">
      <c r="BG104" s="585"/>
      <c r="BK104" s="365"/>
      <c r="BL104" s="365"/>
      <c r="BM104" s="365"/>
      <c r="BN104" s="365"/>
      <c r="BO104" s="365"/>
      <c r="BP104" s="365"/>
      <c r="BQ104" s="365"/>
      <c r="BR104" s="365"/>
      <c r="BS104" s="365"/>
      <c r="BT104" s="365"/>
      <c r="BU104" s="365"/>
      <c r="BV104" s="365"/>
    </row>
    <row r="105" spans="59:74" x14ac:dyDescent="0.2">
      <c r="BG105" s="585"/>
      <c r="BK105" s="365"/>
      <c r="BL105" s="365"/>
      <c r="BM105" s="365"/>
      <c r="BN105" s="365"/>
      <c r="BO105" s="365"/>
      <c r="BP105" s="365"/>
      <c r="BQ105" s="365"/>
      <c r="BR105" s="365"/>
      <c r="BS105" s="365"/>
      <c r="BT105" s="365"/>
      <c r="BU105" s="365"/>
      <c r="BV105" s="365"/>
    </row>
    <row r="106" spans="59:74" x14ac:dyDescent="0.2">
      <c r="BG106" s="585"/>
      <c r="BK106" s="365"/>
      <c r="BL106" s="365"/>
      <c r="BM106" s="365"/>
      <c r="BN106" s="365"/>
      <c r="BO106" s="365"/>
      <c r="BP106" s="365"/>
      <c r="BQ106" s="365"/>
      <c r="BR106" s="365"/>
      <c r="BS106" s="365"/>
      <c r="BT106" s="365"/>
      <c r="BU106" s="365"/>
      <c r="BV106" s="365"/>
    </row>
    <row r="107" spans="59:74" x14ac:dyDescent="0.2">
      <c r="BG107" s="585"/>
      <c r="BK107" s="365"/>
      <c r="BL107" s="365"/>
      <c r="BM107" s="365"/>
      <c r="BN107" s="365"/>
      <c r="BO107" s="365"/>
      <c r="BP107" s="365"/>
      <c r="BQ107" s="365"/>
      <c r="BR107" s="365"/>
      <c r="BS107" s="365"/>
      <c r="BT107" s="365"/>
      <c r="BU107" s="365"/>
      <c r="BV107" s="365"/>
    </row>
    <row r="108" spans="59:74" x14ac:dyDescent="0.2">
      <c r="BG108" s="585"/>
      <c r="BK108" s="365"/>
      <c r="BL108" s="365"/>
      <c r="BM108" s="365"/>
      <c r="BN108" s="365"/>
      <c r="BO108" s="365"/>
      <c r="BP108" s="365"/>
      <c r="BQ108" s="365"/>
      <c r="BR108" s="365"/>
      <c r="BS108" s="365"/>
      <c r="BT108" s="365"/>
      <c r="BU108" s="365"/>
      <c r="BV108" s="365"/>
    </row>
    <row r="109" spans="59:74" x14ac:dyDescent="0.2">
      <c r="BG109" s="585"/>
      <c r="BK109" s="365"/>
      <c r="BL109" s="365"/>
      <c r="BM109" s="365"/>
      <c r="BN109" s="365"/>
      <c r="BO109" s="365"/>
      <c r="BP109" s="365"/>
      <c r="BQ109" s="365"/>
      <c r="BR109" s="365"/>
      <c r="BS109" s="365"/>
      <c r="BT109" s="365"/>
      <c r="BU109" s="365"/>
      <c r="BV109" s="365"/>
    </row>
    <row r="110" spans="59:74" x14ac:dyDescent="0.2">
      <c r="BK110" s="365"/>
      <c r="BL110" s="365"/>
      <c r="BM110" s="365"/>
      <c r="BN110" s="365"/>
      <c r="BO110" s="365"/>
      <c r="BP110" s="365"/>
      <c r="BQ110" s="365"/>
      <c r="BR110" s="365"/>
      <c r="BS110" s="365"/>
      <c r="BT110" s="365"/>
      <c r="BU110" s="365"/>
      <c r="BV110" s="365"/>
    </row>
    <row r="111" spans="59:74" x14ac:dyDescent="0.2">
      <c r="BK111" s="365"/>
      <c r="BL111" s="365"/>
      <c r="BM111" s="365"/>
      <c r="BN111" s="365"/>
      <c r="BO111" s="365"/>
      <c r="BP111" s="365"/>
      <c r="BQ111" s="365"/>
      <c r="BR111" s="365"/>
      <c r="BS111" s="365"/>
      <c r="BT111" s="365"/>
      <c r="BU111" s="365"/>
      <c r="BV111" s="365"/>
    </row>
    <row r="112" spans="59:74" x14ac:dyDescent="0.2">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63" customWidth="1"/>
    <col min="56" max="58" width="6.5546875" style="588" customWidth="1"/>
    <col min="59" max="62" width="6.5546875" style="363" customWidth="1"/>
    <col min="63" max="74" width="6.5546875" style="2" customWidth="1"/>
    <col min="75" max="16384" width="9.5546875" style="2"/>
  </cols>
  <sheetData>
    <row r="1" spans="1:74" ht="15.75" customHeight="1" x14ac:dyDescent="0.25">
      <c r="A1" s="741" t="s">
        <v>798</v>
      </c>
      <c r="B1" s="801" t="s">
        <v>1385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9"/>
    </row>
    <row r="2" spans="1:74" s="5" customFormat="1" ht="13.2" x14ac:dyDescent="0.25">
      <c r="A2" s="742"/>
      <c r="B2" s="486" t="str">
        <f>"U.S. Energy Information Administration  |  Short-Term Energy Outlook  - "&amp;Dates!D1</f>
        <v>U.S. Energy Information Administration  |  Short-Term Energy Outlook  - May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9"/>
      <c r="BE2" s="589"/>
      <c r="BF2" s="589"/>
      <c r="BG2" s="477"/>
      <c r="BH2" s="477"/>
      <c r="BI2" s="477"/>
      <c r="BJ2" s="47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0"/>
      <c r="BE5" s="590"/>
      <c r="BF5" s="590"/>
      <c r="BG5" s="590"/>
      <c r="BH5" s="385"/>
      <c r="BI5" s="385"/>
      <c r="BJ5" s="385"/>
      <c r="BK5" s="385"/>
      <c r="BL5" s="385"/>
      <c r="BM5" s="385"/>
      <c r="BN5" s="385"/>
      <c r="BO5" s="385"/>
      <c r="BP5" s="385"/>
      <c r="BQ5" s="385"/>
      <c r="BR5" s="385"/>
      <c r="BS5" s="385"/>
      <c r="BT5" s="385"/>
      <c r="BU5" s="385"/>
      <c r="BV5" s="385"/>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157.5</v>
      </c>
      <c r="AZ6" s="232">
        <v>178.4</v>
      </c>
      <c r="BA6" s="232">
        <v>203.13910000000001</v>
      </c>
      <c r="BB6" s="232">
        <v>204.57329999999999</v>
      </c>
      <c r="BC6" s="305">
        <v>213.11160000000001</v>
      </c>
      <c r="BD6" s="305">
        <v>207.64930000000001</v>
      </c>
      <c r="BE6" s="305">
        <v>200.78710000000001</v>
      </c>
      <c r="BF6" s="305">
        <v>196.5522</v>
      </c>
      <c r="BG6" s="305">
        <v>183.58629999999999</v>
      </c>
      <c r="BH6" s="305">
        <v>176.15049999999999</v>
      </c>
      <c r="BI6" s="305">
        <v>171.8107</v>
      </c>
      <c r="BJ6" s="305">
        <v>169.09899999999999</v>
      </c>
      <c r="BK6" s="305">
        <v>168.9477</v>
      </c>
      <c r="BL6" s="305">
        <v>173.50829999999999</v>
      </c>
      <c r="BM6" s="305">
        <v>178.52529999999999</v>
      </c>
      <c r="BN6" s="305">
        <v>182.14279999999999</v>
      </c>
      <c r="BO6" s="305">
        <v>185.4725</v>
      </c>
      <c r="BP6" s="305">
        <v>185.50309999999999</v>
      </c>
      <c r="BQ6" s="305">
        <v>185.24199999999999</v>
      </c>
      <c r="BR6" s="305">
        <v>188.54900000000001</v>
      </c>
      <c r="BS6" s="305">
        <v>183.20330000000001</v>
      </c>
      <c r="BT6" s="305">
        <v>179.48670000000001</v>
      </c>
      <c r="BU6" s="305">
        <v>177.4427</v>
      </c>
      <c r="BV6" s="305">
        <v>170.23750000000001</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358"/>
      <c r="BD7" s="358"/>
      <c r="BE7" s="358"/>
      <c r="BF7" s="358"/>
      <c r="BG7" s="358"/>
      <c r="BH7" s="358"/>
      <c r="BI7" s="358"/>
      <c r="BJ7" s="358"/>
      <c r="BK7" s="358"/>
      <c r="BL7" s="358"/>
      <c r="BM7" s="358"/>
      <c r="BN7" s="358"/>
      <c r="BO7" s="358"/>
      <c r="BP7" s="358"/>
      <c r="BQ7" s="358"/>
      <c r="BR7" s="358"/>
      <c r="BS7" s="358"/>
      <c r="BT7" s="358"/>
      <c r="BU7" s="358"/>
      <c r="BV7" s="35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232">
        <v>274.56</v>
      </c>
      <c r="BB8" s="232">
        <v>275.67500000000001</v>
      </c>
      <c r="BC8" s="305">
        <v>279.94389999999999</v>
      </c>
      <c r="BD8" s="305">
        <v>281.08999999999997</v>
      </c>
      <c r="BE8" s="305">
        <v>276.4649</v>
      </c>
      <c r="BF8" s="305">
        <v>277.49360000000001</v>
      </c>
      <c r="BG8" s="305">
        <v>255.34350000000001</v>
      </c>
      <c r="BH8" s="305">
        <v>245.63489999999999</v>
      </c>
      <c r="BI8" s="305">
        <v>245.7604</v>
      </c>
      <c r="BJ8" s="305">
        <v>249.73670000000001</v>
      </c>
      <c r="BK8" s="305">
        <v>240.5857</v>
      </c>
      <c r="BL8" s="305">
        <v>241.482</v>
      </c>
      <c r="BM8" s="305">
        <v>243.2176</v>
      </c>
      <c r="BN8" s="305">
        <v>246.40780000000001</v>
      </c>
      <c r="BO8" s="305">
        <v>253.52500000000001</v>
      </c>
      <c r="BP8" s="305">
        <v>258.61250000000001</v>
      </c>
      <c r="BQ8" s="305">
        <v>257.87639999999999</v>
      </c>
      <c r="BR8" s="305">
        <v>265.15570000000002</v>
      </c>
      <c r="BS8" s="305">
        <v>250.91069999999999</v>
      </c>
      <c r="BT8" s="305">
        <v>246.76050000000001</v>
      </c>
      <c r="BU8" s="305">
        <v>249.68770000000001</v>
      </c>
      <c r="BV8" s="305">
        <v>250.19370000000001</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232">
        <v>272.44</v>
      </c>
      <c r="BB9" s="232">
        <v>277.57499999999999</v>
      </c>
      <c r="BC9" s="305">
        <v>288.08479999999997</v>
      </c>
      <c r="BD9" s="305">
        <v>282.25830000000002</v>
      </c>
      <c r="BE9" s="305">
        <v>274.86489999999998</v>
      </c>
      <c r="BF9" s="305">
        <v>260.29640000000001</v>
      </c>
      <c r="BG9" s="305">
        <v>244.83260000000001</v>
      </c>
      <c r="BH9" s="305">
        <v>240.41489999999999</v>
      </c>
      <c r="BI9" s="305">
        <v>239.44579999999999</v>
      </c>
      <c r="BJ9" s="305">
        <v>226.90700000000001</v>
      </c>
      <c r="BK9" s="305">
        <v>220.7518</v>
      </c>
      <c r="BL9" s="305">
        <v>226.9709</v>
      </c>
      <c r="BM9" s="305">
        <v>233.3724</v>
      </c>
      <c r="BN9" s="305">
        <v>244.74080000000001</v>
      </c>
      <c r="BO9" s="305">
        <v>254.8767</v>
      </c>
      <c r="BP9" s="305">
        <v>255.27459999999999</v>
      </c>
      <c r="BQ9" s="305">
        <v>256.88420000000002</v>
      </c>
      <c r="BR9" s="305">
        <v>251.11160000000001</v>
      </c>
      <c r="BS9" s="305">
        <v>244.011</v>
      </c>
      <c r="BT9" s="305">
        <v>243.5889</v>
      </c>
      <c r="BU9" s="305">
        <v>245.6105</v>
      </c>
      <c r="BV9" s="305">
        <v>228.01249999999999</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232">
        <v>254.72</v>
      </c>
      <c r="BB10" s="232">
        <v>257.875</v>
      </c>
      <c r="BC10" s="305">
        <v>259.76389999999998</v>
      </c>
      <c r="BD10" s="305">
        <v>257.46980000000002</v>
      </c>
      <c r="BE10" s="305">
        <v>249.8527</v>
      </c>
      <c r="BF10" s="305">
        <v>246.54640000000001</v>
      </c>
      <c r="BG10" s="305">
        <v>233.80070000000001</v>
      </c>
      <c r="BH10" s="305">
        <v>225.00020000000001</v>
      </c>
      <c r="BI10" s="305">
        <v>220.5378</v>
      </c>
      <c r="BJ10" s="305">
        <v>218.46100000000001</v>
      </c>
      <c r="BK10" s="305">
        <v>217.27709999999999</v>
      </c>
      <c r="BL10" s="305">
        <v>220.40600000000001</v>
      </c>
      <c r="BM10" s="305">
        <v>226.23230000000001</v>
      </c>
      <c r="BN10" s="305">
        <v>231.1532</v>
      </c>
      <c r="BO10" s="305">
        <v>232.3759</v>
      </c>
      <c r="BP10" s="305">
        <v>233.94540000000001</v>
      </c>
      <c r="BQ10" s="305">
        <v>232.2448</v>
      </c>
      <c r="BR10" s="305">
        <v>236.13749999999999</v>
      </c>
      <c r="BS10" s="305">
        <v>230.99359999999999</v>
      </c>
      <c r="BT10" s="305">
        <v>226.91669999999999</v>
      </c>
      <c r="BU10" s="305">
        <v>225.10749999999999</v>
      </c>
      <c r="BV10" s="305">
        <v>219.8698</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232">
        <v>280.02</v>
      </c>
      <c r="BB11" s="232">
        <v>296.7</v>
      </c>
      <c r="BC11" s="305">
        <v>296.61950000000002</v>
      </c>
      <c r="BD11" s="305">
        <v>293.9667</v>
      </c>
      <c r="BE11" s="305">
        <v>285.41789999999997</v>
      </c>
      <c r="BF11" s="305">
        <v>282.48309999999998</v>
      </c>
      <c r="BG11" s="305">
        <v>274.58280000000002</v>
      </c>
      <c r="BH11" s="305">
        <v>263.75139999999999</v>
      </c>
      <c r="BI11" s="305">
        <v>258.96789999999999</v>
      </c>
      <c r="BJ11" s="305">
        <v>249.54589999999999</v>
      </c>
      <c r="BK11" s="305">
        <v>244.62049999999999</v>
      </c>
      <c r="BL11" s="305">
        <v>247.31659999999999</v>
      </c>
      <c r="BM11" s="305">
        <v>258.33479999999997</v>
      </c>
      <c r="BN11" s="305">
        <v>265.44740000000002</v>
      </c>
      <c r="BO11" s="305">
        <v>273.16649999999998</v>
      </c>
      <c r="BP11" s="305">
        <v>271.5009</v>
      </c>
      <c r="BQ11" s="305">
        <v>270.5659</v>
      </c>
      <c r="BR11" s="305">
        <v>274.64240000000001</v>
      </c>
      <c r="BS11" s="305">
        <v>275.5342</v>
      </c>
      <c r="BT11" s="305">
        <v>268.76850000000002</v>
      </c>
      <c r="BU11" s="305">
        <v>260.46980000000002</v>
      </c>
      <c r="BV11" s="305">
        <v>250.01730000000001</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232">
        <v>339.86</v>
      </c>
      <c r="BB12" s="232">
        <v>351.82499999999999</v>
      </c>
      <c r="BC12" s="305">
        <v>353.10419999999999</v>
      </c>
      <c r="BD12" s="305">
        <v>349.04590000000002</v>
      </c>
      <c r="BE12" s="305">
        <v>342.7473</v>
      </c>
      <c r="BF12" s="305">
        <v>338.34120000000001</v>
      </c>
      <c r="BG12" s="305">
        <v>332.1927</v>
      </c>
      <c r="BH12" s="305">
        <v>323.47359999999998</v>
      </c>
      <c r="BI12" s="305">
        <v>319.43579999999997</v>
      </c>
      <c r="BJ12" s="305">
        <v>314.33929999999998</v>
      </c>
      <c r="BK12" s="305">
        <v>317.71019999999999</v>
      </c>
      <c r="BL12" s="305">
        <v>322.62459999999999</v>
      </c>
      <c r="BM12" s="305">
        <v>331.36329999999998</v>
      </c>
      <c r="BN12" s="305">
        <v>339.81790000000001</v>
      </c>
      <c r="BO12" s="305">
        <v>338.47320000000002</v>
      </c>
      <c r="BP12" s="305">
        <v>338.44420000000002</v>
      </c>
      <c r="BQ12" s="305">
        <v>325.32310000000001</v>
      </c>
      <c r="BR12" s="305">
        <v>331.90089999999998</v>
      </c>
      <c r="BS12" s="305">
        <v>333.2638</v>
      </c>
      <c r="BT12" s="305">
        <v>343.52069999999998</v>
      </c>
      <c r="BU12" s="305">
        <v>345.83350000000002</v>
      </c>
      <c r="BV12" s="305">
        <v>328.6669</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232">
        <v>281.04000000000002</v>
      </c>
      <c r="BB13" s="232">
        <v>285.82499999999999</v>
      </c>
      <c r="BC13" s="305">
        <v>292.185</v>
      </c>
      <c r="BD13" s="305">
        <v>289.80009999999999</v>
      </c>
      <c r="BE13" s="305">
        <v>283.45760000000001</v>
      </c>
      <c r="BF13" s="305">
        <v>277.92809999999997</v>
      </c>
      <c r="BG13" s="305">
        <v>262.80860000000001</v>
      </c>
      <c r="BH13" s="305">
        <v>254.714</v>
      </c>
      <c r="BI13" s="305">
        <v>252.65309999999999</v>
      </c>
      <c r="BJ13" s="305">
        <v>249.08009999999999</v>
      </c>
      <c r="BK13" s="305">
        <v>244.51310000000001</v>
      </c>
      <c r="BL13" s="305">
        <v>248.09219999999999</v>
      </c>
      <c r="BM13" s="305">
        <v>253.5103</v>
      </c>
      <c r="BN13" s="305">
        <v>260.20370000000003</v>
      </c>
      <c r="BO13" s="305">
        <v>265.77069999999998</v>
      </c>
      <c r="BP13" s="305">
        <v>267.88659999999999</v>
      </c>
      <c r="BQ13" s="305">
        <v>265.53039999999999</v>
      </c>
      <c r="BR13" s="305">
        <v>267.96249999999998</v>
      </c>
      <c r="BS13" s="305">
        <v>260.8048</v>
      </c>
      <c r="BT13" s="305">
        <v>259.90730000000002</v>
      </c>
      <c r="BU13" s="305">
        <v>261.05599999999998</v>
      </c>
      <c r="BV13" s="305">
        <v>252.23519999999999</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232">
        <v>289.76</v>
      </c>
      <c r="BB14" s="232">
        <v>294.77499999999998</v>
      </c>
      <c r="BC14" s="305">
        <v>302.44600000000003</v>
      </c>
      <c r="BD14" s="305">
        <v>300.7937</v>
      </c>
      <c r="BE14" s="305">
        <v>295.21559999999999</v>
      </c>
      <c r="BF14" s="305">
        <v>290.1318</v>
      </c>
      <c r="BG14" s="305">
        <v>275.3904</v>
      </c>
      <c r="BH14" s="305">
        <v>267.67829999999998</v>
      </c>
      <c r="BI14" s="305">
        <v>265.8929</v>
      </c>
      <c r="BJ14" s="305">
        <v>262.565</v>
      </c>
      <c r="BK14" s="305">
        <v>257.93709999999999</v>
      </c>
      <c r="BL14" s="305">
        <v>261.565</v>
      </c>
      <c r="BM14" s="305">
        <v>266.80189999999999</v>
      </c>
      <c r="BN14" s="305">
        <v>273.56270000000001</v>
      </c>
      <c r="BO14" s="305">
        <v>279.19549999999998</v>
      </c>
      <c r="BP14" s="305">
        <v>281.21929999999998</v>
      </c>
      <c r="BQ14" s="305">
        <v>279.07839999999999</v>
      </c>
      <c r="BR14" s="305">
        <v>281.57670000000002</v>
      </c>
      <c r="BS14" s="305">
        <v>274.52820000000003</v>
      </c>
      <c r="BT14" s="305">
        <v>273.81849999999997</v>
      </c>
      <c r="BU14" s="305">
        <v>275.10730000000001</v>
      </c>
      <c r="BV14" s="305">
        <v>266.45699999999999</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359"/>
      <c r="BD15" s="359"/>
      <c r="BE15" s="359"/>
      <c r="BF15" s="359"/>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361"/>
      <c r="BD17" s="361"/>
      <c r="BE17" s="361"/>
      <c r="BF17" s="36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68.144000000000005</v>
      </c>
      <c r="AN18" s="68">
        <v>63.783999999999999</v>
      </c>
      <c r="AO18" s="68">
        <v>71.003</v>
      </c>
      <c r="AP18" s="68">
        <v>70.222999999999999</v>
      </c>
      <c r="AQ18" s="68">
        <v>74.36</v>
      </c>
      <c r="AR18" s="68">
        <v>73.025999999999996</v>
      </c>
      <c r="AS18" s="68">
        <v>68.863</v>
      </c>
      <c r="AT18" s="68">
        <v>61.893000000000001</v>
      </c>
      <c r="AU18" s="68">
        <v>61.588999999999999</v>
      </c>
      <c r="AV18" s="68">
        <v>61.351999999999997</v>
      </c>
      <c r="AW18" s="68">
        <v>67.293000000000006</v>
      </c>
      <c r="AX18" s="68">
        <v>68.540000000000006</v>
      </c>
      <c r="AY18" s="68">
        <v>67.078999999999994</v>
      </c>
      <c r="AZ18" s="68">
        <v>68.396000000000001</v>
      </c>
      <c r="BA18" s="68">
        <v>63.993000000000002</v>
      </c>
      <c r="BB18" s="68">
        <v>64.630163835000005</v>
      </c>
      <c r="BC18" s="301">
        <v>64.697509999999994</v>
      </c>
      <c r="BD18" s="301">
        <v>62.293410000000002</v>
      </c>
      <c r="BE18" s="301">
        <v>60.09478</v>
      </c>
      <c r="BF18" s="301">
        <v>58.711300000000001</v>
      </c>
      <c r="BG18" s="301">
        <v>58.358750000000001</v>
      </c>
      <c r="BH18" s="301">
        <v>55.888710000000003</v>
      </c>
      <c r="BI18" s="301">
        <v>56.87773</v>
      </c>
      <c r="BJ18" s="301">
        <v>59.631810000000002</v>
      </c>
      <c r="BK18" s="301">
        <v>65.175129999999996</v>
      </c>
      <c r="BL18" s="301">
        <v>68.405370000000005</v>
      </c>
      <c r="BM18" s="301">
        <v>65.255340000000004</v>
      </c>
      <c r="BN18" s="301">
        <v>64.289519999999996</v>
      </c>
      <c r="BO18" s="301">
        <v>65.801410000000004</v>
      </c>
      <c r="BP18" s="301">
        <v>67.989469999999997</v>
      </c>
      <c r="BQ18" s="301">
        <v>67.286600000000007</v>
      </c>
      <c r="BR18" s="301">
        <v>64.75282</v>
      </c>
      <c r="BS18" s="301">
        <v>62.90258</v>
      </c>
      <c r="BT18" s="301">
        <v>61.84487</v>
      </c>
      <c r="BU18" s="301">
        <v>64.89873</v>
      </c>
      <c r="BV18" s="301">
        <v>68.833669999999998</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58.877000000000002</v>
      </c>
      <c r="AO19" s="68">
        <v>60.194000000000003</v>
      </c>
      <c r="AP19" s="68">
        <v>56.463999999999999</v>
      </c>
      <c r="AQ19" s="68">
        <v>56.115000000000002</v>
      </c>
      <c r="AR19" s="68">
        <v>52.628999999999998</v>
      </c>
      <c r="AS19" s="68">
        <v>50.707999999999998</v>
      </c>
      <c r="AT19" s="68">
        <v>48.598999999999997</v>
      </c>
      <c r="AU19" s="68">
        <v>46.179000000000002</v>
      </c>
      <c r="AV19" s="68">
        <v>47.628</v>
      </c>
      <c r="AW19" s="68">
        <v>52.600999999999999</v>
      </c>
      <c r="AX19" s="68">
        <v>50.878</v>
      </c>
      <c r="AY19" s="68">
        <v>55.052</v>
      </c>
      <c r="AZ19" s="68">
        <v>52.698</v>
      </c>
      <c r="BA19" s="68">
        <v>50.460999999999999</v>
      </c>
      <c r="BB19" s="68">
        <v>47.177691830000001</v>
      </c>
      <c r="BC19" s="301">
        <v>49.145829999999997</v>
      </c>
      <c r="BD19" s="301">
        <v>51.594059999999999</v>
      </c>
      <c r="BE19" s="301">
        <v>51.713009999999997</v>
      </c>
      <c r="BF19" s="301">
        <v>50.831740000000003</v>
      </c>
      <c r="BG19" s="301">
        <v>50.313119999999998</v>
      </c>
      <c r="BH19" s="301">
        <v>47.992620000000002</v>
      </c>
      <c r="BI19" s="301">
        <v>48.332700000000003</v>
      </c>
      <c r="BJ19" s="301">
        <v>50.186059999999998</v>
      </c>
      <c r="BK19" s="301">
        <v>55.822360000000003</v>
      </c>
      <c r="BL19" s="301">
        <v>56.542850000000001</v>
      </c>
      <c r="BM19" s="301">
        <v>53.428269999999998</v>
      </c>
      <c r="BN19" s="301">
        <v>52.177160000000001</v>
      </c>
      <c r="BO19" s="301">
        <v>51.20382</v>
      </c>
      <c r="BP19" s="301">
        <v>52.209879999999998</v>
      </c>
      <c r="BQ19" s="301">
        <v>51.886719999999997</v>
      </c>
      <c r="BR19" s="301">
        <v>50.794539999999998</v>
      </c>
      <c r="BS19" s="301">
        <v>50.721899999999998</v>
      </c>
      <c r="BT19" s="301">
        <v>48.233930000000001</v>
      </c>
      <c r="BU19" s="301">
        <v>49.789529999999999</v>
      </c>
      <c r="BV19" s="301">
        <v>51.107970000000002</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96.882000000000005</v>
      </c>
      <c r="AN20" s="68">
        <v>88.129000000000005</v>
      </c>
      <c r="AO20" s="68">
        <v>84.813999999999993</v>
      </c>
      <c r="AP20" s="68">
        <v>90.629000000000005</v>
      </c>
      <c r="AQ20" s="68">
        <v>90.52</v>
      </c>
      <c r="AR20" s="68">
        <v>90.509</v>
      </c>
      <c r="AS20" s="68">
        <v>92.542000000000002</v>
      </c>
      <c r="AT20" s="68">
        <v>89.352999999999994</v>
      </c>
      <c r="AU20" s="68">
        <v>79.676000000000002</v>
      </c>
      <c r="AV20" s="68">
        <v>81.64</v>
      </c>
      <c r="AW20" s="68">
        <v>82.158000000000001</v>
      </c>
      <c r="AX20" s="68">
        <v>83.712999999999994</v>
      </c>
      <c r="AY20" s="68">
        <v>90.986999999999995</v>
      </c>
      <c r="AZ20" s="68">
        <v>78.911000000000001</v>
      </c>
      <c r="BA20" s="68">
        <v>80.442999999999998</v>
      </c>
      <c r="BB20" s="68">
        <v>85.695190635000003</v>
      </c>
      <c r="BC20" s="301">
        <v>84.376050000000006</v>
      </c>
      <c r="BD20" s="301">
        <v>82.153779999999998</v>
      </c>
      <c r="BE20" s="301">
        <v>81.338070000000002</v>
      </c>
      <c r="BF20" s="301">
        <v>79.2881</v>
      </c>
      <c r="BG20" s="301">
        <v>80.923010000000005</v>
      </c>
      <c r="BH20" s="301">
        <v>80.121849999999995</v>
      </c>
      <c r="BI20" s="301">
        <v>81.077979999999997</v>
      </c>
      <c r="BJ20" s="301">
        <v>85.378110000000007</v>
      </c>
      <c r="BK20" s="301">
        <v>88.223010000000002</v>
      </c>
      <c r="BL20" s="301">
        <v>87.933639999999997</v>
      </c>
      <c r="BM20" s="301">
        <v>85.104849999999999</v>
      </c>
      <c r="BN20" s="301">
        <v>86.656509999999997</v>
      </c>
      <c r="BO20" s="301">
        <v>87.583619999999996</v>
      </c>
      <c r="BP20" s="301">
        <v>88.078710000000001</v>
      </c>
      <c r="BQ20" s="301">
        <v>87.998400000000004</v>
      </c>
      <c r="BR20" s="301">
        <v>84.520840000000007</v>
      </c>
      <c r="BS20" s="301">
        <v>82.650459999999995</v>
      </c>
      <c r="BT20" s="301">
        <v>82.893109999999993</v>
      </c>
      <c r="BU20" s="301">
        <v>85.403480000000002</v>
      </c>
      <c r="BV20" s="301">
        <v>89.560119999999998</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8.8759999999999994</v>
      </c>
      <c r="AN21" s="68">
        <v>8.9629999999999992</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8.8680000000000003</v>
      </c>
      <c r="AZ21" s="68">
        <v>8.8439999999999994</v>
      </c>
      <c r="BA21" s="68">
        <v>8.8089999999999993</v>
      </c>
      <c r="BB21" s="68">
        <v>8.1541415079000004</v>
      </c>
      <c r="BC21" s="301">
        <v>7.9973390000000002</v>
      </c>
      <c r="BD21" s="301">
        <v>8.0642189999999996</v>
      </c>
      <c r="BE21" s="301">
        <v>7.5704010000000004</v>
      </c>
      <c r="BF21" s="301">
        <v>7.4306239999999999</v>
      </c>
      <c r="BG21" s="301">
        <v>7.5551550000000001</v>
      </c>
      <c r="BH21" s="301">
        <v>7.6756909999999996</v>
      </c>
      <c r="BI21" s="301">
        <v>8.1964740000000003</v>
      </c>
      <c r="BJ21" s="301">
        <v>8.0410330000000005</v>
      </c>
      <c r="BK21" s="301">
        <v>8.1053820000000005</v>
      </c>
      <c r="BL21" s="301">
        <v>7.9920369999999998</v>
      </c>
      <c r="BM21" s="301">
        <v>7.8831170000000004</v>
      </c>
      <c r="BN21" s="301">
        <v>7.6908940000000001</v>
      </c>
      <c r="BO21" s="301">
        <v>7.7531220000000003</v>
      </c>
      <c r="BP21" s="301">
        <v>7.9504570000000001</v>
      </c>
      <c r="BQ21" s="301">
        <v>7.605931</v>
      </c>
      <c r="BR21" s="301">
        <v>7.5391219999999999</v>
      </c>
      <c r="BS21" s="301">
        <v>7.7124420000000002</v>
      </c>
      <c r="BT21" s="301">
        <v>7.8361669999999997</v>
      </c>
      <c r="BU21" s="301">
        <v>8.3523449999999997</v>
      </c>
      <c r="BV21" s="301">
        <v>8.242839</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32.402000000000001</v>
      </c>
      <c r="AN22" s="68">
        <v>31.965</v>
      </c>
      <c r="AO22" s="68">
        <v>35.607999999999997</v>
      </c>
      <c r="AP22" s="68">
        <v>31.613</v>
      </c>
      <c r="AQ22" s="68">
        <v>29.754999999999999</v>
      </c>
      <c r="AR22" s="68">
        <v>29.443999999999999</v>
      </c>
      <c r="AS22" s="68">
        <v>29.829000000000001</v>
      </c>
      <c r="AT22" s="68">
        <v>29.402999999999999</v>
      </c>
      <c r="AU22" s="68">
        <v>31.507999999999999</v>
      </c>
      <c r="AV22" s="68">
        <v>29.067</v>
      </c>
      <c r="AW22" s="68">
        <v>30.739000000000001</v>
      </c>
      <c r="AX22" s="68">
        <v>31.4</v>
      </c>
      <c r="AY22" s="68">
        <v>33.152999999999999</v>
      </c>
      <c r="AZ22" s="68">
        <v>32.244</v>
      </c>
      <c r="BA22" s="68">
        <v>30.882000000000001</v>
      </c>
      <c r="BB22" s="68">
        <v>30.163722814</v>
      </c>
      <c r="BC22" s="301">
        <v>29.453779999999998</v>
      </c>
      <c r="BD22" s="301">
        <v>29.616230000000002</v>
      </c>
      <c r="BE22" s="301">
        <v>29.578340000000001</v>
      </c>
      <c r="BF22" s="301">
        <v>29.270910000000001</v>
      </c>
      <c r="BG22" s="301">
        <v>29.55761</v>
      </c>
      <c r="BH22" s="301">
        <v>28.535540000000001</v>
      </c>
      <c r="BI22" s="301">
        <v>29.748449999999998</v>
      </c>
      <c r="BJ22" s="301">
        <v>31.093</v>
      </c>
      <c r="BK22" s="301">
        <v>33.00676</v>
      </c>
      <c r="BL22" s="301">
        <v>31.763459999999998</v>
      </c>
      <c r="BM22" s="301">
        <v>30.031759999999998</v>
      </c>
      <c r="BN22" s="301">
        <v>29.246849999999998</v>
      </c>
      <c r="BO22" s="301">
        <v>28.484490000000001</v>
      </c>
      <c r="BP22" s="301">
        <v>29.439800000000002</v>
      </c>
      <c r="BQ22" s="301">
        <v>29.579160000000002</v>
      </c>
      <c r="BR22" s="301">
        <v>28.827680000000001</v>
      </c>
      <c r="BS22" s="301">
        <v>29.36693</v>
      </c>
      <c r="BT22" s="301">
        <v>28.716729999999998</v>
      </c>
      <c r="BU22" s="301">
        <v>30.80865</v>
      </c>
      <c r="BV22" s="301">
        <v>31.696940000000001</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264.23</v>
      </c>
      <c r="AN23" s="68">
        <v>251.71799999999999</v>
      </c>
      <c r="AO23" s="68">
        <v>260.839</v>
      </c>
      <c r="AP23" s="68">
        <v>257.30200000000002</v>
      </c>
      <c r="AQ23" s="68">
        <v>258.23500000000001</v>
      </c>
      <c r="AR23" s="68">
        <v>253.26300000000001</v>
      </c>
      <c r="AS23" s="68">
        <v>249.27500000000001</v>
      </c>
      <c r="AT23" s="68">
        <v>236.61500000000001</v>
      </c>
      <c r="AU23" s="68">
        <v>226.54400000000001</v>
      </c>
      <c r="AV23" s="68">
        <v>227.27500000000001</v>
      </c>
      <c r="AW23" s="68">
        <v>241.23099999999999</v>
      </c>
      <c r="AX23" s="68">
        <v>243.18799999999999</v>
      </c>
      <c r="AY23" s="68">
        <v>255.13900000000001</v>
      </c>
      <c r="AZ23" s="68">
        <v>241.09299999999999</v>
      </c>
      <c r="BA23" s="68">
        <v>234.58799999999999</v>
      </c>
      <c r="BB23" s="68">
        <v>235.82091062000001</v>
      </c>
      <c r="BC23" s="301">
        <v>235.6705</v>
      </c>
      <c r="BD23" s="301">
        <v>233.7217</v>
      </c>
      <c r="BE23" s="301">
        <v>230.2946</v>
      </c>
      <c r="BF23" s="301">
        <v>225.53270000000001</v>
      </c>
      <c r="BG23" s="301">
        <v>226.70760000000001</v>
      </c>
      <c r="BH23" s="301">
        <v>220.21440000000001</v>
      </c>
      <c r="BI23" s="301">
        <v>224.23330000000001</v>
      </c>
      <c r="BJ23" s="301">
        <v>234.33</v>
      </c>
      <c r="BK23" s="301">
        <v>250.33260000000001</v>
      </c>
      <c r="BL23" s="301">
        <v>252.63740000000001</v>
      </c>
      <c r="BM23" s="301">
        <v>241.70330000000001</v>
      </c>
      <c r="BN23" s="301">
        <v>240.0609</v>
      </c>
      <c r="BO23" s="301">
        <v>240.82650000000001</v>
      </c>
      <c r="BP23" s="301">
        <v>245.66829999999999</v>
      </c>
      <c r="BQ23" s="301">
        <v>244.35679999999999</v>
      </c>
      <c r="BR23" s="301">
        <v>236.435</v>
      </c>
      <c r="BS23" s="301">
        <v>233.35429999999999</v>
      </c>
      <c r="BT23" s="301">
        <v>229.5248</v>
      </c>
      <c r="BU23" s="301">
        <v>239.2527</v>
      </c>
      <c r="BV23" s="301">
        <v>249.44149999999999</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361"/>
      <c r="BD24" s="361"/>
      <c r="BE24" s="361"/>
      <c r="BF24" s="36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27.672999999999998</v>
      </c>
      <c r="AN25" s="68">
        <v>25.852</v>
      </c>
      <c r="AO25" s="68">
        <v>22.577000000000002</v>
      </c>
      <c r="AP25" s="68">
        <v>22.87</v>
      </c>
      <c r="AQ25" s="68">
        <v>24.044</v>
      </c>
      <c r="AR25" s="68">
        <v>23.498999999999999</v>
      </c>
      <c r="AS25" s="68">
        <v>24.305</v>
      </c>
      <c r="AT25" s="68">
        <v>25.151</v>
      </c>
      <c r="AU25" s="68">
        <v>22.436</v>
      </c>
      <c r="AV25" s="68">
        <v>25.204999999999998</v>
      </c>
      <c r="AW25" s="68">
        <v>25.039000000000001</v>
      </c>
      <c r="AX25" s="68">
        <v>25.31</v>
      </c>
      <c r="AY25" s="68">
        <v>22.939</v>
      </c>
      <c r="AZ25" s="68">
        <v>20.896000000000001</v>
      </c>
      <c r="BA25" s="68">
        <v>19.062000000000001</v>
      </c>
      <c r="BB25" s="68">
        <v>21.284128543000001</v>
      </c>
      <c r="BC25" s="301">
        <v>22.56183</v>
      </c>
      <c r="BD25" s="301">
        <v>23.436530000000001</v>
      </c>
      <c r="BE25" s="301">
        <v>21.26774</v>
      </c>
      <c r="BF25" s="301">
        <v>23.41958</v>
      </c>
      <c r="BG25" s="301">
        <v>22.225919999999999</v>
      </c>
      <c r="BH25" s="301">
        <v>22.072120000000002</v>
      </c>
      <c r="BI25" s="301">
        <v>23.234030000000001</v>
      </c>
      <c r="BJ25" s="301">
        <v>24.446860000000001</v>
      </c>
      <c r="BK25" s="301">
        <v>23.61966</v>
      </c>
      <c r="BL25" s="301">
        <v>26.597560000000001</v>
      </c>
      <c r="BM25" s="301">
        <v>24.118210000000001</v>
      </c>
      <c r="BN25" s="301">
        <v>24.241759999999999</v>
      </c>
      <c r="BO25" s="301">
        <v>22.39385</v>
      </c>
      <c r="BP25" s="301">
        <v>23.857990000000001</v>
      </c>
      <c r="BQ25" s="301">
        <v>23.367010000000001</v>
      </c>
      <c r="BR25" s="301">
        <v>24.033770000000001</v>
      </c>
      <c r="BS25" s="301">
        <v>23.071919999999999</v>
      </c>
      <c r="BT25" s="301">
        <v>20.984269999999999</v>
      </c>
      <c r="BU25" s="301">
        <v>23.82264</v>
      </c>
      <c r="BV25" s="301">
        <v>26.15531</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362"/>
      <c r="BD26" s="362"/>
      <c r="BE26" s="362"/>
      <c r="BF26" s="36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236.55699999999999</v>
      </c>
      <c r="AN27" s="69">
        <v>225.86600000000001</v>
      </c>
      <c r="AO27" s="69">
        <v>238.262</v>
      </c>
      <c r="AP27" s="69">
        <v>234.43199999999999</v>
      </c>
      <c r="AQ27" s="69">
        <v>234.191</v>
      </c>
      <c r="AR27" s="69">
        <v>229.76400000000001</v>
      </c>
      <c r="AS27" s="69">
        <v>224.97</v>
      </c>
      <c r="AT27" s="69">
        <v>211.464</v>
      </c>
      <c r="AU27" s="69">
        <v>204.108</v>
      </c>
      <c r="AV27" s="69">
        <v>202.07</v>
      </c>
      <c r="AW27" s="69">
        <v>216.19200000000001</v>
      </c>
      <c r="AX27" s="69">
        <v>217.87799999999999</v>
      </c>
      <c r="AY27" s="69">
        <v>232.2</v>
      </c>
      <c r="AZ27" s="69">
        <v>220.197</v>
      </c>
      <c r="BA27" s="69">
        <v>215.52600000000001</v>
      </c>
      <c r="BB27" s="69">
        <v>214.53678621</v>
      </c>
      <c r="BC27" s="320">
        <v>213.1087</v>
      </c>
      <c r="BD27" s="320">
        <v>210.2852</v>
      </c>
      <c r="BE27" s="320">
        <v>209.02690000000001</v>
      </c>
      <c r="BF27" s="320">
        <v>202.1131</v>
      </c>
      <c r="BG27" s="320">
        <v>204.48169999999999</v>
      </c>
      <c r="BH27" s="320">
        <v>198.14230000000001</v>
      </c>
      <c r="BI27" s="320">
        <v>200.99930000000001</v>
      </c>
      <c r="BJ27" s="320">
        <v>209.88310000000001</v>
      </c>
      <c r="BK27" s="320">
        <v>226.71299999999999</v>
      </c>
      <c r="BL27" s="320">
        <v>226.03980000000001</v>
      </c>
      <c r="BM27" s="320">
        <v>217.58510000000001</v>
      </c>
      <c r="BN27" s="320">
        <v>215.8192</v>
      </c>
      <c r="BO27" s="320">
        <v>218.43260000000001</v>
      </c>
      <c r="BP27" s="320">
        <v>221.81030000000001</v>
      </c>
      <c r="BQ27" s="320">
        <v>220.9898</v>
      </c>
      <c r="BR27" s="320">
        <v>212.40119999999999</v>
      </c>
      <c r="BS27" s="320">
        <v>210.2824</v>
      </c>
      <c r="BT27" s="320">
        <v>208.54050000000001</v>
      </c>
      <c r="BU27" s="320">
        <v>215.43010000000001</v>
      </c>
      <c r="BV27" s="320">
        <v>223.28620000000001</v>
      </c>
    </row>
    <row r="28" spans="1:74" s="267" customFormat="1" ht="12" customHeight="1" x14ac:dyDescent="0.25">
      <c r="A28" s="1"/>
      <c r="B28" s="752" t="s">
        <v>815</v>
      </c>
      <c r="C28" s="744"/>
      <c r="D28" s="744"/>
      <c r="E28" s="744"/>
      <c r="F28" s="744"/>
      <c r="G28" s="744"/>
      <c r="H28" s="744"/>
      <c r="I28" s="744"/>
      <c r="J28" s="744"/>
      <c r="K28" s="744"/>
      <c r="L28" s="744"/>
      <c r="M28" s="744"/>
      <c r="N28" s="744"/>
      <c r="O28" s="744"/>
      <c r="P28" s="744"/>
      <c r="Q28" s="744"/>
      <c r="AY28" s="478"/>
      <c r="AZ28" s="478"/>
      <c r="BA28" s="478"/>
      <c r="BB28" s="478"/>
      <c r="BC28" s="478"/>
      <c r="BD28" s="591"/>
      <c r="BE28" s="591"/>
      <c r="BF28" s="591"/>
      <c r="BG28" s="478"/>
      <c r="BH28" s="478"/>
      <c r="BI28" s="478"/>
      <c r="BJ28" s="478"/>
    </row>
    <row r="29" spans="1:74" s="403" customFormat="1" ht="12" customHeight="1" x14ac:dyDescent="0.25">
      <c r="A29" s="402"/>
      <c r="B29" s="770" t="str">
        <f>"Notes: "&amp;"EIA completed modeling and analysis for this report on " &amp;Dates!D2&amp;"."</f>
        <v>Notes: EIA completed modeling and analysis for this report on Thursday May 6, 2021.</v>
      </c>
      <c r="C29" s="769"/>
      <c r="D29" s="769"/>
      <c r="E29" s="769"/>
      <c r="F29" s="769"/>
      <c r="G29" s="769"/>
      <c r="H29" s="769"/>
      <c r="I29" s="769"/>
      <c r="J29" s="769"/>
      <c r="K29" s="769"/>
      <c r="L29" s="769"/>
      <c r="M29" s="769"/>
      <c r="N29" s="769"/>
      <c r="O29" s="769"/>
      <c r="P29" s="769"/>
      <c r="Q29" s="769"/>
      <c r="AY29" s="479"/>
      <c r="AZ29" s="479"/>
      <c r="BA29" s="479"/>
      <c r="BB29" s="479"/>
      <c r="BC29" s="479"/>
      <c r="BD29" s="592"/>
      <c r="BE29" s="592"/>
      <c r="BF29" s="592"/>
      <c r="BG29" s="479"/>
      <c r="BH29" s="479"/>
      <c r="BI29" s="479"/>
      <c r="BJ29" s="479"/>
    </row>
    <row r="30" spans="1:74" s="403" customFormat="1" ht="12" customHeight="1" x14ac:dyDescent="0.25">
      <c r="A30" s="402"/>
      <c r="B30" s="770" t="s">
        <v>353</v>
      </c>
      <c r="C30" s="769"/>
      <c r="D30" s="769"/>
      <c r="E30" s="769"/>
      <c r="F30" s="769"/>
      <c r="G30" s="769"/>
      <c r="H30" s="769"/>
      <c r="I30" s="769"/>
      <c r="J30" s="769"/>
      <c r="K30" s="769"/>
      <c r="L30" s="769"/>
      <c r="M30" s="769"/>
      <c r="N30" s="769"/>
      <c r="O30" s="769"/>
      <c r="P30" s="769"/>
      <c r="Q30" s="769"/>
      <c r="AY30" s="479"/>
      <c r="AZ30" s="479"/>
      <c r="BA30" s="479"/>
      <c r="BB30" s="479"/>
      <c r="BC30" s="479"/>
      <c r="BD30" s="592"/>
      <c r="BE30" s="592"/>
      <c r="BF30" s="592"/>
      <c r="BG30" s="479"/>
      <c r="BH30" s="479"/>
      <c r="BI30" s="479"/>
      <c r="BJ30" s="479"/>
    </row>
    <row r="31" spans="1:74" s="267" customFormat="1" ht="12" customHeight="1" x14ac:dyDescent="0.25">
      <c r="A31" s="1"/>
      <c r="B31" s="753" t="s">
        <v>129</v>
      </c>
      <c r="C31" s="744"/>
      <c r="D31" s="744"/>
      <c r="E31" s="744"/>
      <c r="F31" s="744"/>
      <c r="G31" s="744"/>
      <c r="H31" s="744"/>
      <c r="I31" s="744"/>
      <c r="J31" s="744"/>
      <c r="K31" s="744"/>
      <c r="L31" s="744"/>
      <c r="M31" s="744"/>
      <c r="N31" s="744"/>
      <c r="O31" s="744"/>
      <c r="P31" s="744"/>
      <c r="Q31" s="744"/>
      <c r="AY31" s="478"/>
      <c r="AZ31" s="478"/>
      <c r="BA31" s="478"/>
      <c r="BB31" s="478"/>
      <c r="BC31" s="478"/>
      <c r="BD31" s="591"/>
      <c r="BE31" s="591"/>
      <c r="BF31" s="591"/>
      <c r="BG31" s="478"/>
      <c r="BH31" s="478"/>
      <c r="BI31" s="478"/>
      <c r="BJ31" s="478"/>
    </row>
    <row r="32" spans="1:74" s="403" customFormat="1" ht="12" customHeight="1" x14ac:dyDescent="0.25">
      <c r="A32" s="402"/>
      <c r="B32" s="765" t="s">
        <v>852</v>
      </c>
      <c r="C32" s="759"/>
      <c r="D32" s="759"/>
      <c r="E32" s="759"/>
      <c r="F32" s="759"/>
      <c r="G32" s="759"/>
      <c r="H32" s="759"/>
      <c r="I32" s="759"/>
      <c r="J32" s="759"/>
      <c r="K32" s="759"/>
      <c r="L32" s="759"/>
      <c r="M32" s="759"/>
      <c r="N32" s="759"/>
      <c r="O32" s="759"/>
      <c r="P32" s="759"/>
      <c r="Q32" s="759"/>
      <c r="AY32" s="479"/>
      <c r="AZ32" s="479"/>
      <c r="BA32" s="479"/>
      <c r="BB32" s="479"/>
      <c r="BC32" s="479"/>
      <c r="BD32" s="592"/>
      <c r="BE32" s="592"/>
      <c r="BF32" s="592"/>
      <c r="BG32" s="479"/>
      <c r="BH32" s="479"/>
      <c r="BI32" s="479"/>
      <c r="BJ32" s="479"/>
    </row>
    <row r="33" spans="1:74" s="403" customFormat="1" ht="12" customHeight="1" x14ac:dyDescent="0.25">
      <c r="A33" s="402"/>
      <c r="B33" s="800" t="s">
        <v>853</v>
      </c>
      <c r="C33" s="759"/>
      <c r="D33" s="759"/>
      <c r="E33" s="759"/>
      <c r="F33" s="759"/>
      <c r="G33" s="759"/>
      <c r="H33" s="759"/>
      <c r="I33" s="759"/>
      <c r="J33" s="759"/>
      <c r="K33" s="759"/>
      <c r="L33" s="759"/>
      <c r="M33" s="759"/>
      <c r="N33" s="759"/>
      <c r="O33" s="759"/>
      <c r="P33" s="759"/>
      <c r="Q33" s="759"/>
      <c r="AY33" s="479"/>
      <c r="AZ33" s="479"/>
      <c r="BA33" s="479"/>
      <c r="BB33" s="479"/>
      <c r="BC33" s="479"/>
      <c r="BD33" s="592"/>
      <c r="BE33" s="592"/>
      <c r="BF33" s="592"/>
      <c r="BG33" s="479"/>
      <c r="BH33" s="479"/>
      <c r="BI33" s="479"/>
      <c r="BJ33" s="479"/>
    </row>
    <row r="34" spans="1:74" s="403" customFormat="1" ht="12" customHeight="1" x14ac:dyDescent="0.25">
      <c r="A34" s="402"/>
      <c r="B34" s="763" t="s">
        <v>855</v>
      </c>
      <c r="C34" s="762"/>
      <c r="D34" s="762"/>
      <c r="E34" s="762"/>
      <c r="F34" s="762"/>
      <c r="G34" s="762"/>
      <c r="H34" s="762"/>
      <c r="I34" s="762"/>
      <c r="J34" s="762"/>
      <c r="K34" s="762"/>
      <c r="L34" s="762"/>
      <c r="M34" s="762"/>
      <c r="N34" s="762"/>
      <c r="O34" s="762"/>
      <c r="P34" s="762"/>
      <c r="Q34" s="759"/>
      <c r="AY34" s="479"/>
      <c r="AZ34" s="479"/>
      <c r="BA34" s="479"/>
      <c r="BB34" s="479"/>
      <c r="BC34" s="479"/>
      <c r="BD34" s="592"/>
      <c r="BE34" s="592"/>
      <c r="BF34" s="592"/>
      <c r="BG34" s="479"/>
      <c r="BH34" s="479"/>
      <c r="BI34" s="479"/>
      <c r="BJ34" s="479"/>
    </row>
    <row r="35" spans="1:74" s="403" customFormat="1" ht="12" customHeight="1" x14ac:dyDescent="0.25">
      <c r="A35" s="402"/>
      <c r="B35" s="764" t="s">
        <v>856</v>
      </c>
      <c r="C35" s="766"/>
      <c r="D35" s="766"/>
      <c r="E35" s="766"/>
      <c r="F35" s="766"/>
      <c r="G35" s="766"/>
      <c r="H35" s="766"/>
      <c r="I35" s="766"/>
      <c r="J35" s="766"/>
      <c r="K35" s="766"/>
      <c r="L35" s="766"/>
      <c r="M35" s="766"/>
      <c r="N35" s="766"/>
      <c r="O35" s="766"/>
      <c r="P35" s="766"/>
      <c r="Q35" s="759"/>
      <c r="AY35" s="479"/>
      <c r="AZ35" s="479"/>
      <c r="BA35" s="479"/>
      <c r="BB35" s="479"/>
      <c r="BC35" s="479"/>
      <c r="BD35" s="592"/>
      <c r="BE35" s="592"/>
      <c r="BF35" s="592"/>
      <c r="BG35" s="479"/>
      <c r="BH35" s="479"/>
      <c r="BI35" s="479"/>
      <c r="BJ35" s="479"/>
    </row>
    <row r="36" spans="1:74" s="403" customFormat="1" ht="12" customHeight="1" x14ac:dyDescent="0.25">
      <c r="A36" s="402"/>
      <c r="B36" s="765" t="s">
        <v>838</v>
      </c>
      <c r="C36" s="766"/>
      <c r="D36" s="766"/>
      <c r="E36" s="766"/>
      <c r="F36" s="766"/>
      <c r="G36" s="766"/>
      <c r="H36" s="766"/>
      <c r="I36" s="766"/>
      <c r="J36" s="766"/>
      <c r="K36" s="766"/>
      <c r="L36" s="766"/>
      <c r="M36" s="766"/>
      <c r="N36" s="766"/>
      <c r="O36" s="766"/>
      <c r="P36" s="766"/>
      <c r="Q36" s="759"/>
      <c r="AY36" s="479"/>
      <c r="AZ36" s="479"/>
      <c r="BA36" s="479"/>
      <c r="BB36" s="479"/>
      <c r="BC36" s="479"/>
      <c r="BD36" s="592"/>
      <c r="BE36" s="592"/>
      <c r="BF36" s="592"/>
      <c r="BG36" s="479"/>
      <c r="BH36" s="479"/>
      <c r="BI36" s="479"/>
      <c r="BJ36" s="479"/>
    </row>
    <row r="37" spans="1:74" s="404" customFormat="1" ht="12" customHeight="1" x14ac:dyDescent="0.25">
      <c r="A37" s="393"/>
      <c r="B37" s="771" t="s">
        <v>1384</v>
      </c>
      <c r="C37" s="759"/>
      <c r="D37" s="759"/>
      <c r="E37" s="759"/>
      <c r="F37" s="759"/>
      <c r="G37" s="759"/>
      <c r="H37" s="759"/>
      <c r="I37" s="759"/>
      <c r="J37" s="759"/>
      <c r="K37" s="759"/>
      <c r="L37" s="759"/>
      <c r="M37" s="759"/>
      <c r="N37" s="759"/>
      <c r="O37" s="759"/>
      <c r="P37" s="759"/>
      <c r="Q37" s="759"/>
      <c r="AY37" s="480"/>
      <c r="AZ37" s="480"/>
      <c r="BA37" s="480"/>
      <c r="BB37" s="480"/>
      <c r="BC37" s="480"/>
      <c r="BD37" s="593"/>
      <c r="BE37" s="593"/>
      <c r="BF37" s="593"/>
      <c r="BG37" s="480"/>
      <c r="BH37" s="480"/>
      <c r="BI37" s="480"/>
      <c r="BJ37" s="480"/>
    </row>
    <row r="38" spans="1:74" x14ac:dyDescent="0.15">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5546875" defaultRowHeight="10.199999999999999" x14ac:dyDescent="0.2"/>
  <cols>
    <col min="1" max="1" width="14.44140625" style="72" customWidth="1"/>
    <col min="2" max="2" width="38.77734375" style="72" customWidth="1"/>
    <col min="3" max="50" width="6.5546875" style="72" customWidth="1"/>
    <col min="51" max="55" width="6.5546875" style="357" customWidth="1"/>
    <col min="56" max="58" width="6.5546875" style="594" customWidth="1"/>
    <col min="59" max="62" width="6.5546875" style="357" customWidth="1"/>
    <col min="63" max="74" width="6.5546875" style="72" customWidth="1"/>
    <col min="75" max="16384" width="9.5546875" style="72"/>
  </cols>
  <sheetData>
    <row r="1" spans="1:74" ht="13.35" customHeight="1" x14ac:dyDescent="0.25">
      <c r="A1" s="741" t="s">
        <v>798</v>
      </c>
      <c r="B1" s="806" t="s">
        <v>236</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278"/>
    </row>
    <row r="2" spans="1:74" ht="13.2" x14ac:dyDescent="0.25">
      <c r="A2" s="742"/>
      <c r="B2" s="486" t="str">
        <f>"U.S. Energy Information Administration  |  Short-Term Energy Outlook  - "&amp;Dates!D1</f>
        <v>U.S. Energy Information Administration  |  Short-Term Energy Outlook  - May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3"/>
      <c r="BA5" s="653"/>
      <c r="BB5" s="653"/>
      <c r="BC5" s="653"/>
      <c r="BD5" s="680"/>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96.145321644999996</v>
      </c>
      <c r="AB6" s="208">
        <v>96.740786463999996</v>
      </c>
      <c r="AC6" s="208">
        <v>97.399668452</v>
      </c>
      <c r="AD6" s="208">
        <v>97.790524667</v>
      </c>
      <c r="AE6" s="208">
        <v>98.563772161000003</v>
      </c>
      <c r="AF6" s="208">
        <v>98.951456433000004</v>
      </c>
      <c r="AG6" s="208">
        <v>99.476751547999996</v>
      </c>
      <c r="AH6" s="208">
        <v>101.91617313</v>
      </c>
      <c r="AI6" s="208">
        <v>101.78695442999999</v>
      </c>
      <c r="AJ6" s="208">
        <v>103.22525965</v>
      </c>
      <c r="AK6" s="208">
        <v>103.98626337</v>
      </c>
      <c r="AL6" s="208">
        <v>104.27272413</v>
      </c>
      <c r="AM6" s="208">
        <v>102.62948229</v>
      </c>
      <c r="AN6" s="208">
        <v>102.02187886</v>
      </c>
      <c r="AO6" s="208">
        <v>102.13300332</v>
      </c>
      <c r="AP6" s="208">
        <v>100.06181777</v>
      </c>
      <c r="AQ6" s="208">
        <v>94.633877064999993</v>
      </c>
      <c r="AR6" s="208">
        <v>95.874949232999995</v>
      </c>
      <c r="AS6" s="208">
        <v>97.530706710000004</v>
      </c>
      <c r="AT6" s="208">
        <v>97.960422226000006</v>
      </c>
      <c r="AU6" s="208">
        <v>97.138977132999997</v>
      </c>
      <c r="AV6" s="208">
        <v>96.629328129000001</v>
      </c>
      <c r="AW6" s="208">
        <v>99.681651866999999</v>
      </c>
      <c r="AX6" s="208">
        <v>99.811746161000002</v>
      </c>
      <c r="AY6" s="208">
        <v>99.788016773999999</v>
      </c>
      <c r="AZ6" s="208">
        <v>92.440786356999993</v>
      </c>
      <c r="BA6" s="208">
        <v>98.067070000000001</v>
      </c>
      <c r="BB6" s="208">
        <v>97.629760000000005</v>
      </c>
      <c r="BC6" s="324">
        <v>97.465249999999997</v>
      </c>
      <c r="BD6" s="324">
        <v>97.425839999999994</v>
      </c>
      <c r="BE6" s="324">
        <v>97.687259999999995</v>
      </c>
      <c r="BF6" s="324">
        <v>98.173010000000005</v>
      </c>
      <c r="BG6" s="324">
        <v>98.536460000000005</v>
      </c>
      <c r="BH6" s="324">
        <v>98.691040000000001</v>
      </c>
      <c r="BI6" s="324">
        <v>98.994540000000001</v>
      </c>
      <c r="BJ6" s="324">
        <v>98.901110000000003</v>
      </c>
      <c r="BK6" s="324">
        <v>98.755350000000007</v>
      </c>
      <c r="BL6" s="324">
        <v>98.722059999999999</v>
      </c>
      <c r="BM6" s="324">
        <v>98.903390000000002</v>
      </c>
      <c r="BN6" s="324">
        <v>99.135949999999994</v>
      </c>
      <c r="BO6" s="324">
        <v>99.380660000000006</v>
      </c>
      <c r="BP6" s="324">
        <v>99.706649999999996</v>
      </c>
      <c r="BQ6" s="324">
        <v>100.12990000000001</v>
      </c>
      <c r="BR6" s="324">
        <v>100.5365</v>
      </c>
      <c r="BS6" s="324">
        <v>101.009</v>
      </c>
      <c r="BT6" s="324">
        <v>101.1831</v>
      </c>
      <c r="BU6" s="324">
        <v>101.4825</v>
      </c>
      <c r="BV6" s="324">
        <v>101.43729999999999</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0.98403572413999996</v>
      </c>
      <c r="AO7" s="208">
        <v>0.94255599999999995</v>
      </c>
      <c r="AP7" s="208">
        <v>0.91711303333000005</v>
      </c>
      <c r="AQ7" s="208">
        <v>0.87342490322999999</v>
      </c>
      <c r="AR7" s="208">
        <v>0.85150939999999997</v>
      </c>
      <c r="AS7" s="208">
        <v>0.86384374194000002</v>
      </c>
      <c r="AT7" s="208">
        <v>0.86599216129000001</v>
      </c>
      <c r="AU7" s="208">
        <v>0.89927903333000003</v>
      </c>
      <c r="AV7" s="208">
        <v>0.93806293547999997</v>
      </c>
      <c r="AW7" s="208">
        <v>0.98584203332999998</v>
      </c>
      <c r="AX7" s="208">
        <v>1.0052049354999999</v>
      </c>
      <c r="AY7" s="208">
        <v>1.0203924516</v>
      </c>
      <c r="AZ7" s="208">
        <v>1.0130256429</v>
      </c>
      <c r="BA7" s="208">
        <v>0.96089840000000004</v>
      </c>
      <c r="BB7" s="208">
        <v>0.86249529999999996</v>
      </c>
      <c r="BC7" s="324">
        <v>0.72812589999999999</v>
      </c>
      <c r="BD7" s="324">
        <v>0.65193299999999998</v>
      </c>
      <c r="BE7" s="324">
        <v>0.57514679999999996</v>
      </c>
      <c r="BF7" s="324">
        <v>0.75488880000000003</v>
      </c>
      <c r="BG7" s="324">
        <v>0.79948410000000003</v>
      </c>
      <c r="BH7" s="324">
        <v>0.84549739999999995</v>
      </c>
      <c r="BI7" s="324">
        <v>0.89127140000000005</v>
      </c>
      <c r="BJ7" s="324">
        <v>0.90294099999999999</v>
      </c>
      <c r="BK7" s="324">
        <v>0.91312219999999999</v>
      </c>
      <c r="BL7" s="324">
        <v>0.91377649999999999</v>
      </c>
      <c r="BM7" s="324">
        <v>0.91904419999999998</v>
      </c>
      <c r="BN7" s="324">
        <v>0.86091680000000004</v>
      </c>
      <c r="BO7" s="324">
        <v>0.74299199999999999</v>
      </c>
      <c r="BP7" s="324">
        <v>0.66438330000000001</v>
      </c>
      <c r="BQ7" s="324">
        <v>0.6564044</v>
      </c>
      <c r="BR7" s="324">
        <v>0.68268830000000003</v>
      </c>
      <c r="BS7" s="324">
        <v>0.78671650000000004</v>
      </c>
      <c r="BT7" s="324">
        <v>0.82638009999999995</v>
      </c>
      <c r="BU7" s="324">
        <v>0.86776719999999996</v>
      </c>
      <c r="BV7" s="324">
        <v>0.91237699999999999</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2.9083685160999999</v>
      </c>
      <c r="AB8" s="208">
        <v>2.7407571070999999</v>
      </c>
      <c r="AC8" s="208">
        <v>2.9687973226</v>
      </c>
      <c r="AD8" s="208">
        <v>2.9066857666999999</v>
      </c>
      <c r="AE8" s="208">
        <v>2.8298047418999999</v>
      </c>
      <c r="AF8" s="208">
        <v>2.7212733667000002</v>
      </c>
      <c r="AG8" s="208">
        <v>2.1554916452000001</v>
      </c>
      <c r="AH8" s="208">
        <v>2.9424074515999998</v>
      </c>
      <c r="AI8" s="208">
        <v>2.8035914332999998</v>
      </c>
      <c r="AJ8" s="208">
        <v>2.7967177741999998</v>
      </c>
      <c r="AK8" s="208">
        <v>2.7878037333000001</v>
      </c>
      <c r="AL8" s="208">
        <v>2.8186513548000001</v>
      </c>
      <c r="AM8" s="208">
        <v>2.7335069999999999</v>
      </c>
      <c r="AN8" s="208">
        <v>2.7014672758999998</v>
      </c>
      <c r="AO8" s="208">
        <v>2.7312690000000002</v>
      </c>
      <c r="AP8" s="208">
        <v>2.5862629667000001</v>
      </c>
      <c r="AQ8" s="208">
        <v>2.0420680323</v>
      </c>
      <c r="AR8" s="208">
        <v>2.0237792667000001</v>
      </c>
      <c r="AS8" s="208">
        <v>2.1723627096999998</v>
      </c>
      <c r="AT8" s="208">
        <v>1.4003182581</v>
      </c>
      <c r="AU8" s="208">
        <v>1.5816307999999999</v>
      </c>
      <c r="AV8" s="208">
        <v>1.1963598065000001</v>
      </c>
      <c r="AW8" s="208">
        <v>1.9312139666999999</v>
      </c>
      <c r="AX8" s="208">
        <v>2.0660680968</v>
      </c>
      <c r="AY8" s="208">
        <v>2.1985929354999998</v>
      </c>
      <c r="AZ8" s="208">
        <v>2.2033320714000002</v>
      </c>
      <c r="BA8" s="208">
        <v>2.3430930000000001</v>
      </c>
      <c r="BB8" s="208">
        <v>2.3244500000000001</v>
      </c>
      <c r="BC8" s="324">
        <v>2.3416440000000001</v>
      </c>
      <c r="BD8" s="324">
        <v>2.2706469999999999</v>
      </c>
      <c r="BE8" s="324">
        <v>2.2244790000000001</v>
      </c>
      <c r="BF8" s="324">
        <v>2.1391239999999998</v>
      </c>
      <c r="BG8" s="324">
        <v>2.104892</v>
      </c>
      <c r="BH8" s="324">
        <v>1.9758519999999999</v>
      </c>
      <c r="BI8" s="324">
        <v>2.1444220000000001</v>
      </c>
      <c r="BJ8" s="324">
        <v>2.1372059999999999</v>
      </c>
      <c r="BK8" s="324">
        <v>2.1133169999999999</v>
      </c>
      <c r="BL8" s="324">
        <v>2.0937039999999998</v>
      </c>
      <c r="BM8" s="324">
        <v>2.0732159999999999</v>
      </c>
      <c r="BN8" s="324">
        <v>2.0475240000000001</v>
      </c>
      <c r="BO8" s="324">
        <v>2.0222020000000001</v>
      </c>
      <c r="BP8" s="324">
        <v>1.977795</v>
      </c>
      <c r="BQ8" s="324">
        <v>1.9563809999999999</v>
      </c>
      <c r="BR8" s="324">
        <v>1.911756</v>
      </c>
      <c r="BS8" s="324">
        <v>1.9022699999999999</v>
      </c>
      <c r="BT8" s="324">
        <v>1.7865839999999999</v>
      </c>
      <c r="BU8" s="324">
        <v>1.952231</v>
      </c>
      <c r="BV8" s="324">
        <v>1.9637899999999999</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92.252989032000002</v>
      </c>
      <c r="AB9" s="208">
        <v>93.045455179000001</v>
      </c>
      <c r="AC9" s="208">
        <v>93.484230710000006</v>
      </c>
      <c r="AD9" s="208">
        <v>93.923299299999996</v>
      </c>
      <c r="AE9" s="208">
        <v>94.797579419000002</v>
      </c>
      <c r="AF9" s="208">
        <v>95.333878132999999</v>
      </c>
      <c r="AG9" s="208">
        <v>96.503594065000001</v>
      </c>
      <c r="AH9" s="208">
        <v>98.235841323000002</v>
      </c>
      <c r="AI9" s="208">
        <v>98.166911400000004</v>
      </c>
      <c r="AJ9" s="208">
        <v>99.544364903000002</v>
      </c>
      <c r="AK9" s="208">
        <v>100.25660019999999</v>
      </c>
      <c r="AL9" s="208">
        <v>100.49701005999999</v>
      </c>
      <c r="AM9" s="208">
        <v>98.927637290000007</v>
      </c>
      <c r="AN9" s="208">
        <v>98.336375861999997</v>
      </c>
      <c r="AO9" s="208">
        <v>98.459178323000003</v>
      </c>
      <c r="AP9" s="208">
        <v>96.558441767000005</v>
      </c>
      <c r="AQ9" s="208">
        <v>91.718384129</v>
      </c>
      <c r="AR9" s="208">
        <v>92.999660567000006</v>
      </c>
      <c r="AS9" s="208">
        <v>94.494500258000002</v>
      </c>
      <c r="AT9" s="208">
        <v>95.694111805999995</v>
      </c>
      <c r="AU9" s="208">
        <v>94.658067299999999</v>
      </c>
      <c r="AV9" s="208">
        <v>94.494905387000003</v>
      </c>
      <c r="AW9" s="208">
        <v>96.764595866999997</v>
      </c>
      <c r="AX9" s="208">
        <v>96.740473128999994</v>
      </c>
      <c r="AY9" s="208">
        <v>96.569031386999995</v>
      </c>
      <c r="AZ9" s="208">
        <v>89.224428642999996</v>
      </c>
      <c r="BA9" s="208">
        <v>94.763080000000002</v>
      </c>
      <c r="BB9" s="208">
        <v>94.442809999999994</v>
      </c>
      <c r="BC9" s="324">
        <v>94.395480000000006</v>
      </c>
      <c r="BD9" s="324">
        <v>94.503259999999997</v>
      </c>
      <c r="BE9" s="324">
        <v>94.887630000000001</v>
      </c>
      <c r="BF9" s="324">
        <v>95.278999999999996</v>
      </c>
      <c r="BG9" s="324">
        <v>95.632080000000002</v>
      </c>
      <c r="BH9" s="324">
        <v>95.869690000000006</v>
      </c>
      <c r="BI9" s="324">
        <v>95.958849999999998</v>
      </c>
      <c r="BJ9" s="324">
        <v>95.860960000000006</v>
      </c>
      <c r="BK9" s="324">
        <v>95.728909999999999</v>
      </c>
      <c r="BL9" s="324">
        <v>95.714579999999998</v>
      </c>
      <c r="BM9" s="324">
        <v>95.91113</v>
      </c>
      <c r="BN9" s="324">
        <v>96.227509999999995</v>
      </c>
      <c r="BO9" s="324">
        <v>96.615470000000002</v>
      </c>
      <c r="BP9" s="324">
        <v>97.06447</v>
      </c>
      <c r="BQ9" s="324">
        <v>97.517139999999998</v>
      </c>
      <c r="BR9" s="324">
        <v>97.942059999999998</v>
      </c>
      <c r="BS9" s="324">
        <v>98.320009999999996</v>
      </c>
      <c r="BT9" s="324">
        <v>98.570160000000001</v>
      </c>
      <c r="BU9" s="324">
        <v>98.662469999999999</v>
      </c>
      <c r="BV9" s="324">
        <v>98.561170000000004</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89.437322581000004</v>
      </c>
      <c r="AB10" s="208">
        <v>89.991249999999994</v>
      </c>
      <c r="AC10" s="208">
        <v>90.604161289999993</v>
      </c>
      <c r="AD10" s="208">
        <v>90.967766667000006</v>
      </c>
      <c r="AE10" s="208">
        <v>91.687064516000007</v>
      </c>
      <c r="AF10" s="208">
        <v>92.047700000000006</v>
      </c>
      <c r="AG10" s="208">
        <v>92.536322580999993</v>
      </c>
      <c r="AH10" s="208">
        <v>94.805548387000002</v>
      </c>
      <c r="AI10" s="208">
        <v>94.685366666999997</v>
      </c>
      <c r="AJ10" s="208">
        <v>96.023322581000002</v>
      </c>
      <c r="AK10" s="208">
        <v>96.731233333000006</v>
      </c>
      <c r="AL10" s="208">
        <v>96.997709677000003</v>
      </c>
      <c r="AM10" s="208">
        <v>95.092419355000004</v>
      </c>
      <c r="AN10" s="208">
        <v>94.713103447999998</v>
      </c>
      <c r="AO10" s="208">
        <v>94.556161290000006</v>
      </c>
      <c r="AP10" s="208">
        <v>92.944199999999995</v>
      </c>
      <c r="AQ10" s="208">
        <v>87.797161290000005</v>
      </c>
      <c r="AR10" s="208">
        <v>88.351699999999994</v>
      </c>
      <c r="AS10" s="208">
        <v>89.766096774000005</v>
      </c>
      <c r="AT10" s="208">
        <v>90.234516128999999</v>
      </c>
      <c r="AU10" s="208">
        <v>89.4649</v>
      </c>
      <c r="AV10" s="208">
        <v>88.939129031999997</v>
      </c>
      <c r="AW10" s="208">
        <v>91.987933333000001</v>
      </c>
      <c r="AX10" s="208">
        <v>92.538064516000006</v>
      </c>
      <c r="AY10" s="208">
        <v>92.301967742000002</v>
      </c>
      <c r="AZ10" s="208">
        <v>86.337892857</v>
      </c>
      <c r="BA10" s="208">
        <v>91.277169999999998</v>
      </c>
      <c r="BB10" s="208">
        <v>90.786680000000004</v>
      </c>
      <c r="BC10" s="324">
        <v>90.793790000000001</v>
      </c>
      <c r="BD10" s="324">
        <v>90.678150000000002</v>
      </c>
      <c r="BE10" s="324">
        <v>90.920739999999995</v>
      </c>
      <c r="BF10" s="324">
        <v>91.399839999999998</v>
      </c>
      <c r="BG10" s="324">
        <v>91.720389999999995</v>
      </c>
      <c r="BH10" s="324">
        <v>91.867130000000003</v>
      </c>
      <c r="BI10" s="324">
        <v>92.153710000000004</v>
      </c>
      <c r="BJ10" s="324">
        <v>92.063079999999999</v>
      </c>
      <c r="BK10" s="324">
        <v>91.928479999999993</v>
      </c>
      <c r="BL10" s="324">
        <v>91.897989999999993</v>
      </c>
      <c r="BM10" s="324">
        <v>92.066090000000003</v>
      </c>
      <c r="BN10" s="324">
        <v>92.282870000000003</v>
      </c>
      <c r="BO10" s="324">
        <v>92.5107</v>
      </c>
      <c r="BP10" s="324">
        <v>92.814030000000002</v>
      </c>
      <c r="BQ10" s="324">
        <v>93.208119999999994</v>
      </c>
      <c r="BR10" s="324">
        <v>93.586579999999998</v>
      </c>
      <c r="BS10" s="324">
        <v>94.026390000000006</v>
      </c>
      <c r="BT10" s="324">
        <v>94.188500000000005</v>
      </c>
      <c r="BU10" s="324">
        <v>94.467150000000004</v>
      </c>
      <c r="BV10" s="324">
        <v>94.425129999999996</v>
      </c>
    </row>
    <row r="11" spans="1:74" ht="11.1" customHeight="1" x14ac:dyDescent="0.2">
      <c r="A11" s="562" t="s">
        <v>539</v>
      </c>
      <c r="B11" s="563" t="s">
        <v>963</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0.20575835483999999</v>
      </c>
      <c r="AZ11" s="208">
        <v>0.20337485714</v>
      </c>
      <c r="BA11" s="208">
        <v>0.15</v>
      </c>
      <c r="BB11" s="208">
        <v>0.17235723333</v>
      </c>
      <c r="BC11" s="324">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2" t="s">
        <v>964</v>
      </c>
      <c r="B12" s="563" t="s">
        <v>965</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7.1128532258000003</v>
      </c>
      <c r="AM12" s="208">
        <v>8.0743546774000006</v>
      </c>
      <c r="AN12" s="208">
        <v>7.7857302413999996</v>
      </c>
      <c r="AO12" s="208">
        <v>7.8796419676999996</v>
      </c>
      <c r="AP12" s="208">
        <v>7.0155182332999999</v>
      </c>
      <c r="AQ12" s="208">
        <v>5.8810681935</v>
      </c>
      <c r="AR12" s="208">
        <v>3.6333886667000002</v>
      </c>
      <c r="AS12" s="208">
        <v>3.1032271613</v>
      </c>
      <c r="AT12" s="208">
        <v>3.6277946773999998</v>
      </c>
      <c r="AU12" s="208">
        <v>5.0376011667</v>
      </c>
      <c r="AV12" s="208">
        <v>7.1923437419000003</v>
      </c>
      <c r="AW12" s="208">
        <v>9.3560802333000002</v>
      </c>
      <c r="AX12" s="208">
        <v>9.8149261289999998</v>
      </c>
      <c r="AY12" s="208">
        <v>9.8450243547999996</v>
      </c>
      <c r="AZ12" s="208">
        <v>7.5618007143000003</v>
      </c>
      <c r="BA12" s="208">
        <v>10.5</v>
      </c>
      <c r="BB12" s="208">
        <v>9.1999999999999993</v>
      </c>
      <c r="BC12" s="324">
        <v>8.6</v>
      </c>
      <c r="BD12" s="324">
        <v>9.3000000000000007</v>
      </c>
      <c r="BE12" s="324">
        <v>9.1</v>
      </c>
      <c r="BF12" s="324">
        <v>9</v>
      </c>
      <c r="BG12" s="324">
        <v>7.9</v>
      </c>
      <c r="BH12" s="324">
        <v>9</v>
      </c>
      <c r="BI12" s="324">
        <v>9.6999999999999993</v>
      </c>
      <c r="BJ12" s="324">
        <v>10.5</v>
      </c>
      <c r="BK12" s="324">
        <v>9.8132579794999995</v>
      </c>
      <c r="BL12" s="324">
        <v>9.8645890267999992</v>
      </c>
      <c r="BM12" s="324">
        <v>10.194355377000001</v>
      </c>
      <c r="BN12" s="324">
        <v>8.5746914384000004</v>
      </c>
      <c r="BO12" s="324">
        <v>8.7652401369999993</v>
      </c>
      <c r="BP12" s="324">
        <v>9.1463375342000006</v>
      </c>
      <c r="BQ12" s="324">
        <v>8.8605144862999996</v>
      </c>
      <c r="BR12" s="324">
        <v>8.2888683903999993</v>
      </c>
      <c r="BS12" s="324">
        <v>7.8124966438000003</v>
      </c>
      <c r="BT12" s="324">
        <v>9.0510631849000003</v>
      </c>
      <c r="BU12" s="324">
        <v>9.8132579794999995</v>
      </c>
      <c r="BV12" s="324">
        <v>10.480178425</v>
      </c>
    </row>
    <row r="13" spans="1:74" ht="11.1" customHeight="1" x14ac:dyDescent="0.2">
      <c r="A13" s="562" t="s">
        <v>538</v>
      </c>
      <c r="B13" s="563" t="s">
        <v>927</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8.0278941289999999</v>
      </c>
      <c r="AN13" s="208">
        <v>8.0260943102999995</v>
      </c>
      <c r="AO13" s="208">
        <v>6.7834847741999997</v>
      </c>
      <c r="AP13" s="208">
        <v>6.2279491</v>
      </c>
      <c r="AQ13" s="208">
        <v>5.9263819355000003</v>
      </c>
      <c r="AR13" s="208">
        <v>6.0868711332999998</v>
      </c>
      <c r="AS13" s="208">
        <v>6.6564235806000003</v>
      </c>
      <c r="AT13" s="208">
        <v>6.7253398387000001</v>
      </c>
      <c r="AU13" s="208">
        <v>5.7693748332999997</v>
      </c>
      <c r="AV13" s="208">
        <v>6.4250049354999996</v>
      </c>
      <c r="AW13" s="208">
        <v>6.9648420333000001</v>
      </c>
      <c r="AX13" s="208">
        <v>8.4227358065000004</v>
      </c>
      <c r="AY13" s="208">
        <v>8.9576543548000007</v>
      </c>
      <c r="AZ13" s="208">
        <v>9.5079592142999996</v>
      </c>
      <c r="BA13" s="208">
        <v>7.8094489999999999</v>
      </c>
      <c r="BB13" s="208">
        <v>6.8317589999999999</v>
      </c>
      <c r="BC13" s="324">
        <v>6.4397760000000002</v>
      </c>
      <c r="BD13" s="324">
        <v>6.4959639999999998</v>
      </c>
      <c r="BE13" s="324">
        <v>6.9656200000000004</v>
      </c>
      <c r="BF13" s="324">
        <v>6.4829670000000004</v>
      </c>
      <c r="BG13" s="324">
        <v>6.6342499999999998</v>
      </c>
      <c r="BH13" s="324">
        <v>6.3029919999999997</v>
      </c>
      <c r="BI13" s="324">
        <v>6.4912169999999998</v>
      </c>
      <c r="BJ13" s="324">
        <v>7.672174</v>
      </c>
      <c r="BK13" s="324">
        <v>7.711506</v>
      </c>
      <c r="BL13" s="324">
        <v>7.8056159999999997</v>
      </c>
      <c r="BM13" s="324">
        <v>6.6575040000000003</v>
      </c>
      <c r="BN13" s="324">
        <v>6.3294779999999999</v>
      </c>
      <c r="BO13" s="324">
        <v>6.2945349999999998</v>
      </c>
      <c r="BP13" s="324">
        <v>6.4440359999999997</v>
      </c>
      <c r="BQ13" s="324">
        <v>6.4917860000000003</v>
      </c>
      <c r="BR13" s="324">
        <v>6.3376840000000003</v>
      </c>
      <c r="BS13" s="324">
        <v>6.2650180000000004</v>
      </c>
      <c r="BT13" s="324">
        <v>6.2473979999999996</v>
      </c>
      <c r="BU13" s="324">
        <v>6.177562</v>
      </c>
      <c r="BV13" s="324">
        <v>7.6268450000000003</v>
      </c>
    </row>
    <row r="14" spans="1:74" ht="11.1" customHeight="1" x14ac:dyDescent="0.2">
      <c r="A14" s="562" t="s">
        <v>966</v>
      </c>
      <c r="B14" s="563" t="s">
        <v>928</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8.3583876332999996</v>
      </c>
      <c r="AL14" s="208">
        <v>8.4034795161000009</v>
      </c>
      <c r="AM14" s="208">
        <v>8.3916422903000001</v>
      </c>
      <c r="AN14" s="208">
        <v>7.8781426207000003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8.2134189667000008</v>
      </c>
      <c r="AX14" s="208">
        <v>7.9859377742</v>
      </c>
      <c r="AY14" s="208">
        <v>8.2939881935000006</v>
      </c>
      <c r="AZ14" s="208">
        <v>7.6750713571000002</v>
      </c>
      <c r="BA14" s="208">
        <v>7.8546760000000004</v>
      </c>
      <c r="BB14" s="208">
        <v>7.3269359999999999</v>
      </c>
      <c r="BC14" s="324">
        <v>7.8155929999999998</v>
      </c>
      <c r="BD14" s="324">
        <v>8.2065889999999992</v>
      </c>
      <c r="BE14" s="324">
        <v>8.8910429999999998</v>
      </c>
      <c r="BF14" s="324">
        <v>8.9492510000000003</v>
      </c>
      <c r="BG14" s="324">
        <v>9.0888550000000006</v>
      </c>
      <c r="BH14" s="324">
        <v>9.0659600000000005</v>
      </c>
      <c r="BI14" s="324">
        <v>9.4362779999999997</v>
      </c>
      <c r="BJ14" s="324">
        <v>9.4801540000000006</v>
      </c>
      <c r="BK14" s="324">
        <v>9.2652160000000006</v>
      </c>
      <c r="BL14" s="324">
        <v>9.3068109999999997</v>
      </c>
      <c r="BM14" s="324">
        <v>9.1511370000000003</v>
      </c>
      <c r="BN14" s="324">
        <v>8.4231379999999998</v>
      </c>
      <c r="BO14" s="324">
        <v>8.6063480000000006</v>
      </c>
      <c r="BP14" s="324">
        <v>8.8105510000000002</v>
      </c>
      <c r="BQ14" s="324">
        <v>9.4388590000000008</v>
      </c>
      <c r="BR14" s="324">
        <v>9.3714910000000007</v>
      </c>
      <c r="BS14" s="324">
        <v>9.2563030000000008</v>
      </c>
      <c r="BT14" s="324">
        <v>9.2737239999999996</v>
      </c>
      <c r="BU14" s="324">
        <v>9.3913740000000008</v>
      </c>
      <c r="BV14" s="324">
        <v>9.4395740000000004</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0.16209677418999999</v>
      </c>
      <c r="AB15" s="208">
        <v>0.16310714286</v>
      </c>
      <c r="AC15" s="208">
        <v>0.16419354839</v>
      </c>
      <c r="AD15" s="208">
        <v>0.16486666666999999</v>
      </c>
      <c r="AE15" s="208">
        <v>0.16616129031999999</v>
      </c>
      <c r="AF15" s="208">
        <v>0.16683333333</v>
      </c>
      <c r="AG15" s="208">
        <v>0.16770967742000001</v>
      </c>
      <c r="AH15" s="208">
        <v>0.17180645160999999</v>
      </c>
      <c r="AI15" s="208">
        <v>0.1716</v>
      </c>
      <c r="AJ15" s="208">
        <v>0.17403225806</v>
      </c>
      <c r="AK15" s="208">
        <v>0.17530000000000001</v>
      </c>
      <c r="AL15" s="208">
        <v>0.17580645161</v>
      </c>
      <c r="AM15" s="208">
        <v>0.18309677419000001</v>
      </c>
      <c r="AN15" s="208">
        <v>0.21372413793</v>
      </c>
      <c r="AO15" s="208">
        <v>0.18716129032000001</v>
      </c>
      <c r="AP15" s="208">
        <v>0.19089999999999999</v>
      </c>
      <c r="AQ15" s="208">
        <v>0.15938709676999999</v>
      </c>
      <c r="AR15" s="208">
        <v>0.17273333332999999</v>
      </c>
      <c r="AS15" s="208">
        <v>0.17996774194000001</v>
      </c>
      <c r="AT15" s="208">
        <v>0.11996774194</v>
      </c>
      <c r="AU15" s="208">
        <v>0.14913333333000001</v>
      </c>
      <c r="AV15" s="208">
        <v>0.1655483871</v>
      </c>
      <c r="AW15" s="208">
        <v>0.18076666666999999</v>
      </c>
      <c r="AX15" s="208">
        <v>0.18583870967999999</v>
      </c>
      <c r="AY15" s="208">
        <v>0.17158064515999999</v>
      </c>
      <c r="AZ15" s="208">
        <v>0.20357142856999999</v>
      </c>
      <c r="BA15" s="208">
        <v>0.1738567</v>
      </c>
      <c r="BB15" s="208">
        <v>0.1729223</v>
      </c>
      <c r="BC15" s="324">
        <v>0.1729358</v>
      </c>
      <c r="BD15" s="324">
        <v>0.1727156</v>
      </c>
      <c r="BE15" s="324">
        <v>0.17317759999999999</v>
      </c>
      <c r="BF15" s="324">
        <v>0.1740902</v>
      </c>
      <c r="BG15" s="324">
        <v>0.17470069999999999</v>
      </c>
      <c r="BH15" s="324">
        <v>0.1749802</v>
      </c>
      <c r="BI15" s="324">
        <v>0.17552609999999999</v>
      </c>
      <c r="BJ15" s="324">
        <v>0.1753535</v>
      </c>
      <c r="BK15" s="324">
        <v>0.17509710000000001</v>
      </c>
      <c r="BL15" s="324">
        <v>0.175039</v>
      </c>
      <c r="BM15" s="324">
        <v>0.17535919999999999</v>
      </c>
      <c r="BN15" s="324">
        <v>0.17577209999999999</v>
      </c>
      <c r="BO15" s="324">
        <v>0.1762061</v>
      </c>
      <c r="BP15" s="324">
        <v>0.17678379999999999</v>
      </c>
      <c r="BQ15" s="324">
        <v>0.17753440000000001</v>
      </c>
      <c r="BR15" s="324">
        <v>0.17825530000000001</v>
      </c>
      <c r="BS15" s="324">
        <v>0.179093</v>
      </c>
      <c r="BT15" s="324">
        <v>0.1794018</v>
      </c>
      <c r="BU15" s="324">
        <v>0.1799325</v>
      </c>
      <c r="BV15" s="324">
        <v>0.1798525</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18.422129032000001</v>
      </c>
      <c r="AN16" s="208">
        <v>18.498551723999999</v>
      </c>
      <c r="AO16" s="208">
        <v>1.657516129</v>
      </c>
      <c r="AP16" s="208">
        <v>-10.260333333</v>
      </c>
      <c r="AQ16" s="208">
        <v>-14.444612902999999</v>
      </c>
      <c r="AR16" s="208">
        <v>-11.932700000000001</v>
      </c>
      <c r="AS16" s="208">
        <v>-5.2030000000000003</v>
      </c>
      <c r="AT16" s="208">
        <v>-7.3582580645000002</v>
      </c>
      <c r="AU16" s="208">
        <v>-10.5617</v>
      </c>
      <c r="AV16" s="208">
        <v>-2.9866129032000002</v>
      </c>
      <c r="AW16" s="208">
        <v>-0.13676666667000001</v>
      </c>
      <c r="AX16" s="208">
        <v>19.032967742</v>
      </c>
      <c r="AY16" s="208">
        <v>22.782161290000001</v>
      </c>
      <c r="AZ16" s="208">
        <v>27.900535714</v>
      </c>
      <c r="BA16" s="208">
        <v>1.8637419355</v>
      </c>
      <c r="BB16" s="208">
        <v>-5.9859666667000004</v>
      </c>
      <c r="BC16" s="324">
        <v>-13.29673</v>
      </c>
      <c r="BD16" s="324">
        <v>-10.020210000000001</v>
      </c>
      <c r="BE16" s="324">
        <v>-6.0236409999999996</v>
      </c>
      <c r="BF16" s="324">
        <v>-6.8776999999999999</v>
      </c>
      <c r="BG16" s="324">
        <v>-10.40254</v>
      </c>
      <c r="BH16" s="324">
        <v>-7.2428090000000003</v>
      </c>
      <c r="BI16" s="324">
        <v>5.5062870000000004</v>
      </c>
      <c r="BJ16" s="324">
        <v>20.810829999999999</v>
      </c>
      <c r="BK16" s="324">
        <v>23.80039</v>
      </c>
      <c r="BL16" s="324">
        <v>21.93976</v>
      </c>
      <c r="BM16" s="324">
        <v>7.0481590000000001</v>
      </c>
      <c r="BN16" s="324">
        <v>-8.0270799999999998</v>
      </c>
      <c r="BO16" s="324">
        <v>-14.58732</v>
      </c>
      <c r="BP16" s="324">
        <v>-12.00662</v>
      </c>
      <c r="BQ16" s="324">
        <v>-6.7013749999999996</v>
      </c>
      <c r="BR16" s="324">
        <v>-8.0077599999999993</v>
      </c>
      <c r="BS16" s="324">
        <v>-13.02619</v>
      </c>
      <c r="BT16" s="324">
        <v>-9.2329729999999994</v>
      </c>
      <c r="BU16" s="324">
        <v>3.1785540000000001</v>
      </c>
      <c r="BV16" s="324">
        <v>19.19838</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110.0781499</v>
      </c>
      <c r="AB17" s="208">
        <v>106.99013743</v>
      </c>
      <c r="AC17" s="208">
        <v>94.835568484000007</v>
      </c>
      <c r="AD17" s="208">
        <v>74.031271200000006</v>
      </c>
      <c r="AE17" s="208">
        <v>71.302661322999995</v>
      </c>
      <c r="AF17" s="208">
        <v>72.496547566999993</v>
      </c>
      <c r="AG17" s="208">
        <v>79.281899418999998</v>
      </c>
      <c r="AH17" s="208">
        <v>80.435971160999998</v>
      </c>
      <c r="AI17" s="208">
        <v>74.697199767000001</v>
      </c>
      <c r="AJ17" s="208">
        <v>78.035919452000002</v>
      </c>
      <c r="AK17" s="208">
        <v>94.678930266999998</v>
      </c>
      <c r="AL17" s="208">
        <v>103.53438023</v>
      </c>
      <c r="AM17" s="208">
        <v>105.68716594</v>
      </c>
      <c r="AN17" s="208">
        <v>105.98430986</v>
      </c>
      <c r="AO17" s="208">
        <v>87.231331710000006</v>
      </c>
      <c r="AP17" s="208">
        <v>75.185081366999995</v>
      </c>
      <c r="AQ17" s="208">
        <v>66.776705934999995</v>
      </c>
      <c r="AR17" s="208">
        <v>71.559293432999993</v>
      </c>
      <c r="AS17" s="208">
        <v>80.268441194000005</v>
      </c>
      <c r="AT17" s="208">
        <v>78.229566484000003</v>
      </c>
      <c r="AU17" s="208">
        <v>71.682823200000001</v>
      </c>
      <c r="AV17" s="208">
        <v>77.007997871000001</v>
      </c>
      <c r="AW17" s="208">
        <v>81.522798399999999</v>
      </c>
      <c r="AX17" s="208">
        <v>102.55648103</v>
      </c>
      <c r="AY17" s="208">
        <v>106.28080110000001</v>
      </c>
      <c r="AZ17" s="208">
        <v>108.91728329</v>
      </c>
      <c r="BA17" s="208">
        <v>82.919538634999995</v>
      </c>
      <c r="BB17" s="208">
        <v>75.450815633000005</v>
      </c>
      <c r="BC17" s="324">
        <v>67.871399999999994</v>
      </c>
      <c r="BD17" s="324">
        <v>70.007930000000002</v>
      </c>
      <c r="BE17" s="324">
        <v>74.24485</v>
      </c>
      <c r="BF17" s="324">
        <v>73.48357</v>
      </c>
      <c r="BG17" s="324">
        <v>71.226290000000006</v>
      </c>
      <c r="BH17" s="324">
        <v>73.115589999999997</v>
      </c>
      <c r="BI17" s="324">
        <v>85.403059999999996</v>
      </c>
      <c r="BJ17" s="324">
        <v>101.04130000000001</v>
      </c>
      <c r="BK17" s="324">
        <v>104.98699999999999</v>
      </c>
      <c r="BL17" s="324">
        <v>102.997</v>
      </c>
      <c r="BM17" s="324">
        <v>86.751620000000003</v>
      </c>
      <c r="BN17" s="324">
        <v>73.935569999999998</v>
      </c>
      <c r="BO17" s="324">
        <v>67.199770000000001</v>
      </c>
      <c r="BP17" s="324">
        <v>69.659239999999997</v>
      </c>
      <c r="BQ17" s="324">
        <v>75.076689999999999</v>
      </c>
      <c r="BR17" s="324">
        <v>74.688019999999995</v>
      </c>
      <c r="BS17" s="324">
        <v>70.463849999999994</v>
      </c>
      <c r="BT17" s="324">
        <v>73.136790000000005</v>
      </c>
      <c r="BU17" s="324">
        <v>85.011160000000004</v>
      </c>
      <c r="BV17" s="324">
        <v>101.8105</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0.15647558483999999</v>
      </c>
      <c r="AB18" s="208">
        <v>0.62493686000000004</v>
      </c>
      <c r="AC18" s="208">
        <v>-0.56759803547999998</v>
      </c>
      <c r="AD18" s="208">
        <v>-0.39875909999999998</v>
      </c>
      <c r="AE18" s="208">
        <v>-2.5610680645000001</v>
      </c>
      <c r="AF18" s="208">
        <v>-1.9388344</v>
      </c>
      <c r="AG18" s="208">
        <v>-2.1545469028999999</v>
      </c>
      <c r="AH18" s="208">
        <v>-2.0389335806000002</v>
      </c>
      <c r="AI18" s="208">
        <v>-1.2559387333000001</v>
      </c>
      <c r="AJ18" s="208">
        <v>-3.6890907461000002</v>
      </c>
      <c r="AK18" s="208">
        <v>-2.0806082632999998</v>
      </c>
      <c r="AL18" s="208">
        <v>-1.5020704555</v>
      </c>
      <c r="AM18" s="208">
        <v>0.63766619290000004</v>
      </c>
      <c r="AN18" s="208">
        <v>-1.4063098297000001</v>
      </c>
      <c r="AO18" s="208">
        <v>0.13823325774</v>
      </c>
      <c r="AP18" s="208">
        <v>-0.41888116667000003</v>
      </c>
      <c r="AQ18" s="208">
        <v>-2.5512094839E-2</v>
      </c>
      <c r="AR18" s="208">
        <v>-0.43257520332999999</v>
      </c>
      <c r="AS18" s="208">
        <v>9.8054358386999996E-2</v>
      </c>
      <c r="AT18" s="208">
        <v>-0.69846548355000004</v>
      </c>
      <c r="AU18" s="208">
        <v>0.77251053667000003</v>
      </c>
      <c r="AV18" s="208">
        <v>-2.0981069684000002</v>
      </c>
      <c r="AW18" s="208">
        <v>-0.20256953666999999</v>
      </c>
      <c r="AX18" s="208">
        <v>-0.69631083387000003</v>
      </c>
      <c r="AY18" s="208">
        <v>-0.29227861290000001</v>
      </c>
      <c r="AZ18" s="208">
        <v>-0.47413732142999998</v>
      </c>
      <c r="BA18" s="208">
        <v>1.1195673644999999</v>
      </c>
      <c r="BB18" s="208">
        <v>-1.2891646333</v>
      </c>
      <c r="BC18" s="324">
        <v>-0.77423339999999996</v>
      </c>
      <c r="BD18" s="324">
        <v>0.42954199999999998</v>
      </c>
      <c r="BE18" s="324">
        <v>0.99803640000000005</v>
      </c>
      <c r="BF18" s="324">
        <v>0.71206809999999998</v>
      </c>
      <c r="BG18" s="324">
        <v>0.33607860000000001</v>
      </c>
      <c r="BH18" s="324">
        <v>0.2796691</v>
      </c>
      <c r="BI18" s="324">
        <v>0.70134960000000002</v>
      </c>
      <c r="BJ18" s="324">
        <v>1.555158</v>
      </c>
      <c r="BK18" s="324">
        <v>-0.22833970000000001</v>
      </c>
      <c r="BL18" s="324">
        <v>0.39620169999999999</v>
      </c>
      <c r="BM18" s="324">
        <v>0.753992</v>
      </c>
      <c r="BN18" s="324">
        <v>0.33204990000000001</v>
      </c>
      <c r="BO18" s="324">
        <v>-0.35629850000000002</v>
      </c>
      <c r="BP18" s="324">
        <v>0.62060439999999994</v>
      </c>
      <c r="BQ18" s="324">
        <v>0.69497310000000001</v>
      </c>
      <c r="BR18" s="324">
        <v>0.77632769999999995</v>
      </c>
      <c r="BS18" s="324">
        <v>1.1713180000000001</v>
      </c>
      <c r="BT18" s="324">
        <v>0.23009279999999999</v>
      </c>
      <c r="BU18" s="324">
        <v>0.54208080000000003</v>
      </c>
      <c r="BV18" s="324">
        <v>0.84689550000000002</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110.23462549</v>
      </c>
      <c r="AB19" s="208">
        <v>107.61507429</v>
      </c>
      <c r="AC19" s="208">
        <v>94.267970448</v>
      </c>
      <c r="AD19" s="208">
        <v>73.6325121</v>
      </c>
      <c r="AE19" s="208">
        <v>68.741593257999995</v>
      </c>
      <c r="AF19" s="208">
        <v>70.557713167000003</v>
      </c>
      <c r="AG19" s="208">
        <v>77.127352516000002</v>
      </c>
      <c r="AH19" s="208">
        <v>78.397037581000006</v>
      </c>
      <c r="AI19" s="208">
        <v>73.441261033000004</v>
      </c>
      <c r="AJ19" s="208">
        <v>74.346828704999993</v>
      </c>
      <c r="AK19" s="208">
        <v>92.598322003000007</v>
      </c>
      <c r="AL19" s="208">
        <v>102.03230977</v>
      </c>
      <c r="AM19" s="208">
        <v>106.32483213</v>
      </c>
      <c r="AN19" s="208">
        <v>104.57800003</v>
      </c>
      <c r="AO19" s="208">
        <v>87.369564967000002</v>
      </c>
      <c r="AP19" s="208">
        <v>74.7662002</v>
      </c>
      <c r="AQ19" s="208">
        <v>66.751193841000003</v>
      </c>
      <c r="AR19" s="208">
        <v>71.126718229999994</v>
      </c>
      <c r="AS19" s="208">
        <v>80.366495552000003</v>
      </c>
      <c r="AT19" s="208">
        <v>77.531101000000007</v>
      </c>
      <c r="AU19" s="208">
        <v>72.455333737000004</v>
      </c>
      <c r="AV19" s="208">
        <v>74.909890903000004</v>
      </c>
      <c r="AW19" s="208">
        <v>81.320228862999997</v>
      </c>
      <c r="AX19" s="208">
        <v>101.8601702</v>
      </c>
      <c r="AY19" s="208">
        <v>105.98852248</v>
      </c>
      <c r="AZ19" s="208">
        <v>108.44314596</v>
      </c>
      <c r="BA19" s="208">
        <v>84.039106000000004</v>
      </c>
      <c r="BB19" s="208">
        <v>74.161651000000006</v>
      </c>
      <c r="BC19" s="324">
        <v>67.097170000000006</v>
      </c>
      <c r="BD19" s="324">
        <v>70.437479999999994</v>
      </c>
      <c r="BE19" s="324">
        <v>75.242890000000003</v>
      </c>
      <c r="BF19" s="324">
        <v>74.195639999999997</v>
      </c>
      <c r="BG19" s="324">
        <v>71.562370000000001</v>
      </c>
      <c r="BH19" s="324">
        <v>73.395259999999993</v>
      </c>
      <c r="BI19" s="324">
        <v>86.104410000000001</v>
      </c>
      <c r="BJ19" s="324">
        <v>102.5964</v>
      </c>
      <c r="BK19" s="324">
        <v>104.7587</v>
      </c>
      <c r="BL19" s="324">
        <v>103.39319999999999</v>
      </c>
      <c r="BM19" s="324">
        <v>87.505610000000004</v>
      </c>
      <c r="BN19" s="324">
        <v>74.267619999999994</v>
      </c>
      <c r="BO19" s="324">
        <v>66.843469999999996</v>
      </c>
      <c r="BP19" s="324">
        <v>70.279849999999996</v>
      </c>
      <c r="BQ19" s="324">
        <v>75.771659999999997</v>
      </c>
      <c r="BR19" s="324">
        <v>75.464349999999996</v>
      </c>
      <c r="BS19" s="324">
        <v>71.635170000000002</v>
      </c>
      <c r="BT19" s="324">
        <v>73.366879999999995</v>
      </c>
      <c r="BU19" s="324">
        <v>85.553240000000002</v>
      </c>
      <c r="BV19" s="324">
        <v>102.6574</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324"/>
      <c r="BD20" s="324"/>
      <c r="BE20" s="324"/>
      <c r="BF20" s="324"/>
      <c r="BG20" s="324"/>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30.747419355000002</v>
      </c>
      <c r="AB22" s="208">
        <v>28.882964286</v>
      </c>
      <c r="AC22" s="208">
        <v>22.198193547999999</v>
      </c>
      <c r="AD22" s="208">
        <v>10.947366667000001</v>
      </c>
      <c r="AE22" s="208">
        <v>6.8497096773999999</v>
      </c>
      <c r="AF22" s="208">
        <v>4.3052333333000004</v>
      </c>
      <c r="AG22" s="208">
        <v>3.6009354838999998</v>
      </c>
      <c r="AH22" s="208">
        <v>3.2851612903</v>
      </c>
      <c r="AI22" s="208">
        <v>3.6591333332999998</v>
      </c>
      <c r="AJ22" s="208">
        <v>7.4716774193999997</v>
      </c>
      <c r="AK22" s="208">
        <v>19.622433333</v>
      </c>
      <c r="AL22" s="208">
        <v>24.261419355000001</v>
      </c>
      <c r="AM22" s="208">
        <v>26.468064515999998</v>
      </c>
      <c r="AN22" s="208">
        <v>25.262172413999998</v>
      </c>
      <c r="AO22" s="208">
        <v>16.930870968000001</v>
      </c>
      <c r="AP22" s="208">
        <v>12.5144</v>
      </c>
      <c r="AQ22" s="208">
        <v>7.5811612902999999</v>
      </c>
      <c r="AR22" s="208">
        <v>4.5270999999999999</v>
      </c>
      <c r="AS22" s="208">
        <v>3.7872580645</v>
      </c>
      <c r="AT22" s="208">
        <v>3.5109032257999999</v>
      </c>
      <c r="AU22" s="208">
        <v>4.1825333333000003</v>
      </c>
      <c r="AV22" s="208">
        <v>7.7551935484000003</v>
      </c>
      <c r="AW22" s="208">
        <v>14.634</v>
      </c>
      <c r="AX22" s="208">
        <v>25.576774193999999</v>
      </c>
      <c r="AY22" s="208">
        <v>28.260870967999999</v>
      </c>
      <c r="AZ22" s="208">
        <v>30.726178570999998</v>
      </c>
      <c r="BA22" s="208">
        <v>16.955120000000001</v>
      </c>
      <c r="BB22" s="208">
        <v>10.57254</v>
      </c>
      <c r="BC22" s="324">
        <v>6.598071</v>
      </c>
      <c r="BD22" s="324">
        <v>4.3653440000000003</v>
      </c>
      <c r="BE22" s="324">
        <v>3.83039</v>
      </c>
      <c r="BF22" s="324">
        <v>3.2761640000000001</v>
      </c>
      <c r="BG22" s="324">
        <v>4.1083100000000004</v>
      </c>
      <c r="BH22" s="324">
        <v>7.4624779999999999</v>
      </c>
      <c r="BI22" s="324">
        <v>17.000610000000002</v>
      </c>
      <c r="BJ22" s="324">
        <v>25.976600000000001</v>
      </c>
      <c r="BK22" s="324">
        <v>28.169339999999998</v>
      </c>
      <c r="BL22" s="324">
        <v>25.373329999999999</v>
      </c>
      <c r="BM22" s="324">
        <v>19.008500000000002</v>
      </c>
      <c r="BN22" s="324">
        <v>12.18707</v>
      </c>
      <c r="BO22" s="324">
        <v>7.2575560000000001</v>
      </c>
      <c r="BP22" s="324">
        <v>4.6621079999999999</v>
      </c>
      <c r="BQ22" s="324">
        <v>3.8497430000000001</v>
      </c>
      <c r="BR22" s="324">
        <v>3.4651700000000001</v>
      </c>
      <c r="BS22" s="324">
        <v>4.0546350000000002</v>
      </c>
      <c r="BT22" s="324">
        <v>7.3006289999999998</v>
      </c>
      <c r="BU22" s="324">
        <v>16.714860000000002</v>
      </c>
      <c r="BV22" s="324">
        <v>25.982790000000001</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17.872903225999998</v>
      </c>
      <c r="AB23" s="208">
        <v>16.859749999999998</v>
      </c>
      <c r="AC23" s="208">
        <v>13.679</v>
      </c>
      <c r="AD23" s="208">
        <v>8.2146666666999995</v>
      </c>
      <c r="AE23" s="208">
        <v>5.9612258064999999</v>
      </c>
      <c r="AF23" s="208">
        <v>4.8189000000000002</v>
      </c>
      <c r="AG23" s="208">
        <v>4.5693870967999999</v>
      </c>
      <c r="AH23" s="208">
        <v>4.5388387097000003</v>
      </c>
      <c r="AI23" s="208">
        <v>4.7687333333000002</v>
      </c>
      <c r="AJ23" s="208">
        <v>6.9671612903</v>
      </c>
      <c r="AK23" s="208">
        <v>12.953633333000001</v>
      </c>
      <c r="AL23" s="208">
        <v>14.729193548</v>
      </c>
      <c r="AM23" s="208">
        <v>15.706774193999999</v>
      </c>
      <c r="AN23" s="208">
        <v>15.288137931</v>
      </c>
      <c r="AO23" s="208">
        <v>10.873451613</v>
      </c>
      <c r="AP23" s="208">
        <v>7.8971</v>
      </c>
      <c r="AQ23" s="208">
        <v>5.1970322581000001</v>
      </c>
      <c r="AR23" s="208">
        <v>4.3867333332999996</v>
      </c>
      <c r="AS23" s="208">
        <v>4.1379032257999997</v>
      </c>
      <c r="AT23" s="208">
        <v>4.2170967741999998</v>
      </c>
      <c r="AU23" s="208">
        <v>4.7389000000000001</v>
      </c>
      <c r="AV23" s="208">
        <v>6.6780322581</v>
      </c>
      <c r="AW23" s="208">
        <v>9.7631333333000008</v>
      </c>
      <c r="AX23" s="208">
        <v>14.483870968</v>
      </c>
      <c r="AY23" s="208">
        <v>15.84083871</v>
      </c>
      <c r="AZ23" s="208">
        <v>17.448035714</v>
      </c>
      <c r="BA23" s="208">
        <v>11.04917</v>
      </c>
      <c r="BB23" s="208">
        <v>8.5803960000000004</v>
      </c>
      <c r="BC23" s="324">
        <v>5.9493900000000002</v>
      </c>
      <c r="BD23" s="324">
        <v>4.8192300000000001</v>
      </c>
      <c r="BE23" s="324">
        <v>4.4455140000000002</v>
      </c>
      <c r="BF23" s="324">
        <v>4.6394739999999999</v>
      </c>
      <c r="BG23" s="324">
        <v>5.013884</v>
      </c>
      <c r="BH23" s="324">
        <v>6.7286169999999998</v>
      </c>
      <c r="BI23" s="324">
        <v>10.92127</v>
      </c>
      <c r="BJ23" s="324">
        <v>14.824590000000001</v>
      </c>
      <c r="BK23" s="324">
        <v>16.832550000000001</v>
      </c>
      <c r="BL23" s="324">
        <v>15.836119999999999</v>
      </c>
      <c r="BM23" s="324">
        <v>12.102029999999999</v>
      </c>
      <c r="BN23" s="324">
        <v>8.173781</v>
      </c>
      <c r="BO23" s="324">
        <v>5.7018509999999996</v>
      </c>
      <c r="BP23" s="324">
        <v>4.7215379999999998</v>
      </c>
      <c r="BQ23" s="324">
        <v>4.385904</v>
      </c>
      <c r="BR23" s="324">
        <v>4.5249639999999998</v>
      </c>
      <c r="BS23" s="324">
        <v>4.9499219999999999</v>
      </c>
      <c r="BT23" s="324">
        <v>6.8276219999999999</v>
      </c>
      <c r="BU23" s="324">
        <v>10.54326</v>
      </c>
      <c r="BV23" s="324">
        <v>14.84094</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25.848032258</v>
      </c>
      <c r="AB24" s="208">
        <v>25.69575</v>
      </c>
      <c r="AC24" s="208">
        <v>24.215064516000002</v>
      </c>
      <c r="AD24" s="208">
        <v>22.516766666999999</v>
      </c>
      <c r="AE24" s="208">
        <v>21.783193548</v>
      </c>
      <c r="AF24" s="208">
        <v>21.1524</v>
      </c>
      <c r="AG24" s="208">
        <v>20.967258064999999</v>
      </c>
      <c r="AH24" s="208">
        <v>21.681806452</v>
      </c>
      <c r="AI24" s="208">
        <v>21.481133332999999</v>
      </c>
      <c r="AJ24" s="208">
        <v>22.077741934999999</v>
      </c>
      <c r="AK24" s="208">
        <v>24.508666667</v>
      </c>
      <c r="AL24" s="208">
        <v>25.117225806</v>
      </c>
      <c r="AM24" s="208">
        <v>25.528516129</v>
      </c>
      <c r="AN24" s="208">
        <v>25.230275861999999</v>
      </c>
      <c r="AO24" s="208">
        <v>23.235225805999999</v>
      </c>
      <c r="AP24" s="208">
        <v>21.467666667</v>
      </c>
      <c r="AQ24" s="208">
        <v>20.156483870999999</v>
      </c>
      <c r="AR24" s="208">
        <v>20.240433332999999</v>
      </c>
      <c r="AS24" s="208">
        <v>20.685903226000001</v>
      </c>
      <c r="AT24" s="208">
        <v>21.080903226</v>
      </c>
      <c r="AU24" s="208">
        <v>21.688833333000002</v>
      </c>
      <c r="AV24" s="208">
        <v>22.409709676999999</v>
      </c>
      <c r="AW24" s="208">
        <v>23.702400000000001</v>
      </c>
      <c r="AX24" s="208">
        <v>25.372129032</v>
      </c>
      <c r="AY24" s="208">
        <v>25.529870968000001</v>
      </c>
      <c r="AZ24" s="208">
        <v>24.016678571</v>
      </c>
      <c r="BA24" s="208">
        <v>23.20458</v>
      </c>
      <c r="BB24" s="208">
        <v>23.222370000000002</v>
      </c>
      <c r="BC24" s="324">
        <v>22.143699999999999</v>
      </c>
      <c r="BD24" s="324">
        <v>22.131930000000001</v>
      </c>
      <c r="BE24" s="324">
        <v>21.534770000000002</v>
      </c>
      <c r="BF24" s="324">
        <v>21.843419999999998</v>
      </c>
      <c r="BG24" s="324">
        <v>22.496359999999999</v>
      </c>
      <c r="BH24" s="324">
        <v>23.336970000000001</v>
      </c>
      <c r="BI24" s="324">
        <v>24.766909999999999</v>
      </c>
      <c r="BJ24" s="324">
        <v>26.044840000000001</v>
      </c>
      <c r="BK24" s="324">
        <v>26.20083</v>
      </c>
      <c r="BL24" s="324">
        <v>25.44125</v>
      </c>
      <c r="BM24" s="324">
        <v>24.276039999999998</v>
      </c>
      <c r="BN24" s="324">
        <v>23.28528</v>
      </c>
      <c r="BO24" s="324">
        <v>22.160620000000002</v>
      </c>
      <c r="BP24" s="324">
        <v>22.09159</v>
      </c>
      <c r="BQ24" s="324">
        <v>21.42557</v>
      </c>
      <c r="BR24" s="324">
        <v>21.744710000000001</v>
      </c>
      <c r="BS24" s="324">
        <v>21.96894</v>
      </c>
      <c r="BT24" s="324">
        <v>22.64471</v>
      </c>
      <c r="BU24" s="324">
        <v>24.399090000000001</v>
      </c>
      <c r="BV24" s="324">
        <v>25.261520000000001</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27.371593229999998</v>
      </c>
      <c r="AB25" s="208">
        <v>27.832502860000002</v>
      </c>
      <c r="AC25" s="208">
        <v>26.242776899999999</v>
      </c>
      <c r="AD25" s="208">
        <v>24.656012100000002</v>
      </c>
      <c r="AE25" s="208">
        <v>26.970561</v>
      </c>
      <c r="AF25" s="208">
        <v>33.018746499999999</v>
      </c>
      <c r="AG25" s="208">
        <v>40.473126710000003</v>
      </c>
      <c r="AH25" s="208">
        <v>41.222715000000001</v>
      </c>
      <c r="AI25" s="208">
        <v>36.025827700000001</v>
      </c>
      <c r="AJ25" s="208">
        <v>30.215086769999999</v>
      </c>
      <c r="AK25" s="208">
        <v>27.295588670000001</v>
      </c>
      <c r="AL25" s="208">
        <v>29.40414848</v>
      </c>
      <c r="AM25" s="208">
        <v>30.042638579999998</v>
      </c>
      <c r="AN25" s="208">
        <v>30.302344860000002</v>
      </c>
      <c r="AO25" s="208">
        <v>28.35185529</v>
      </c>
      <c r="AP25" s="208">
        <v>25.464171199999999</v>
      </c>
      <c r="AQ25" s="208">
        <v>26.901742259999999</v>
      </c>
      <c r="AR25" s="208">
        <v>34.85238923</v>
      </c>
      <c r="AS25" s="208">
        <v>44.261398810000003</v>
      </c>
      <c r="AT25" s="208">
        <v>41.28281071</v>
      </c>
      <c r="AU25" s="208">
        <v>34.591638070000002</v>
      </c>
      <c r="AV25" s="208">
        <v>30.77447158</v>
      </c>
      <c r="AW25" s="208">
        <v>25.57449553</v>
      </c>
      <c r="AX25" s="208">
        <v>28.150847649999999</v>
      </c>
      <c r="AY25" s="208">
        <v>27.948393484</v>
      </c>
      <c r="AZ25" s="208">
        <v>28.140695535999999</v>
      </c>
      <c r="BA25" s="208">
        <v>24.398250000000001</v>
      </c>
      <c r="BB25" s="208">
        <v>23.788270000000001</v>
      </c>
      <c r="BC25" s="324">
        <v>24.65523</v>
      </c>
      <c r="BD25" s="324">
        <v>31.187010000000001</v>
      </c>
      <c r="BE25" s="324">
        <v>37.427900000000001</v>
      </c>
      <c r="BF25" s="324">
        <v>36.445529999999998</v>
      </c>
      <c r="BG25" s="324">
        <v>32.175600000000003</v>
      </c>
      <c r="BH25" s="324">
        <v>27.865780000000001</v>
      </c>
      <c r="BI25" s="324">
        <v>25.03462</v>
      </c>
      <c r="BJ25" s="324">
        <v>26.919779999999999</v>
      </c>
      <c r="BK25" s="324">
        <v>24.79514</v>
      </c>
      <c r="BL25" s="324">
        <v>28.000620000000001</v>
      </c>
      <c r="BM25" s="324">
        <v>23.615269999999999</v>
      </c>
      <c r="BN25" s="324">
        <v>22.640049999999999</v>
      </c>
      <c r="BO25" s="324">
        <v>23.839040000000001</v>
      </c>
      <c r="BP25" s="324">
        <v>30.772259999999999</v>
      </c>
      <c r="BQ25" s="324">
        <v>38.001429999999999</v>
      </c>
      <c r="BR25" s="324">
        <v>37.705179999999999</v>
      </c>
      <c r="BS25" s="324">
        <v>32.7697</v>
      </c>
      <c r="BT25" s="324">
        <v>28.445730000000001</v>
      </c>
      <c r="BU25" s="324">
        <v>25.367709999999999</v>
      </c>
      <c r="BV25" s="324">
        <v>27.603079999999999</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4.8614838709999999</v>
      </c>
      <c r="AB26" s="208">
        <v>4.8915714285999998</v>
      </c>
      <c r="AC26" s="208">
        <v>4.9249032257999996</v>
      </c>
      <c r="AD26" s="208">
        <v>4.9446666666999999</v>
      </c>
      <c r="AE26" s="208">
        <v>4.9837741935000004</v>
      </c>
      <c r="AF26" s="208">
        <v>5.0033666666999999</v>
      </c>
      <c r="AG26" s="208">
        <v>5.0299354839000001</v>
      </c>
      <c r="AH26" s="208">
        <v>5.1532903226000002</v>
      </c>
      <c r="AI26" s="208">
        <v>5.1467333333000003</v>
      </c>
      <c r="AJ26" s="208">
        <v>5.2194838710000004</v>
      </c>
      <c r="AK26" s="208">
        <v>5.2579333332999996</v>
      </c>
      <c r="AL26" s="208">
        <v>5.2724193548000002</v>
      </c>
      <c r="AM26" s="208">
        <v>5.1893548386999999</v>
      </c>
      <c r="AN26" s="208">
        <v>5.1586206897000002</v>
      </c>
      <c r="AO26" s="208">
        <v>5.1642258065000002</v>
      </c>
      <c r="AP26" s="208">
        <v>5.0594999999999999</v>
      </c>
      <c r="AQ26" s="208">
        <v>4.7850645161000003</v>
      </c>
      <c r="AR26" s="208">
        <v>4.8478000000000003</v>
      </c>
      <c r="AS26" s="208">
        <v>4.9315161290000002</v>
      </c>
      <c r="AT26" s="208">
        <v>4.9532580644999999</v>
      </c>
      <c r="AU26" s="208">
        <v>4.9117333332999999</v>
      </c>
      <c r="AV26" s="208">
        <v>4.8859677419</v>
      </c>
      <c r="AW26" s="208">
        <v>5.0403000000000002</v>
      </c>
      <c r="AX26" s="208">
        <v>5.0468709677000003</v>
      </c>
      <c r="AY26" s="208">
        <v>5.0456774193999996</v>
      </c>
      <c r="AZ26" s="208">
        <v>4.6741785713999997</v>
      </c>
      <c r="BA26" s="208">
        <v>4.958666</v>
      </c>
      <c r="BB26" s="208">
        <v>4.9365540000000001</v>
      </c>
      <c r="BC26" s="324">
        <v>4.9282360000000001</v>
      </c>
      <c r="BD26" s="324">
        <v>4.9262430000000004</v>
      </c>
      <c r="BE26" s="324">
        <v>4.9394609999999997</v>
      </c>
      <c r="BF26" s="324">
        <v>4.9640230000000001</v>
      </c>
      <c r="BG26" s="324">
        <v>4.9824000000000002</v>
      </c>
      <c r="BH26" s="324">
        <v>4.9902170000000003</v>
      </c>
      <c r="BI26" s="324">
        <v>5.0055630000000004</v>
      </c>
      <c r="BJ26" s="324">
        <v>5.0008379999999999</v>
      </c>
      <c r="BK26" s="324">
        <v>4.993468</v>
      </c>
      <c r="BL26" s="324">
        <v>4.9917850000000001</v>
      </c>
      <c r="BM26" s="324">
        <v>5.0009540000000001</v>
      </c>
      <c r="BN26" s="324">
        <v>5.0127129999999998</v>
      </c>
      <c r="BO26" s="324">
        <v>5.0250870000000001</v>
      </c>
      <c r="BP26" s="324">
        <v>5.0415700000000001</v>
      </c>
      <c r="BQ26" s="324">
        <v>5.0629720000000002</v>
      </c>
      <c r="BR26" s="324">
        <v>5.0835309999999998</v>
      </c>
      <c r="BS26" s="324">
        <v>5.1074219999999997</v>
      </c>
      <c r="BT26" s="324">
        <v>5.1162260000000002</v>
      </c>
      <c r="BU26" s="324">
        <v>5.1313620000000002</v>
      </c>
      <c r="BV26" s="324">
        <v>5.1290800000000001</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3.3930645160999999</v>
      </c>
      <c r="AB27" s="208">
        <v>3.3124285713999999</v>
      </c>
      <c r="AC27" s="208">
        <v>2.8679032258000001</v>
      </c>
      <c r="AD27" s="208">
        <v>2.2128999999999999</v>
      </c>
      <c r="AE27" s="208">
        <v>2.0529999999999999</v>
      </c>
      <c r="AF27" s="208">
        <v>2.1189333333000002</v>
      </c>
      <c r="AG27" s="208">
        <v>2.3465806452</v>
      </c>
      <c r="AH27" s="208">
        <v>2.3750967742000002</v>
      </c>
      <c r="AI27" s="208">
        <v>2.2195666667</v>
      </c>
      <c r="AJ27" s="208">
        <v>2.2555483871000002</v>
      </c>
      <c r="AK27" s="208">
        <v>2.8199333332999998</v>
      </c>
      <c r="AL27" s="208">
        <v>3.1077741935000001</v>
      </c>
      <c r="AM27" s="208">
        <v>3.2283548387000001</v>
      </c>
      <c r="AN27" s="208">
        <v>3.1753103448000002</v>
      </c>
      <c r="AO27" s="208">
        <v>2.6528064516000001</v>
      </c>
      <c r="AP27" s="208">
        <v>2.2722333333</v>
      </c>
      <c r="AQ27" s="208">
        <v>2.0285806451999999</v>
      </c>
      <c r="AR27" s="208">
        <v>2.1611333333</v>
      </c>
      <c r="AS27" s="208">
        <v>2.4413870968000002</v>
      </c>
      <c r="AT27" s="208">
        <v>2.355</v>
      </c>
      <c r="AU27" s="208">
        <v>2.2005666666999999</v>
      </c>
      <c r="AV27" s="208">
        <v>2.2753870967999998</v>
      </c>
      <c r="AW27" s="208">
        <v>2.4699</v>
      </c>
      <c r="AX27" s="208">
        <v>3.0935483870999998</v>
      </c>
      <c r="AY27" s="208">
        <v>3.2187419355000002</v>
      </c>
      <c r="AZ27" s="208">
        <v>3.29325</v>
      </c>
      <c r="BA27" s="208">
        <v>3.3291909999999998</v>
      </c>
      <c r="BB27" s="208">
        <v>2.9153920000000002</v>
      </c>
      <c r="BC27" s="324">
        <v>2.676412</v>
      </c>
      <c r="BD27" s="324">
        <v>2.8615930000000001</v>
      </c>
      <c r="BE27" s="324">
        <v>2.9187270000000001</v>
      </c>
      <c r="BF27" s="324">
        <v>2.8808929999999999</v>
      </c>
      <c r="BG27" s="324">
        <v>2.639688</v>
      </c>
      <c r="BH27" s="324">
        <v>2.8650660000000001</v>
      </c>
      <c r="BI27" s="324">
        <v>3.229304</v>
      </c>
      <c r="BJ27" s="324">
        <v>3.6836700000000002</v>
      </c>
      <c r="BK27" s="324">
        <v>3.606033</v>
      </c>
      <c r="BL27" s="324">
        <v>3.5888070000000001</v>
      </c>
      <c r="BM27" s="324">
        <v>3.3415140000000001</v>
      </c>
      <c r="BN27" s="324">
        <v>2.8074189999999999</v>
      </c>
      <c r="BO27" s="324">
        <v>2.698016</v>
      </c>
      <c r="BP27" s="324">
        <v>2.8294739999999998</v>
      </c>
      <c r="BQ27" s="324">
        <v>2.8847369999999999</v>
      </c>
      <c r="BR27" s="324">
        <v>2.7794949999999998</v>
      </c>
      <c r="BS27" s="324">
        <v>2.6232489999999999</v>
      </c>
      <c r="BT27" s="324">
        <v>2.8706589999999998</v>
      </c>
      <c r="BU27" s="324">
        <v>3.2356579999999999</v>
      </c>
      <c r="BV27" s="324">
        <v>3.6786590000000001</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0.14012903226000001</v>
      </c>
      <c r="AB28" s="208">
        <v>0.14010714286000001</v>
      </c>
      <c r="AC28" s="208">
        <v>0.14012903226000001</v>
      </c>
      <c r="AD28" s="208">
        <v>0.14013333333</v>
      </c>
      <c r="AE28" s="208">
        <v>0.14012903226000001</v>
      </c>
      <c r="AF28" s="208">
        <v>0.14013333333</v>
      </c>
      <c r="AG28" s="208">
        <v>0.14012903226000001</v>
      </c>
      <c r="AH28" s="208">
        <v>0.14012903226000001</v>
      </c>
      <c r="AI28" s="208">
        <v>0.14013333333</v>
      </c>
      <c r="AJ28" s="208">
        <v>0.14012903226000001</v>
      </c>
      <c r="AK28" s="208">
        <v>0.14013333333</v>
      </c>
      <c r="AL28" s="208">
        <v>0.14012903226000001</v>
      </c>
      <c r="AM28" s="208">
        <v>0.16112903226</v>
      </c>
      <c r="AN28" s="208">
        <v>0.16113793102999999</v>
      </c>
      <c r="AO28" s="208">
        <v>0.16112903226</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208">
        <v>0.14412900000000001</v>
      </c>
      <c r="BB28" s="208">
        <v>0.14612900000000001</v>
      </c>
      <c r="BC28" s="324">
        <v>0.14612900000000001</v>
      </c>
      <c r="BD28" s="324">
        <v>0.14612900000000001</v>
      </c>
      <c r="BE28" s="324">
        <v>0.14612900000000001</v>
      </c>
      <c r="BF28" s="324">
        <v>0.14612900000000001</v>
      </c>
      <c r="BG28" s="324">
        <v>0.14612900000000001</v>
      </c>
      <c r="BH28" s="324">
        <v>0.14612900000000001</v>
      </c>
      <c r="BI28" s="324">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110.23462549</v>
      </c>
      <c r="AB29" s="208">
        <v>107.61507429</v>
      </c>
      <c r="AC29" s="208">
        <v>94.267970448</v>
      </c>
      <c r="AD29" s="208">
        <v>73.6325121</v>
      </c>
      <c r="AE29" s="208">
        <v>68.741593257999995</v>
      </c>
      <c r="AF29" s="208">
        <v>70.557713167000003</v>
      </c>
      <c r="AG29" s="208">
        <v>77.127352516000002</v>
      </c>
      <c r="AH29" s="208">
        <v>78.397037581000006</v>
      </c>
      <c r="AI29" s="208">
        <v>73.441261033000004</v>
      </c>
      <c r="AJ29" s="208">
        <v>74.346828704999993</v>
      </c>
      <c r="AK29" s="208">
        <v>92.598322003000007</v>
      </c>
      <c r="AL29" s="208">
        <v>102.03230977</v>
      </c>
      <c r="AM29" s="208">
        <v>106.32483213</v>
      </c>
      <c r="AN29" s="208">
        <v>104.57800003</v>
      </c>
      <c r="AO29" s="208">
        <v>87.369564967000002</v>
      </c>
      <c r="AP29" s="208">
        <v>74.7662002</v>
      </c>
      <c r="AQ29" s="208">
        <v>66.751193841000003</v>
      </c>
      <c r="AR29" s="208">
        <v>71.126718229999994</v>
      </c>
      <c r="AS29" s="208">
        <v>80.366495552000003</v>
      </c>
      <c r="AT29" s="208">
        <v>77.531101000000007</v>
      </c>
      <c r="AU29" s="208">
        <v>72.455333737000004</v>
      </c>
      <c r="AV29" s="208">
        <v>74.909890903000004</v>
      </c>
      <c r="AW29" s="208">
        <v>81.320228862999997</v>
      </c>
      <c r="AX29" s="208">
        <v>101.8601702</v>
      </c>
      <c r="AY29" s="208">
        <v>105.98852248</v>
      </c>
      <c r="AZ29" s="208">
        <v>108.44314596</v>
      </c>
      <c r="BA29" s="208">
        <v>84.039106000000004</v>
      </c>
      <c r="BB29" s="208">
        <v>74.161651000000006</v>
      </c>
      <c r="BC29" s="324">
        <v>67.097170000000006</v>
      </c>
      <c r="BD29" s="324">
        <v>70.437479999999994</v>
      </c>
      <c r="BE29" s="324">
        <v>75.242890000000003</v>
      </c>
      <c r="BF29" s="324">
        <v>74.195639999999997</v>
      </c>
      <c r="BG29" s="324">
        <v>71.562370000000001</v>
      </c>
      <c r="BH29" s="324">
        <v>73.395259999999993</v>
      </c>
      <c r="BI29" s="324">
        <v>86.104410000000001</v>
      </c>
      <c r="BJ29" s="324">
        <v>102.5964</v>
      </c>
      <c r="BK29" s="324">
        <v>104.7587</v>
      </c>
      <c r="BL29" s="324">
        <v>103.39319999999999</v>
      </c>
      <c r="BM29" s="324">
        <v>87.505610000000004</v>
      </c>
      <c r="BN29" s="324">
        <v>74.267619999999994</v>
      </c>
      <c r="BO29" s="324">
        <v>66.843469999999996</v>
      </c>
      <c r="BP29" s="324">
        <v>70.279849999999996</v>
      </c>
      <c r="BQ29" s="324">
        <v>75.771659999999997</v>
      </c>
      <c r="BR29" s="324">
        <v>75.464349999999996</v>
      </c>
      <c r="BS29" s="324">
        <v>71.635170000000002</v>
      </c>
      <c r="BT29" s="324">
        <v>73.366879999999995</v>
      </c>
      <c r="BU29" s="324">
        <v>85.553240000000002</v>
      </c>
      <c r="BV29" s="324">
        <v>102.6574</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356"/>
      <c r="BD31" s="356"/>
      <c r="BE31" s="356"/>
      <c r="BF31" s="356"/>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2616.3850000000002</v>
      </c>
      <c r="AN32" s="251">
        <v>2081.136</v>
      </c>
      <c r="AO32" s="251">
        <v>2029.6320000000001</v>
      </c>
      <c r="AP32" s="251">
        <v>2332.797</v>
      </c>
      <c r="AQ32" s="251">
        <v>2777.8890000000001</v>
      </c>
      <c r="AR32" s="251">
        <v>3133.0949999999998</v>
      </c>
      <c r="AS32" s="251">
        <v>3293.549</v>
      </c>
      <c r="AT32" s="251">
        <v>3522.2159999999999</v>
      </c>
      <c r="AU32" s="251">
        <v>3839.8359999999998</v>
      </c>
      <c r="AV32" s="251">
        <v>3928.5030000000002</v>
      </c>
      <c r="AW32" s="251">
        <v>3931.616</v>
      </c>
      <c r="AX32" s="251">
        <v>3340.9740000000002</v>
      </c>
      <c r="AY32" s="251">
        <v>2634.9639999999999</v>
      </c>
      <c r="AZ32" s="251">
        <v>1858.354</v>
      </c>
      <c r="BA32" s="251">
        <v>1800.578</v>
      </c>
      <c r="BB32" s="251">
        <v>1980.1569999999999</v>
      </c>
      <c r="BC32" s="340">
        <v>2392.3560000000002</v>
      </c>
      <c r="BD32" s="340">
        <v>2692.962</v>
      </c>
      <c r="BE32" s="340">
        <v>2879.6950000000002</v>
      </c>
      <c r="BF32" s="340">
        <v>3092.904</v>
      </c>
      <c r="BG32" s="340">
        <v>3404.98</v>
      </c>
      <c r="BH32" s="340">
        <v>3629.5070000000001</v>
      </c>
      <c r="BI32" s="340">
        <v>3464.3180000000002</v>
      </c>
      <c r="BJ32" s="340">
        <v>2819.1819999999998</v>
      </c>
      <c r="BK32" s="340">
        <v>2081.37</v>
      </c>
      <c r="BL32" s="340">
        <v>1467.057</v>
      </c>
      <c r="BM32" s="340">
        <v>1248.5640000000001</v>
      </c>
      <c r="BN32" s="340">
        <v>1489.377</v>
      </c>
      <c r="BO32" s="340">
        <v>1941.5830000000001</v>
      </c>
      <c r="BP32" s="340">
        <v>2301.7820000000002</v>
      </c>
      <c r="BQ32" s="340">
        <v>2509.5250000000001</v>
      </c>
      <c r="BR32" s="340">
        <v>2757.7649999999999</v>
      </c>
      <c r="BS32" s="340">
        <v>3148.5509999999999</v>
      </c>
      <c r="BT32" s="340">
        <v>3434.7730000000001</v>
      </c>
      <c r="BU32" s="340">
        <v>3339.4160000000002</v>
      </c>
      <c r="BV32" s="340">
        <v>2744.2669999999998</v>
      </c>
    </row>
    <row r="33" spans="1:74" ht="11.1" customHeight="1" x14ac:dyDescent="0.2">
      <c r="A33" s="562" t="s">
        <v>1000</v>
      </c>
      <c r="B33" s="563" t="s">
        <v>1005</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557.01499999999999</v>
      </c>
      <c r="AZ33" s="251">
        <v>377.28</v>
      </c>
      <c r="BA33" s="251">
        <v>305.57142857000002</v>
      </c>
      <c r="BB33" s="251">
        <v>332</v>
      </c>
      <c r="BC33" s="340">
        <v>441.96080000000001</v>
      </c>
      <c r="BD33" s="340">
        <v>536.90539999999999</v>
      </c>
      <c r="BE33" s="340">
        <v>611.92290000000003</v>
      </c>
      <c r="BF33" s="340">
        <v>705.36360000000002</v>
      </c>
      <c r="BG33" s="340">
        <v>791.76409999999998</v>
      </c>
      <c r="BH33" s="340">
        <v>822.07929999999999</v>
      </c>
      <c r="BI33" s="340">
        <v>760.81949999999995</v>
      </c>
      <c r="BJ33" s="340">
        <v>561.28110000000004</v>
      </c>
      <c r="BK33" s="340">
        <v>354.10730000000001</v>
      </c>
      <c r="BL33" s="340">
        <v>177.74690000000001</v>
      </c>
      <c r="BM33" s="340">
        <v>80.95487</v>
      </c>
      <c r="BN33" s="340">
        <v>153.88630000000001</v>
      </c>
      <c r="BO33" s="340">
        <v>273.71749999999997</v>
      </c>
      <c r="BP33" s="340">
        <v>382.64150000000001</v>
      </c>
      <c r="BQ33" s="340">
        <v>455.98860000000002</v>
      </c>
      <c r="BR33" s="340">
        <v>549.18499999999995</v>
      </c>
      <c r="BS33" s="340">
        <v>652.30809999999997</v>
      </c>
      <c r="BT33" s="340">
        <v>694.57799999999997</v>
      </c>
      <c r="BU33" s="340">
        <v>647.81719999999996</v>
      </c>
      <c r="BV33" s="340">
        <v>464.8698</v>
      </c>
    </row>
    <row r="34" spans="1:74" ht="11.1" customHeight="1" x14ac:dyDescent="0.2">
      <c r="A34" s="562" t="s">
        <v>1001</v>
      </c>
      <c r="B34" s="563" t="s">
        <v>1006</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717.29200000000003</v>
      </c>
      <c r="AN34" s="251">
        <v>541.32799999999997</v>
      </c>
      <c r="AO34" s="251">
        <v>471.60899999999998</v>
      </c>
      <c r="AP34" s="251">
        <v>523.59299999999996</v>
      </c>
      <c r="AQ34" s="251">
        <v>640.82799999999997</v>
      </c>
      <c r="AR34" s="251">
        <v>746.98599999999999</v>
      </c>
      <c r="AS34" s="251">
        <v>827.11599999999999</v>
      </c>
      <c r="AT34" s="251">
        <v>934.70100000000002</v>
      </c>
      <c r="AU34" s="251">
        <v>1052.6420000000001</v>
      </c>
      <c r="AV34" s="251">
        <v>1113.2</v>
      </c>
      <c r="AW34" s="251">
        <v>1107.643</v>
      </c>
      <c r="AX34" s="251">
        <v>917.51599999999996</v>
      </c>
      <c r="AY34" s="251">
        <v>692.38099999999997</v>
      </c>
      <c r="AZ34" s="251">
        <v>453.46300000000002</v>
      </c>
      <c r="BA34" s="251">
        <v>398.85714286000001</v>
      </c>
      <c r="BB34" s="251">
        <v>442</v>
      </c>
      <c r="BC34" s="340">
        <v>554.95680000000004</v>
      </c>
      <c r="BD34" s="340">
        <v>637.34169999999995</v>
      </c>
      <c r="BE34" s="340">
        <v>734.34659999999997</v>
      </c>
      <c r="BF34" s="340">
        <v>846.91160000000002</v>
      </c>
      <c r="BG34" s="340">
        <v>966.86559999999997</v>
      </c>
      <c r="BH34" s="340">
        <v>1045.749</v>
      </c>
      <c r="BI34" s="340">
        <v>982.56290000000001</v>
      </c>
      <c r="BJ34" s="340">
        <v>778.74699999999996</v>
      </c>
      <c r="BK34" s="340">
        <v>532.16200000000003</v>
      </c>
      <c r="BL34" s="340">
        <v>309.98520000000002</v>
      </c>
      <c r="BM34" s="340">
        <v>198.054</v>
      </c>
      <c r="BN34" s="340">
        <v>257.62380000000002</v>
      </c>
      <c r="BO34" s="340">
        <v>378.54140000000001</v>
      </c>
      <c r="BP34" s="340">
        <v>493.53820000000002</v>
      </c>
      <c r="BQ34" s="340">
        <v>597.5077</v>
      </c>
      <c r="BR34" s="340">
        <v>720.0616</v>
      </c>
      <c r="BS34" s="340">
        <v>870.00450000000001</v>
      </c>
      <c r="BT34" s="340">
        <v>972.57899999999995</v>
      </c>
      <c r="BU34" s="340">
        <v>931.86429999999996</v>
      </c>
      <c r="BV34" s="340">
        <v>737.7971</v>
      </c>
    </row>
    <row r="35" spans="1:74" ht="11.1" customHeight="1" x14ac:dyDescent="0.2">
      <c r="A35" s="562" t="s">
        <v>1002</v>
      </c>
      <c r="B35" s="563" t="s">
        <v>1007</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1155.1279999999999</v>
      </c>
      <c r="AY35" s="251">
        <v>944.577</v>
      </c>
      <c r="AZ35" s="251">
        <v>678.44100000000003</v>
      </c>
      <c r="BA35" s="251">
        <v>762.57142856999997</v>
      </c>
      <c r="BB35" s="251">
        <v>836</v>
      </c>
      <c r="BC35" s="340">
        <v>964.76610000000005</v>
      </c>
      <c r="BD35" s="340">
        <v>1035.2929999999999</v>
      </c>
      <c r="BE35" s="340">
        <v>1021.184</v>
      </c>
      <c r="BF35" s="340">
        <v>1013.491</v>
      </c>
      <c r="BG35" s="340">
        <v>1087.644</v>
      </c>
      <c r="BH35" s="340">
        <v>1183.9100000000001</v>
      </c>
      <c r="BI35" s="340">
        <v>1158.3019999999999</v>
      </c>
      <c r="BJ35" s="340">
        <v>1005.338</v>
      </c>
      <c r="BK35" s="340">
        <v>813.53480000000002</v>
      </c>
      <c r="BL35" s="340">
        <v>636.76980000000003</v>
      </c>
      <c r="BM35" s="340">
        <v>630.43740000000003</v>
      </c>
      <c r="BN35" s="340">
        <v>704.79240000000004</v>
      </c>
      <c r="BO35" s="340">
        <v>848.38109999999995</v>
      </c>
      <c r="BP35" s="340">
        <v>920.61429999999996</v>
      </c>
      <c r="BQ35" s="340">
        <v>908.89980000000003</v>
      </c>
      <c r="BR35" s="340">
        <v>913.52549999999997</v>
      </c>
      <c r="BS35" s="340">
        <v>1013.0650000000001</v>
      </c>
      <c r="BT35" s="340">
        <v>1119.6210000000001</v>
      </c>
      <c r="BU35" s="340">
        <v>1128.114</v>
      </c>
      <c r="BV35" s="340">
        <v>976.18320000000006</v>
      </c>
    </row>
    <row r="36" spans="1:74" ht="11.1" customHeight="1" x14ac:dyDescent="0.2">
      <c r="A36" s="562" t="s">
        <v>1003</v>
      </c>
      <c r="B36" s="650" t="s">
        <v>1008</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154.86199999999999</v>
      </c>
      <c r="AZ36" s="251">
        <v>115.10599999999999</v>
      </c>
      <c r="BA36" s="251">
        <v>114.14285714</v>
      </c>
      <c r="BB36" s="251">
        <v>124</v>
      </c>
      <c r="BC36" s="340">
        <v>145.32570000000001</v>
      </c>
      <c r="BD36" s="340">
        <v>165.84139999999999</v>
      </c>
      <c r="BE36" s="340">
        <v>182.15119999999999</v>
      </c>
      <c r="BF36" s="340">
        <v>195.7003</v>
      </c>
      <c r="BG36" s="340">
        <v>210.73910000000001</v>
      </c>
      <c r="BH36" s="340">
        <v>219.46019999999999</v>
      </c>
      <c r="BI36" s="340">
        <v>211.5129</v>
      </c>
      <c r="BJ36" s="340">
        <v>173.23390000000001</v>
      </c>
      <c r="BK36" s="340">
        <v>145.8082</v>
      </c>
      <c r="BL36" s="340">
        <v>124.3943</v>
      </c>
      <c r="BM36" s="340">
        <v>116.7349</v>
      </c>
      <c r="BN36" s="340">
        <v>120.6461</v>
      </c>
      <c r="BO36" s="340">
        <v>140.46019999999999</v>
      </c>
      <c r="BP36" s="340">
        <v>165.2012</v>
      </c>
      <c r="BQ36" s="340">
        <v>187.5839</v>
      </c>
      <c r="BR36" s="340">
        <v>208.91040000000001</v>
      </c>
      <c r="BS36" s="340">
        <v>229.5018</v>
      </c>
      <c r="BT36" s="340">
        <v>242.05189999999999</v>
      </c>
      <c r="BU36" s="340">
        <v>234.64609999999999</v>
      </c>
      <c r="BV36" s="340">
        <v>209.39760000000001</v>
      </c>
    </row>
    <row r="37" spans="1:74" ht="11.1" customHeight="1" x14ac:dyDescent="0.2">
      <c r="A37" s="562" t="s">
        <v>1004</v>
      </c>
      <c r="B37" s="650" t="s">
        <v>1009</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259.44099999999997</v>
      </c>
      <c r="AZ37" s="251">
        <v>209.17400000000001</v>
      </c>
      <c r="BA37" s="251">
        <v>196.85714286000001</v>
      </c>
      <c r="BB37" s="251">
        <v>224</v>
      </c>
      <c r="BC37" s="340">
        <v>263.1893</v>
      </c>
      <c r="BD37" s="340">
        <v>295.42340000000002</v>
      </c>
      <c r="BE37" s="340">
        <v>307.93329999999997</v>
      </c>
      <c r="BF37" s="340">
        <v>309.2799</v>
      </c>
      <c r="BG37" s="340">
        <v>325.80950000000001</v>
      </c>
      <c r="BH37" s="340">
        <v>336.15120000000002</v>
      </c>
      <c r="BI37" s="340">
        <v>328.964</v>
      </c>
      <c r="BJ37" s="340">
        <v>278.42559999999997</v>
      </c>
      <c r="BK37" s="340">
        <v>213.601</v>
      </c>
      <c r="BL37" s="340">
        <v>196.00380000000001</v>
      </c>
      <c r="BM37" s="340">
        <v>200.226</v>
      </c>
      <c r="BN37" s="340">
        <v>230.27090000000001</v>
      </c>
      <c r="BO37" s="340">
        <v>278.32619999999997</v>
      </c>
      <c r="BP37" s="340">
        <v>317.62979999999999</v>
      </c>
      <c r="BQ37" s="340">
        <v>337.38760000000002</v>
      </c>
      <c r="BR37" s="340">
        <v>343.92559999999997</v>
      </c>
      <c r="BS37" s="340">
        <v>361.51479999999998</v>
      </c>
      <c r="BT37" s="340">
        <v>383.78590000000003</v>
      </c>
      <c r="BU37" s="340">
        <v>374.81830000000002</v>
      </c>
      <c r="BV37" s="340">
        <v>333.86180000000002</v>
      </c>
    </row>
    <row r="38" spans="1:74" ht="11.1" customHeight="1" x14ac:dyDescent="0.2">
      <c r="A38" s="562" t="s">
        <v>1010</v>
      </c>
      <c r="B38" s="649"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26.687999999999999</v>
      </c>
      <c r="AZ38" s="247">
        <v>24.890999999999998</v>
      </c>
      <c r="BA38" s="247">
        <v>22.577999999999999</v>
      </c>
      <c r="BB38" s="247">
        <v>22.157</v>
      </c>
      <c r="BC38" s="313">
        <v>22.157</v>
      </c>
      <c r="BD38" s="313">
        <v>22.157</v>
      </c>
      <c r="BE38" s="313">
        <v>22.157</v>
      </c>
      <c r="BF38" s="313">
        <v>22.157</v>
      </c>
      <c r="BG38" s="313">
        <v>22.157</v>
      </c>
      <c r="BH38" s="313">
        <v>22.157</v>
      </c>
      <c r="BI38" s="313">
        <v>22.157</v>
      </c>
      <c r="BJ38" s="313">
        <v>22.157</v>
      </c>
      <c r="BK38" s="313">
        <v>22.157</v>
      </c>
      <c r="BL38" s="313">
        <v>22.157</v>
      </c>
      <c r="BM38" s="313">
        <v>22.157</v>
      </c>
      <c r="BN38" s="313">
        <v>22.157</v>
      </c>
      <c r="BO38" s="313">
        <v>22.157</v>
      </c>
      <c r="BP38" s="313">
        <v>22.157</v>
      </c>
      <c r="BQ38" s="313">
        <v>22.157</v>
      </c>
      <c r="BR38" s="313">
        <v>22.157</v>
      </c>
      <c r="BS38" s="313">
        <v>22.157</v>
      </c>
      <c r="BT38" s="313">
        <v>22.157</v>
      </c>
      <c r="BU38" s="313">
        <v>22.157</v>
      </c>
      <c r="BV38" s="313">
        <v>22.157</v>
      </c>
    </row>
    <row r="39" spans="1:74" s="406" customFormat="1" ht="12" customHeight="1" x14ac:dyDescent="0.25">
      <c r="A39" s="405"/>
      <c r="B39" s="795" t="s">
        <v>857</v>
      </c>
      <c r="C39" s="762"/>
      <c r="D39" s="762"/>
      <c r="E39" s="762"/>
      <c r="F39" s="762"/>
      <c r="G39" s="762"/>
      <c r="H39" s="762"/>
      <c r="I39" s="762"/>
      <c r="J39" s="762"/>
      <c r="K39" s="762"/>
      <c r="L39" s="762"/>
      <c r="M39" s="762"/>
      <c r="N39" s="762"/>
      <c r="O39" s="762"/>
      <c r="P39" s="762"/>
      <c r="Q39" s="759"/>
      <c r="AY39" s="474"/>
      <c r="AZ39" s="474"/>
      <c r="BA39" s="474"/>
      <c r="BB39" s="574"/>
      <c r="BC39" s="474"/>
      <c r="BD39" s="596"/>
      <c r="BE39" s="596"/>
      <c r="BF39" s="596"/>
      <c r="BG39" s="474"/>
      <c r="BH39" s="474"/>
      <c r="BI39" s="474"/>
      <c r="BJ39" s="474"/>
    </row>
    <row r="40" spans="1:74" s="406" customFormat="1" ht="12" customHeight="1" x14ac:dyDescent="0.25">
      <c r="A40" s="405"/>
      <c r="B40" s="804" t="s">
        <v>858</v>
      </c>
      <c r="C40" s="762"/>
      <c r="D40" s="762"/>
      <c r="E40" s="762"/>
      <c r="F40" s="762"/>
      <c r="G40" s="762"/>
      <c r="H40" s="762"/>
      <c r="I40" s="762"/>
      <c r="J40" s="762"/>
      <c r="K40" s="762"/>
      <c r="L40" s="762"/>
      <c r="M40" s="762"/>
      <c r="N40" s="762"/>
      <c r="O40" s="762"/>
      <c r="P40" s="762"/>
      <c r="Q40" s="759"/>
      <c r="Y40" s="651"/>
      <c r="Z40" s="651"/>
      <c r="AA40" s="651"/>
      <c r="AB40" s="651"/>
      <c r="AY40" s="474"/>
      <c r="AZ40" s="474"/>
      <c r="BA40" s="474"/>
      <c r="BB40" s="474"/>
      <c r="BC40" s="474"/>
      <c r="BD40" s="596"/>
      <c r="BE40" s="596"/>
      <c r="BF40" s="596"/>
      <c r="BG40" s="474"/>
      <c r="BH40" s="474"/>
      <c r="BI40" s="474"/>
      <c r="BJ40" s="474"/>
    </row>
    <row r="41" spans="1:74" s="406" customFormat="1" ht="12" customHeight="1" x14ac:dyDescent="0.25">
      <c r="A41" s="405"/>
      <c r="B41" s="804" t="s">
        <v>859</v>
      </c>
      <c r="C41" s="762"/>
      <c r="D41" s="762"/>
      <c r="E41" s="762"/>
      <c r="F41" s="762"/>
      <c r="G41" s="762"/>
      <c r="H41" s="762"/>
      <c r="I41" s="762"/>
      <c r="J41" s="762"/>
      <c r="K41" s="762"/>
      <c r="L41" s="762"/>
      <c r="M41" s="762"/>
      <c r="N41" s="762"/>
      <c r="O41" s="762"/>
      <c r="P41" s="762"/>
      <c r="Q41" s="759"/>
      <c r="AY41" s="474"/>
      <c r="AZ41" s="474"/>
      <c r="BA41" s="474"/>
      <c r="BB41" s="474"/>
      <c r="BC41" s="474"/>
      <c r="BD41" s="596"/>
      <c r="BE41" s="596"/>
      <c r="BF41" s="596"/>
      <c r="BG41" s="474"/>
      <c r="BH41" s="474"/>
      <c r="BI41" s="474"/>
      <c r="BJ41" s="474"/>
    </row>
    <row r="42" spans="1:74" s="406" customFormat="1" ht="12" customHeight="1" x14ac:dyDescent="0.25">
      <c r="A42" s="405"/>
      <c r="B42" s="802" t="s">
        <v>1011</v>
      </c>
      <c r="C42" s="759"/>
      <c r="D42" s="759"/>
      <c r="E42" s="759"/>
      <c r="F42" s="759"/>
      <c r="G42" s="759"/>
      <c r="H42" s="759"/>
      <c r="I42" s="759"/>
      <c r="J42" s="759"/>
      <c r="K42" s="759"/>
      <c r="L42" s="759"/>
      <c r="M42" s="759"/>
      <c r="N42" s="759"/>
      <c r="O42" s="759"/>
      <c r="P42" s="759"/>
      <c r="Q42" s="759"/>
      <c r="AY42" s="474"/>
      <c r="AZ42" s="474"/>
      <c r="BA42" s="474"/>
      <c r="BB42" s="474"/>
      <c r="BC42" s="474"/>
      <c r="BD42" s="596"/>
      <c r="BE42" s="596"/>
      <c r="BF42" s="596"/>
      <c r="BG42" s="474"/>
      <c r="BH42" s="474"/>
      <c r="BI42" s="474"/>
      <c r="BJ42" s="474"/>
    </row>
    <row r="43" spans="1:74" s="268" customFormat="1" ht="12" customHeight="1" x14ac:dyDescent="0.25">
      <c r="A43" s="76"/>
      <c r="B43" s="752" t="s">
        <v>815</v>
      </c>
      <c r="C43" s="744"/>
      <c r="D43" s="744"/>
      <c r="E43" s="744"/>
      <c r="F43" s="744"/>
      <c r="G43" s="744"/>
      <c r="H43" s="744"/>
      <c r="I43" s="744"/>
      <c r="J43" s="744"/>
      <c r="K43" s="744"/>
      <c r="L43" s="744"/>
      <c r="M43" s="744"/>
      <c r="N43" s="744"/>
      <c r="O43" s="744"/>
      <c r="P43" s="744"/>
      <c r="Q43" s="744"/>
      <c r="AY43" s="473"/>
      <c r="AZ43" s="473"/>
      <c r="BA43" s="473"/>
      <c r="BB43" s="473"/>
      <c r="BC43" s="473"/>
      <c r="BD43" s="595"/>
      <c r="BE43" s="595"/>
      <c r="BF43" s="595"/>
      <c r="BG43" s="473"/>
      <c r="BH43" s="473"/>
      <c r="BI43" s="473"/>
      <c r="BJ43" s="473"/>
    </row>
    <row r="44" spans="1:74" s="406" customFormat="1" ht="12" customHeight="1" x14ac:dyDescent="0.25">
      <c r="A44" s="405"/>
      <c r="B44" s="805" t="s">
        <v>863</v>
      </c>
      <c r="C44" s="805"/>
      <c r="D44" s="805"/>
      <c r="E44" s="805"/>
      <c r="F44" s="805"/>
      <c r="G44" s="805"/>
      <c r="H44" s="805"/>
      <c r="I44" s="805"/>
      <c r="J44" s="805"/>
      <c r="K44" s="805"/>
      <c r="L44" s="805"/>
      <c r="M44" s="805"/>
      <c r="N44" s="805"/>
      <c r="O44" s="805"/>
      <c r="P44" s="805"/>
      <c r="Q44" s="759"/>
      <c r="AY44" s="474"/>
      <c r="AZ44" s="474"/>
      <c r="BA44" s="474"/>
      <c r="BB44" s="474"/>
      <c r="BC44" s="474"/>
      <c r="BD44" s="596"/>
      <c r="BE44" s="596"/>
      <c r="BF44" s="596"/>
      <c r="BG44" s="474"/>
      <c r="BH44" s="474"/>
      <c r="BI44" s="474"/>
      <c r="BJ44" s="474"/>
    </row>
    <row r="45" spans="1:74" s="406" customFormat="1" ht="12" customHeight="1" x14ac:dyDescent="0.25">
      <c r="A45" s="405"/>
      <c r="B45" s="780" t="str">
        <f>"Notes: "&amp;"EIA completed modeling and analysis for this report on " &amp;Dates!D2&amp;"."</f>
        <v>Notes: EIA completed modeling and analysis for this report on Thursday May 6, 2021.</v>
      </c>
      <c r="C45" s="803"/>
      <c r="D45" s="803"/>
      <c r="E45" s="803"/>
      <c r="F45" s="803"/>
      <c r="G45" s="803"/>
      <c r="H45" s="803"/>
      <c r="I45" s="803"/>
      <c r="J45" s="803"/>
      <c r="K45" s="803"/>
      <c r="L45" s="803"/>
      <c r="M45" s="803"/>
      <c r="N45" s="803"/>
      <c r="O45" s="803"/>
      <c r="P45" s="803"/>
      <c r="Q45" s="781"/>
      <c r="AY45" s="474"/>
      <c r="AZ45" s="474"/>
      <c r="BA45" s="474"/>
      <c r="BB45" s="474"/>
      <c r="BC45" s="474"/>
      <c r="BD45" s="596"/>
      <c r="BE45" s="596"/>
      <c r="BF45" s="596"/>
      <c r="BG45" s="474"/>
      <c r="BH45" s="474"/>
      <c r="BI45" s="474"/>
      <c r="BJ45" s="474"/>
    </row>
    <row r="46" spans="1:74" s="406" customFormat="1" ht="12" customHeight="1" x14ac:dyDescent="0.25">
      <c r="A46" s="405"/>
      <c r="B46" s="770" t="s">
        <v>353</v>
      </c>
      <c r="C46" s="769"/>
      <c r="D46" s="769"/>
      <c r="E46" s="769"/>
      <c r="F46" s="769"/>
      <c r="G46" s="769"/>
      <c r="H46" s="769"/>
      <c r="I46" s="769"/>
      <c r="J46" s="769"/>
      <c r="K46" s="769"/>
      <c r="L46" s="769"/>
      <c r="M46" s="769"/>
      <c r="N46" s="769"/>
      <c r="O46" s="769"/>
      <c r="P46" s="769"/>
      <c r="Q46" s="769"/>
      <c r="AY46" s="474"/>
      <c r="AZ46" s="474"/>
      <c r="BA46" s="474"/>
      <c r="BB46" s="474"/>
      <c r="BC46" s="474"/>
      <c r="BD46" s="596"/>
      <c r="BE46" s="596"/>
      <c r="BF46" s="596"/>
      <c r="BG46" s="474"/>
      <c r="BH46" s="474"/>
      <c r="BI46" s="474"/>
      <c r="BJ46" s="474"/>
    </row>
    <row r="47" spans="1:74" s="406" customFormat="1" ht="12" customHeight="1" x14ac:dyDescent="0.25">
      <c r="A47" s="405"/>
      <c r="B47" s="763" t="s">
        <v>864</v>
      </c>
      <c r="C47" s="762"/>
      <c r="D47" s="762"/>
      <c r="E47" s="762"/>
      <c r="F47" s="762"/>
      <c r="G47" s="762"/>
      <c r="H47" s="762"/>
      <c r="I47" s="762"/>
      <c r="J47" s="762"/>
      <c r="K47" s="762"/>
      <c r="L47" s="762"/>
      <c r="M47" s="762"/>
      <c r="N47" s="762"/>
      <c r="O47" s="762"/>
      <c r="P47" s="762"/>
      <c r="Q47" s="759"/>
      <c r="AY47" s="474"/>
      <c r="AZ47" s="474"/>
      <c r="BA47" s="474"/>
      <c r="BB47" s="474"/>
      <c r="BC47" s="474"/>
      <c r="BD47" s="596"/>
      <c r="BE47" s="596"/>
      <c r="BF47" s="596"/>
      <c r="BG47" s="474"/>
      <c r="BH47" s="474"/>
      <c r="BI47" s="474"/>
      <c r="BJ47" s="474"/>
    </row>
    <row r="48" spans="1:74" s="406" customFormat="1" ht="12" customHeight="1" x14ac:dyDescent="0.25">
      <c r="A48" s="405"/>
      <c r="B48" s="765" t="s">
        <v>838</v>
      </c>
      <c r="C48" s="766"/>
      <c r="D48" s="766"/>
      <c r="E48" s="766"/>
      <c r="F48" s="766"/>
      <c r="G48" s="766"/>
      <c r="H48" s="766"/>
      <c r="I48" s="766"/>
      <c r="J48" s="766"/>
      <c r="K48" s="766"/>
      <c r="L48" s="766"/>
      <c r="M48" s="766"/>
      <c r="N48" s="766"/>
      <c r="O48" s="766"/>
      <c r="P48" s="766"/>
      <c r="Q48" s="759"/>
      <c r="AY48" s="474"/>
      <c r="AZ48" s="474"/>
      <c r="BA48" s="474"/>
      <c r="BB48" s="474"/>
      <c r="BC48" s="474"/>
      <c r="BD48" s="596"/>
      <c r="BE48" s="596"/>
      <c r="BF48" s="596"/>
      <c r="BG48" s="474"/>
      <c r="BH48" s="474"/>
      <c r="BI48" s="474"/>
      <c r="BJ48" s="474"/>
    </row>
    <row r="49" spans="1:74" s="407" customFormat="1" ht="12" customHeight="1" x14ac:dyDescent="0.25">
      <c r="A49" s="393"/>
      <c r="B49" s="771" t="s">
        <v>1384</v>
      </c>
      <c r="C49" s="759"/>
      <c r="D49" s="759"/>
      <c r="E49" s="759"/>
      <c r="F49" s="759"/>
      <c r="G49" s="759"/>
      <c r="H49" s="759"/>
      <c r="I49" s="759"/>
      <c r="J49" s="759"/>
      <c r="K49" s="759"/>
      <c r="L49" s="759"/>
      <c r="M49" s="759"/>
      <c r="N49" s="759"/>
      <c r="O49" s="759"/>
      <c r="P49" s="759"/>
      <c r="Q49" s="759"/>
      <c r="AY49" s="475"/>
      <c r="AZ49" s="475"/>
      <c r="BA49" s="475"/>
      <c r="BB49" s="475"/>
      <c r="BC49" s="475"/>
      <c r="BD49" s="597"/>
      <c r="BE49" s="597"/>
      <c r="BF49" s="597"/>
      <c r="BG49" s="475"/>
      <c r="BH49" s="475"/>
      <c r="BI49" s="475"/>
      <c r="BJ49" s="475"/>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8"/>
      <c r="BE183" s="598"/>
      <c r="BF183" s="598"/>
      <c r="BG183" s="476"/>
      <c r="BH183" s="476"/>
      <c r="BI183" s="476"/>
      <c r="BJ183" s="476"/>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54" customWidth="1"/>
    <col min="56" max="59" width="6.5546875" style="599" customWidth="1"/>
    <col min="60" max="62" width="6.5546875" style="354" customWidth="1"/>
    <col min="63" max="74" width="6.5546875" style="6" customWidth="1"/>
    <col min="75" max="16384" width="9.5546875" style="6"/>
  </cols>
  <sheetData>
    <row r="1" spans="1:74" ht="13.35" customHeight="1" x14ac:dyDescent="0.25">
      <c r="A1" s="741" t="s">
        <v>798</v>
      </c>
      <c r="B1" s="808" t="s">
        <v>1363</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85"/>
    </row>
    <row r="2" spans="1:74" s="72" customFormat="1" ht="13.2" x14ac:dyDescent="0.25">
      <c r="A2" s="742"/>
      <c r="B2" s="486" t="str">
        <f>"U.S. Energy Information Administration  |  Short-Term Energy Outlook  - "&amp;Dates!D1</f>
        <v>U.S. Energy Information Administration  |  Short-Term Energy Outlook  - May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594"/>
      <c r="BH2" s="357"/>
      <c r="BI2" s="357"/>
      <c r="BJ2" s="3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208">
        <v>2.7221799999999998</v>
      </c>
      <c r="BB6" s="208">
        <v>2.7668569999999999</v>
      </c>
      <c r="BC6" s="324">
        <v>2.9403700000000002</v>
      </c>
      <c r="BD6" s="324">
        <v>2.9611499999999999</v>
      </c>
      <c r="BE6" s="324">
        <v>3.0131000000000001</v>
      </c>
      <c r="BF6" s="324">
        <v>3.0234899999999998</v>
      </c>
      <c r="BG6" s="324">
        <v>3.00271</v>
      </c>
      <c r="BH6" s="324">
        <v>3.04427</v>
      </c>
      <c r="BI6" s="324">
        <v>3.0650499999999998</v>
      </c>
      <c r="BJ6" s="324">
        <v>3.117</v>
      </c>
      <c r="BK6" s="324">
        <v>3.2936299999999998</v>
      </c>
      <c r="BL6" s="324">
        <v>3.2416800000000001</v>
      </c>
      <c r="BM6" s="324">
        <v>3.0650499999999998</v>
      </c>
      <c r="BN6" s="324">
        <v>3.0546600000000002</v>
      </c>
      <c r="BO6" s="324">
        <v>3.04427</v>
      </c>
      <c r="BP6" s="324">
        <v>3.0858300000000001</v>
      </c>
      <c r="BQ6" s="324">
        <v>3.1066099999999999</v>
      </c>
      <c r="BR6" s="324">
        <v>3.1066099999999999</v>
      </c>
      <c r="BS6" s="324">
        <v>3.07544</v>
      </c>
      <c r="BT6" s="324">
        <v>3.117</v>
      </c>
      <c r="BU6" s="324">
        <v>3.18973</v>
      </c>
      <c r="BV6" s="324">
        <v>3.2208999999999999</v>
      </c>
    </row>
    <row r="7" spans="1:74" ht="11.1" customHeight="1" x14ac:dyDescent="0.2">
      <c r="A7" s="84"/>
      <c r="B7" s="88" t="s">
        <v>1016</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352"/>
      <c r="BD7" s="352"/>
      <c r="BE7" s="352"/>
      <c r="BF7" s="352"/>
      <c r="BG7" s="352"/>
      <c r="BH7" s="352"/>
      <c r="BI7" s="352"/>
      <c r="BJ7" s="352"/>
      <c r="BK7" s="352"/>
      <c r="BL7" s="352"/>
      <c r="BM7" s="352"/>
      <c r="BN7" s="352"/>
      <c r="BO7" s="352"/>
      <c r="BP7" s="352"/>
      <c r="BQ7" s="352"/>
      <c r="BR7" s="352"/>
      <c r="BS7" s="352"/>
      <c r="BT7" s="352"/>
      <c r="BU7" s="352"/>
      <c r="BV7" s="35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13.724000159999999</v>
      </c>
      <c r="AN8" s="208">
        <v>13.704046849999999</v>
      </c>
      <c r="AO8" s="208">
        <v>13.918948840000001</v>
      </c>
      <c r="AP8" s="208">
        <v>14.34230502</v>
      </c>
      <c r="AQ8" s="208">
        <v>14.168703069999999</v>
      </c>
      <c r="AR8" s="208">
        <v>15.65547563</v>
      </c>
      <c r="AS8" s="208">
        <v>17.80503058</v>
      </c>
      <c r="AT8" s="208">
        <v>19.179284500000001</v>
      </c>
      <c r="AU8" s="208">
        <v>18.04389055</v>
      </c>
      <c r="AV8" s="208">
        <v>15.068375319999999</v>
      </c>
      <c r="AW8" s="208">
        <v>14.017520319999999</v>
      </c>
      <c r="AX8" s="208">
        <v>14.85865196</v>
      </c>
      <c r="AY8" s="208">
        <v>15.00227162</v>
      </c>
      <c r="AZ8" s="208">
        <v>14.41215483</v>
      </c>
      <c r="BA8" s="208">
        <v>14.839689999999999</v>
      </c>
      <c r="BB8" s="208">
        <v>14.866709999999999</v>
      </c>
      <c r="BC8" s="324">
        <v>15.30376</v>
      </c>
      <c r="BD8" s="324">
        <v>16.0181</v>
      </c>
      <c r="BE8" s="324">
        <v>17.54017</v>
      </c>
      <c r="BF8" s="324">
        <v>17.903459999999999</v>
      </c>
      <c r="BG8" s="324">
        <v>17.145060000000001</v>
      </c>
      <c r="BH8" s="324">
        <v>14.28349</v>
      </c>
      <c r="BI8" s="324">
        <v>13.34399</v>
      </c>
      <c r="BJ8" s="324">
        <v>13.13977</v>
      </c>
      <c r="BK8" s="324">
        <v>12.925050000000001</v>
      </c>
      <c r="BL8" s="324">
        <v>12.94524</v>
      </c>
      <c r="BM8" s="324">
        <v>13.01202</v>
      </c>
      <c r="BN8" s="324">
        <v>13.37438</v>
      </c>
      <c r="BO8" s="324">
        <v>14.111750000000001</v>
      </c>
      <c r="BP8" s="324">
        <v>15.039429999999999</v>
      </c>
      <c r="BQ8" s="324">
        <v>16.737259999999999</v>
      </c>
      <c r="BR8" s="324">
        <v>17.235520000000001</v>
      </c>
      <c r="BS8" s="324">
        <v>16.582940000000001</v>
      </c>
      <c r="BT8" s="324">
        <v>13.81071</v>
      </c>
      <c r="BU8" s="324">
        <v>12.947480000000001</v>
      </c>
      <c r="BV8" s="324">
        <v>12.81709</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10.937078229999999</v>
      </c>
      <c r="AB9" s="208">
        <v>10.616879900000001</v>
      </c>
      <c r="AC9" s="208">
        <v>10.468574200000001</v>
      </c>
      <c r="AD9" s="208">
        <v>11.69929716</v>
      </c>
      <c r="AE9" s="208">
        <v>13.320750370000001</v>
      </c>
      <c r="AF9" s="208">
        <v>15.774605190000001</v>
      </c>
      <c r="AG9" s="208">
        <v>18.134135659999998</v>
      </c>
      <c r="AH9" s="208">
        <v>18.796729859999999</v>
      </c>
      <c r="AI9" s="208">
        <v>18.113434940000001</v>
      </c>
      <c r="AJ9" s="208">
        <v>15.15716149</v>
      </c>
      <c r="AK9" s="208">
        <v>11.456245320000001</v>
      </c>
      <c r="AL9" s="208">
        <v>10.290180019999999</v>
      </c>
      <c r="AM9" s="208">
        <v>10.62296222</v>
      </c>
      <c r="AN9" s="208">
        <v>10.768252929999999</v>
      </c>
      <c r="AO9" s="208">
        <v>11.01005376</v>
      </c>
      <c r="AP9" s="208">
        <v>11.21611929</v>
      </c>
      <c r="AQ9" s="208">
        <v>11.213393330000001</v>
      </c>
      <c r="AR9" s="208">
        <v>15.193154590000001</v>
      </c>
      <c r="AS9" s="208">
        <v>17.560644119999999</v>
      </c>
      <c r="AT9" s="208">
        <v>18.415907740000002</v>
      </c>
      <c r="AU9" s="208">
        <v>17.629302209999999</v>
      </c>
      <c r="AV9" s="208">
        <v>14.333671710000001</v>
      </c>
      <c r="AW9" s="208">
        <v>12.14610122</v>
      </c>
      <c r="AX9" s="208">
        <v>10.93641953</v>
      </c>
      <c r="AY9" s="208">
        <v>10.29812401</v>
      </c>
      <c r="AZ9" s="208">
        <v>10.22334437</v>
      </c>
      <c r="BA9" s="208">
        <v>10.978479999999999</v>
      </c>
      <c r="BB9" s="208">
        <v>11.330399999999999</v>
      </c>
      <c r="BC9" s="324">
        <v>13.14625</v>
      </c>
      <c r="BD9" s="324">
        <v>15.808770000000001</v>
      </c>
      <c r="BE9" s="324">
        <v>16.87105</v>
      </c>
      <c r="BF9" s="324">
        <v>17.40286</v>
      </c>
      <c r="BG9" s="324">
        <v>16.69971</v>
      </c>
      <c r="BH9" s="324">
        <v>13.987959999999999</v>
      </c>
      <c r="BI9" s="324">
        <v>11.27267</v>
      </c>
      <c r="BJ9" s="324">
        <v>10.08893</v>
      </c>
      <c r="BK9" s="324">
        <v>9.8841870000000007</v>
      </c>
      <c r="BL9" s="324">
        <v>10.019209999999999</v>
      </c>
      <c r="BM9" s="324">
        <v>10.403740000000001</v>
      </c>
      <c r="BN9" s="324">
        <v>10.95595</v>
      </c>
      <c r="BO9" s="324">
        <v>12.964320000000001</v>
      </c>
      <c r="BP9" s="324">
        <v>15.782249999999999</v>
      </c>
      <c r="BQ9" s="324">
        <v>16.974740000000001</v>
      </c>
      <c r="BR9" s="324">
        <v>17.587019999999999</v>
      </c>
      <c r="BS9" s="324">
        <v>16.940660000000001</v>
      </c>
      <c r="BT9" s="324">
        <v>14.256769999999999</v>
      </c>
      <c r="BU9" s="324">
        <v>11.557600000000001</v>
      </c>
      <c r="BV9" s="324">
        <v>10.388350000000001</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7.1557758270000003</v>
      </c>
      <c r="AB10" s="208">
        <v>7.2795161119999996</v>
      </c>
      <c r="AC10" s="208">
        <v>7.3764134690000001</v>
      </c>
      <c r="AD10" s="208">
        <v>8.7208014630000008</v>
      </c>
      <c r="AE10" s="208">
        <v>10.833792320000001</v>
      </c>
      <c r="AF10" s="208">
        <v>15.66756745</v>
      </c>
      <c r="AG10" s="208">
        <v>18.842145309999999</v>
      </c>
      <c r="AH10" s="208">
        <v>19.76593974</v>
      </c>
      <c r="AI10" s="208">
        <v>18.59309571</v>
      </c>
      <c r="AJ10" s="208">
        <v>10.173924080000001</v>
      </c>
      <c r="AK10" s="208">
        <v>7.276111845</v>
      </c>
      <c r="AL10" s="208">
        <v>7.133547997</v>
      </c>
      <c r="AM10" s="208">
        <v>6.9065063899999997</v>
      </c>
      <c r="AN10" s="208">
        <v>6.7693345679999997</v>
      </c>
      <c r="AO10" s="208">
        <v>7.419350552</v>
      </c>
      <c r="AP10" s="208">
        <v>7.8771870799999997</v>
      </c>
      <c r="AQ10" s="208">
        <v>9.675800701</v>
      </c>
      <c r="AR10" s="208">
        <v>15.31818693</v>
      </c>
      <c r="AS10" s="208">
        <v>19.02490122</v>
      </c>
      <c r="AT10" s="208">
        <v>19.976452909999999</v>
      </c>
      <c r="AU10" s="208">
        <v>16.04397582</v>
      </c>
      <c r="AV10" s="208">
        <v>9.4052943510000002</v>
      </c>
      <c r="AW10" s="208">
        <v>8.5111618389999997</v>
      </c>
      <c r="AX10" s="208">
        <v>7.2232437989999996</v>
      </c>
      <c r="AY10" s="208">
        <v>7.0841398509999998</v>
      </c>
      <c r="AZ10" s="208">
        <v>7.0473110280000002</v>
      </c>
      <c r="BA10" s="208">
        <v>8.4241279999999996</v>
      </c>
      <c r="BB10" s="208">
        <v>9.2168550000000007</v>
      </c>
      <c r="BC10" s="324">
        <v>11.53608</v>
      </c>
      <c r="BD10" s="324">
        <v>14.746869999999999</v>
      </c>
      <c r="BE10" s="324">
        <v>16.841180000000001</v>
      </c>
      <c r="BF10" s="324">
        <v>17.41563</v>
      </c>
      <c r="BG10" s="324">
        <v>15.559369999999999</v>
      </c>
      <c r="BH10" s="324">
        <v>10.765779999999999</v>
      </c>
      <c r="BI10" s="324">
        <v>8.2993199999999998</v>
      </c>
      <c r="BJ10" s="324">
        <v>7.4853050000000003</v>
      </c>
      <c r="BK10" s="324">
        <v>7.4099250000000003</v>
      </c>
      <c r="BL10" s="324">
        <v>7.5548679999999999</v>
      </c>
      <c r="BM10" s="324">
        <v>7.9848590000000002</v>
      </c>
      <c r="BN10" s="324">
        <v>8.981427</v>
      </c>
      <c r="BO10" s="324">
        <v>11.311360000000001</v>
      </c>
      <c r="BP10" s="324">
        <v>14.51247</v>
      </c>
      <c r="BQ10" s="324">
        <v>16.59554</v>
      </c>
      <c r="BR10" s="324">
        <v>17.159310000000001</v>
      </c>
      <c r="BS10" s="324">
        <v>15.293889999999999</v>
      </c>
      <c r="BT10" s="324">
        <v>10.50817</v>
      </c>
      <c r="BU10" s="324">
        <v>8.0750670000000007</v>
      </c>
      <c r="BV10" s="324">
        <v>7.2913730000000001</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8.1084759589999997</v>
      </c>
      <c r="AB11" s="208">
        <v>7.7108470059999998</v>
      </c>
      <c r="AC11" s="208">
        <v>7.7769638570000001</v>
      </c>
      <c r="AD11" s="208">
        <v>9.0918286409999993</v>
      </c>
      <c r="AE11" s="208">
        <v>10.79027658</v>
      </c>
      <c r="AF11" s="208">
        <v>14.9229596</v>
      </c>
      <c r="AG11" s="208">
        <v>18.34780138</v>
      </c>
      <c r="AH11" s="208">
        <v>18.331501509999999</v>
      </c>
      <c r="AI11" s="208">
        <v>17.631966930000001</v>
      </c>
      <c r="AJ11" s="208">
        <v>10.6788942</v>
      </c>
      <c r="AK11" s="208">
        <v>7.7447460919999997</v>
      </c>
      <c r="AL11" s="208">
        <v>7.363424996</v>
      </c>
      <c r="AM11" s="208">
        <v>7.2406321279999997</v>
      </c>
      <c r="AN11" s="208">
        <v>5.9122365690000001</v>
      </c>
      <c r="AO11" s="208">
        <v>7.5462436390000001</v>
      </c>
      <c r="AP11" s="208">
        <v>8.0675694329999992</v>
      </c>
      <c r="AQ11" s="208">
        <v>10.69872814</v>
      </c>
      <c r="AR11" s="208">
        <v>14.566742469999999</v>
      </c>
      <c r="AS11" s="208">
        <v>17.525001379999999</v>
      </c>
      <c r="AT11" s="208">
        <v>18.454596129999999</v>
      </c>
      <c r="AU11" s="208">
        <v>16.08531855</v>
      </c>
      <c r="AV11" s="208">
        <v>10.12824548</v>
      </c>
      <c r="AW11" s="208">
        <v>9.0462320209999998</v>
      </c>
      <c r="AX11" s="208">
        <v>7.9198776469999999</v>
      </c>
      <c r="AY11" s="208">
        <v>7.3902193609999998</v>
      </c>
      <c r="AZ11" s="208">
        <v>9.0390932110000008</v>
      </c>
      <c r="BA11" s="208">
        <v>10.372019999999999</v>
      </c>
      <c r="BB11" s="208">
        <v>10.8742</v>
      </c>
      <c r="BC11" s="324">
        <v>12.560930000000001</v>
      </c>
      <c r="BD11" s="324">
        <v>15.95424</v>
      </c>
      <c r="BE11" s="324">
        <v>18.038740000000001</v>
      </c>
      <c r="BF11" s="324">
        <v>18.459990000000001</v>
      </c>
      <c r="BG11" s="324">
        <v>16.784600000000001</v>
      </c>
      <c r="BH11" s="324">
        <v>12.769640000000001</v>
      </c>
      <c r="BI11" s="324">
        <v>9.5594199999999994</v>
      </c>
      <c r="BJ11" s="324">
        <v>8.3033520000000003</v>
      </c>
      <c r="BK11" s="324">
        <v>7.892779</v>
      </c>
      <c r="BL11" s="324">
        <v>8.0801569999999998</v>
      </c>
      <c r="BM11" s="324">
        <v>8.3837659999999996</v>
      </c>
      <c r="BN11" s="324">
        <v>9.330114</v>
      </c>
      <c r="BO11" s="324">
        <v>11.24784</v>
      </c>
      <c r="BP11" s="324">
        <v>14.853899999999999</v>
      </c>
      <c r="BQ11" s="324">
        <v>17.121849999999998</v>
      </c>
      <c r="BR11" s="324">
        <v>17.68694</v>
      </c>
      <c r="BS11" s="324">
        <v>16.12688</v>
      </c>
      <c r="BT11" s="324">
        <v>12.21316</v>
      </c>
      <c r="BU11" s="324">
        <v>9.0933039999999998</v>
      </c>
      <c r="BV11" s="324">
        <v>7.9301570000000003</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11.198099579999999</v>
      </c>
      <c r="AB12" s="208">
        <v>11.689314230000001</v>
      </c>
      <c r="AC12" s="208">
        <v>11.456805170000001</v>
      </c>
      <c r="AD12" s="208">
        <v>14.348392860000001</v>
      </c>
      <c r="AE12" s="208">
        <v>19.785123689999999</v>
      </c>
      <c r="AF12" s="208">
        <v>22.95608155</v>
      </c>
      <c r="AG12" s="208">
        <v>25.365398450000001</v>
      </c>
      <c r="AH12" s="208">
        <v>24.945984339999999</v>
      </c>
      <c r="AI12" s="208">
        <v>24.92402396</v>
      </c>
      <c r="AJ12" s="208">
        <v>21.25154624</v>
      </c>
      <c r="AK12" s="208">
        <v>11.90224658</v>
      </c>
      <c r="AL12" s="208">
        <v>11.402080890000001</v>
      </c>
      <c r="AM12" s="208">
        <v>12.02135863</v>
      </c>
      <c r="AN12" s="208">
        <v>11.709506210000001</v>
      </c>
      <c r="AO12" s="208">
        <v>12.9766245</v>
      </c>
      <c r="AP12" s="208">
        <v>13.794475690000001</v>
      </c>
      <c r="AQ12" s="208">
        <v>14.999033409999999</v>
      </c>
      <c r="AR12" s="208">
        <v>20.109658240000002</v>
      </c>
      <c r="AS12" s="208">
        <v>23.916315650000001</v>
      </c>
      <c r="AT12" s="208">
        <v>25.06951359</v>
      </c>
      <c r="AU12" s="208">
        <v>23.578520780000002</v>
      </c>
      <c r="AV12" s="208">
        <v>20.399422680000001</v>
      </c>
      <c r="AW12" s="208">
        <v>16.897646859999998</v>
      </c>
      <c r="AX12" s="208">
        <v>11.599912399999999</v>
      </c>
      <c r="AY12" s="208">
        <v>11.436876010000001</v>
      </c>
      <c r="AZ12" s="208">
        <v>12.05572939</v>
      </c>
      <c r="BA12" s="208">
        <v>13.359389999999999</v>
      </c>
      <c r="BB12" s="208">
        <v>14.66987</v>
      </c>
      <c r="BC12" s="324">
        <v>18.13907</v>
      </c>
      <c r="BD12" s="324">
        <v>21.422339999999998</v>
      </c>
      <c r="BE12" s="324">
        <v>22.948799999999999</v>
      </c>
      <c r="BF12" s="324">
        <v>23.278770000000002</v>
      </c>
      <c r="BG12" s="324">
        <v>22.518149999999999</v>
      </c>
      <c r="BH12" s="324">
        <v>17.633099999999999</v>
      </c>
      <c r="BI12" s="324">
        <v>12.762090000000001</v>
      </c>
      <c r="BJ12" s="324">
        <v>11.341989999999999</v>
      </c>
      <c r="BK12" s="324">
        <v>11.06115</v>
      </c>
      <c r="BL12" s="324">
        <v>11.1051</v>
      </c>
      <c r="BM12" s="324">
        <v>11.591670000000001</v>
      </c>
      <c r="BN12" s="324">
        <v>13.67146</v>
      </c>
      <c r="BO12" s="324">
        <v>17.325040000000001</v>
      </c>
      <c r="BP12" s="324">
        <v>20.80059</v>
      </c>
      <c r="BQ12" s="324">
        <v>22.477180000000001</v>
      </c>
      <c r="BR12" s="324">
        <v>22.919339999999998</v>
      </c>
      <c r="BS12" s="324">
        <v>22.244869999999999</v>
      </c>
      <c r="BT12" s="324">
        <v>17.426649999999999</v>
      </c>
      <c r="BU12" s="324">
        <v>12.609579999999999</v>
      </c>
      <c r="BV12" s="324">
        <v>11.24301</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9.8106687469999994</v>
      </c>
      <c r="AB13" s="208">
        <v>9.6582358930000005</v>
      </c>
      <c r="AC13" s="208">
        <v>9.5074483549999993</v>
      </c>
      <c r="AD13" s="208">
        <v>11.776977860000001</v>
      </c>
      <c r="AE13" s="208">
        <v>16.878471940000001</v>
      </c>
      <c r="AF13" s="208">
        <v>20.376812820000001</v>
      </c>
      <c r="AG13" s="208">
        <v>21.406677290000001</v>
      </c>
      <c r="AH13" s="208">
        <v>22.025850259999999</v>
      </c>
      <c r="AI13" s="208">
        <v>21.493753359999999</v>
      </c>
      <c r="AJ13" s="208">
        <v>17.51259095</v>
      </c>
      <c r="AK13" s="208">
        <v>9.6030034680000007</v>
      </c>
      <c r="AL13" s="208">
        <v>9.8203327189999996</v>
      </c>
      <c r="AM13" s="208">
        <v>9.8535727509999997</v>
      </c>
      <c r="AN13" s="208">
        <v>9.3271597400000008</v>
      </c>
      <c r="AO13" s="208">
        <v>10.06792742</v>
      </c>
      <c r="AP13" s="208">
        <v>11.468854779999999</v>
      </c>
      <c r="AQ13" s="208">
        <v>13.98659818</v>
      </c>
      <c r="AR13" s="208">
        <v>17.163110249999999</v>
      </c>
      <c r="AS13" s="208">
        <v>20.291745259999999</v>
      </c>
      <c r="AT13" s="208">
        <v>21.801035710000001</v>
      </c>
      <c r="AU13" s="208">
        <v>20.509003700000001</v>
      </c>
      <c r="AV13" s="208">
        <v>15.025249199999999</v>
      </c>
      <c r="AW13" s="208">
        <v>11.98739106</v>
      </c>
      <c r="AX13" s="208">
        <v>9.1734560900000002</v>
      </c>
      <c r="AY13" s="208">
        <v>9.8939410330000008</v>
      </c>
      <c r="AZ13" s="208">
        <v>8.8298822080000008</v>
      </c>
      <c r="BA13" s="208">
        <v>11.83498</v>
      </c>
      <c r="BB13" s="208">
        <v>12.93905</v>
      </c>
      <c r="BC13" s="324">
        <v>16.352540000000001</v>
      </c>
      <c r="BD13" s="324">
        <v>19.88016</v>
      </c>
      <c r="BE13" s="324">
        <v>21.736219999999999</v>
      </c>
      <c r="BF13" s="324">
        <v>22.642189999999999</v>
      </c>
      <c r="BG13" s="324">
        <v>22.084029999999998</v>
      </c>
      <c r="BH13" s="324">
        <v>18.72852</v>
      </c>
      <c r="BI13" s="324">
        <v>13.99216</v>
      </c>
      <c r="BJ13" s="324">
        <v>11.86622</v>
      </c>
      <c r="BK13" s="324">
        <v>10.455730000000001</v>
      </c>
      <c r="BL13" s="324">
        <v>10.18764</v>
      </c>
      <c r="BM13" s="324">
        <v>10.823790000000001</v>
      </c>
      <c r="BN13" s="324">
        <v>12.20241</v>
      </c>
      <c r="BO13" s="324">
        <v>16.390889999999999</v>
      </c>
      <c r="BP13" s="324">
        <v>19.433700000000002</v>
      </c>
      <c r="BQ13" s="324">
        <v>21.30134</v>
      </c>
      <c r="BR13" s="324">
        <v>22.728629999999999</v>
      </c>
      <c r="BS13" s="324">
        <v>22.060510000000001</v>
      </c>
      <c r="BT13" s="324">
        <v>18.757380000000001</v>
      </c>
      <c r="BU13" s="324">
        <v>13.79121</v>
      </c>
      <c r="BV13" s="324">
        <v>11.777559999999999</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8.2398201130000004</v>
      </c>
      <c r="AB14" s="208">
        <v>8.1640240209999995</v>
      </c>
      <c r="AC14" s="208">
        <v>8.3418454549999996</v>
      </c>
      <c r="AD14" s="208">
        <v>10.589067890000001</v>
      </c>
      <c r="AE14" s="208">
        <v>15.109936769999999</v>
      </c>
      <c r="AF14" s="208">
        <v>17.907007220000001</v>
      </c>
      <c r="AG14" s="208">
        <v>20.44670447</v>
      </c>
      <c r="AH14" s="208">
        <v>21.93660174</v>
      </c>
      <c r="AI14" s="208">
        <v>22.12657793</v>
      </c>
      <c r="AJ14" s="208">
        <v>20.456105189999999</v>
      </c>
      <c r="AK14" s="208">
        <v>9.7759056280000003</v>
      </c>
      <c r="AL14" s="208">
        <v>8.8598843909999996</v>
      </c>
      <c r="AM14" s="208">
        <v>8.4645335930000005</v>
      </c>
      <c r="AN14" s="208">
        <v>8.1648443260000008</v>
      </c>
      <c r="AO14" s="208">
        <v>9.214887075</v>
      </c>
      <c r="AP14" s="208">
        <v>11.898675600000001</v>
      </c>
      <c r="AQ14" s="208">
        <v>14.59505757</v>
      </c>
      <c r="AR14" s="208">
        <v>17.970447180000001</v>
      </c>
      <c r="AS14" s="208">
        <v>19.70331856</v>
      </c>
      <c r="AT14" s="208">
        <v>21.569366089999999</v>
      </c>
      <c r="AU14" s="208">
        <v>21.268658930000001</v>
      </c>
      <c r="AV14" s="208">
        <v>16.456724349999998</v>
      </c>
      <c r="AW14" s="208">
        <v>13.005759080000001</v>
      </c>
      <c r="AX14" s="208">
        <v>10.0333573</v>
      </c>
      <c r="AY14" s="208">
        <v>10.18430835</v>
      </c>
      <c r="AZ14" s="208">
        <v>8.6203633699999997</v>
      </c>
      <c r="BA14" s="208">
        <v>11.88531</v>
      </c>
      <c r="BB14" s="208">
        <v>13.040929999999999</v>
      </c>
      <c r="BC14" s="324">
        <v>15.72743</v>
      </c>
      <c r="BD14" s="324">
        <v>18.158370000000001</v>
      </c>
      <c r="BE14" s="324">
        <v>19.833549999999999</v>
      </c>
      <c r="BF14" s="324">
        <v>21.47054</v>
      </c>
      <c r="BG14" s="324">
        <v>20.560040000000001</v>
      </c>
      <c r="BH14" s="324">
        <v>18.630030000000001</v>
      </c>
      <c r="BI14" s="324">
        <v>12.99877</v>
      </c>
      <c r="BJ14" s="324">
        <v>9.5319900000000004</v>
      </c>
      <c r="BK14" s="324">
        <v>8.6001030000000007</v>
      </c>
      <c r="BL14" s="324">
        <v>8.6371850000000006</v>
      </c>
      <c r="BM14" s="324">
        <v>9.6405130000000003</v>
      </c>
      <c r="BN14" s="324">
        <v>12.064629999999999</v>
      </c>
      <c r="BO14" s="324">
        <v>15.245559999999999</v>
      </c>
      <c r="BP14" s="324">
        <v>17.746569999999998</v>
      </c>
      <c r="BQ14" s="324">
        <v>19.488189999999999</v>
      </c>
      <c r="BR14" s="324">
        <v>21.13072</v>
      </c>
      <c r="BS14" s="324">
        <v>20.23085</v>
      </c>
      <c r="BT14" s="324">
        <v>18.315529999999999</v>
      </c>
      <c r="BU14" s="324">
        <v>12.688319999999999</v>
      </c>
      <c r="BV14" s="324">
        <v>9.3138850000000009</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7.5174341609999997</v>
      </c>
      <c r="AB15" s="208">
        <v>7.6454356399999996</v>
      </c>
      <c r="AC15" s="208">
        <v>7.8019197880000002</v>
      </c>
      <c r="AD15" s="208">
        <v>8.5686690639999998</v>
      </c>
      <c r="AE15" s="208">
        <v>9.16829377</v>
      </c>
      <c r="AF15" s="208">
        <v>11.367727540000001</v>
      </c>
      <c r="AG15" s="208">
        <v>12.7855588</v>
      </c>
      <c r="AH15" s="208">
        <v>13.78314213</v>
      </c>
      <c r="AI15" s="208">
        <v>12.926851040000001</v>
      </c>
      <c r="AJ15" s="208">
        <v>8.8144378959999994</v>
      </c>
      <c r="AK15" s="208">
        <v>7.4186780920000004</v>
      </c>
      <c r="AL15" s="208">
        <v>7.3939343720000004</v>
      </c>
      <c r="AM15" s="208">
        <v>7.4869898399999997</v>
      </c>
      <c r="AN15" s="208">
        <v>7.4220914650000003</v>
      </c>
      <c r="AO15" s="208">
        <v>7.824676545</v>
      </c>
      <c r="AP15" s="208">
        <v>8.2904874950000007</v>
      </c>
      <c r="AQ15" s="208">
        <v>9.8750419610000009</v>
      </c>
      <c r="AR15" s="208">
        <v>11.44017507</v>
      </c>
      <c r="AS15" s="208">
        <v>12.64979473</v>
      </c>
      <c r="AT15" s="208">
        <v>13.4424794</v>
      </c>
      <c r="AU15" s="208">
        <v>11.874465819999999</v>
      </c>
      <c r="AV15" s="208">
        <v>9.5864232999999999</v>
      </c>
      <c r="AW15" s="208">
        <v>8.0408512489999993</v>
      </c>
      <c r="AX15" s="208">
        <v>7.739775378</v>
      </c>
      <c r="AY15" s="208">
        <v>7.729857752</v>
      </c>
      <c r="AZ15" s="208">
        <v>7.8008461200000001</v>
      </c>
      <c r="BA15" s="208">
        <v>8.6819410000000001</v>
      </c>
      <c r="BB15" s="208">
        <v>9.1627980000000004</v>
      </c>
      <c r="BC15" s="324">
        <v>10.140980000000001</v>
      </c>
      <c r="BD15" s="324">
        <v>12.334490000000001</v>
      </c>
      <c r="BE15" s="324">
        <v>13.94721</v>
      </c>
      <c r="BF15" s="324">
        <v>14.246359999999999</v>
      </c>
      <c r="BG15" s="324">
        <v>13.21363</v>
      </c>
      <c r="BH15" s="324">
        <v>10.29801</v>
      </c>
      <c r="BI15" s="324">
        <v>8.3838539999999995</v>
      </c>
      <c r="BJ15" s="324">
        <v>8.0127430000000004</v>
      </c>
      <c r="BK15" s="324">
        <v>7.81142</v>
      </c>
      <c r="BL15" s="324">
        <v>8.1096160000000008</v>
      </c>
      <c r="BM15" s="324">
        <v>8.3267600000000002</v>
      </c>
      <c r="BN15" s="324">
        <v>8.8624329999999993</v>
      </c>
      <c r="BO15" s="324">
        <v>9.8895610000000005</v>
      </c>
      <c r="BP15" s="324">
        <v>12.10547</v>
      </c>
      <c r="BQ15" s="324">
        <v>13.774459999999999</v>
      </c>
      <c r="BR15" s="324">
        <v>14.11961</v>
      </c>
      <c r="BS15" s="324">
        <v>13.1297</v>
      </c>
      <c r="BT15" s="324">
        <v>10.254250000000001</v>
      </c>
      <c r="BU15" s="324">
        <v>8.3705599999999993</v>
      </c>
      <c r="BV15" s="324">
        <v>8.0387520000000006</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12.4019008</v>
      </c>
      <c r="AB16" s="208">
        <v>11.924033420000001</v>
      </c>
      <c r="AC16" s="208">
        <v>12.219955479999999</v>
      </c>
      <c r="AD16" s="208">
        <v>12.35417683</v>
      </c>
      <c r="AE16" s="208">
        <v>12.600050830000001</v>
      </c>
      <c r="AF16" s="208">
        <v>12.456229520000001</v>
      </c>
      <c r="AG16" s="208">
        <v>13.60933998</v>
      </c>
      <c r="AH16" s="208">
        <v>13.262694099999999</v>
      </c>
      <c r="AI16" s="208">
        <v>12.70656737</v>
      </c>
      <c r="AJ16" s="208">
        <v>11.86728993</v>
      </c>
      <c r="AK16" s="208">
        <v>11.40359192</v>
      </c>
      <c r="AL16" s="208">
        <v>12.095955399999999</v>
      </c>
      <c r="AM16" s="208">
        <v>13.896744180000001</v>
      </c>
      <c r="AN16" s="208">
        <v>13.426893870000001</v>
      </c>
      <c r="AO16" s="208">
        <v>12.7789433</v>
      </c>
      <c r="AP16" s="208">
        <v>14.97921244</v>
      </c>
      <c r="AQ16" s="208">
        <v>14.103668819999999</v>
      </c>
      <c r="AR16" s="208">
        <v>14.032173159999999</v>
      </c>
      <c r="AS16" s="208">
        <v>14.36180665</v>
      </c>
      <c r="AT16" s="208">
        <v>14.48387909</v>
      </c>
      <c r="AU16" s="208">
        <v>14.67447703</v>
      </c>
      <c r="AV16" s="208">
        <v>13.58232267</v>
      </c>
      <c r="AW16" s="208">
        <v>13.23324459</v>
      </c>
      <c r="AX16" s="208">
        <v>14.09094069</v>
      </c>
      <c r="AY16" s="208">
        <v>14.676910879999999</v>
      </c>
      <c r="AZ16" s="208">
        <v>13.95125702</v>
      </c>
      <c r="BA16" s="208">
        <v>14.19312</v>
      </c>
      <c r="BB16" s="208">
        <v>14.22481</v>
      </c>
      <c r="BC16" s="324">
        <v>14.790330000000001</v>
      </c>
      <c r="BD16" s="324">
        <v>14.97716</v>
      </c>
      <c r="BE16" s="324">
        <v>15.016489999999999</v>
      </c>
      <c r="BF16" s="324">
        <v>15.106389999999999</v>
      </c>
      <c r="BG16" s="324">
        <v>14.815289999999999</v>
      </c>
      <c r="BH16" s="324">
        <v>14.33947</v>
      </c>
      <c r="BI16" s="324">
        <v>13.41094</v>
      </c>
      <c r="BJ16" s="324">
        <v>13.709440000000001</v>
      </c>
      <c r="BK16" s="324">
        <v>13.873100000000001</v>
      </c>
      <c r="BL16" s="324">
        <v>13.807370000000001</v>
      </c>
      <c r="BM16" s="324">
        <v>13.84094</v>
      </c>
      <c r="BN16" s="324">
        <v>13.981960000000001</v>
      </c>
      <c r="BO16" s="324">
        <v>14.79604</v>
      </c>
      <c r="BP16" s="324">
        <v>15.10336</v>
      </c>
      <c r="BQ16" s="324">
        <v>15.25564</v>
      </c>
      <c r="BR16" s="324">
        <v>15.42024</v>
      </c>
      <c r="BS16" s="324">
        <v>15.192959999999999</v>
      </c>
      <c r="BT16" s="324">
        <v>14.76647</v>
      </c>
      <c r="BU16" s="324">
        <v>13.88884</v>
      </c>
      <c r="BV16" s="324">
        <v>14.23152</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15.55</v>
      </c>
      <c r="AG17" s="208">
        <v>17.739999999999998</v>
      </c>
      <c r="AH17" s="208">
        <v>18.38</v>
      </c>
      <c r="AI17" s="208">
        <v>17.61</v>
      </c>
      <c r="AJ17" s="208">
        <v>12.5</v>
      </c>
      <c r="AK17" s="208">
        <v>9.33</v>
      </c>
      <c r="AL17" s="208">
        <v>9.3000000000000007</v>
      </c>
      <c r="AM17" s="208">
        <v>9.51</v>
      </c>
      <c r="AN17" s="208">
        <v>9.1199999999999992</v>
      </c>
      <c r="AO17" s="208">
        <v>9.85</v>
      </c>
      <c r="AP17" s="208">
        <v>10.66</v>
      </c>
      <c r="AQ17" s="208">
        <v>11.85</v>
      </c>
      <c r="AR17" s="208">
        <v>15.37</v>
      </c>
      <c r="AS17" s="208">
        <v>17.63</v>
      </c>
      <c r="AT17" s="208">
        <v>18.420000000000002</v>
      </c>
      <c r="AU17" s="208">
        <v>16.989999999999998</v>
      </c>
      <c r="AV17" s="208">
        <v>12.36</v>
      </c>
      <c r="AW17" s="208">
        <v>11.07</v>
      </c>
      <c r="AX17" s="208">
        <v>9.81</v>
      </c>
      <c r="AY17" s="208">
        <v>9.74</v>
      </c>
      <c r="AZ17" s="208">
        <v>9.5500000000000007</v>
      </c>
      <c r="BA17" s="208">
        <v>11.08278</v>
      </c>
      <c r="BB17" s="208">
        <v>11.67062</v>
      </c>
      <c r="BC17" s="324">
        <v>13.624169999999999</v>
      </c>
      <c r="BD17" s="324">
        <v>16.06514</v>
      </c>
      <c r="BE17" s="324">
        <v>17.41441</v>
      </c>
      <c r="BF17" s="324">
        <v>17.98725</v>
      </c>
      <c r="BG17" s="324">
        <v>16.960280000000001</v>
      </c>
      <c r="BH17" s="324">
        <v>13.478479999999999</v>
      </c>
      <c r="BI17" s="324">
        <v>10.711259999999999</v>
      </c>
      <c r="BJ17" s="324">
        <v>9.813345</v>
      </c>
      <c r="BK17" s="324">
        <v>9.5089439999999996</v>
      </c>
      <c r="BL17" s="324">
        <v>9.5158679999999993</v>
      </c>
      <c r="BM17" s="324">
        <v>10.054970000000001</v>
      </c>
      <c r="BN17" s="324">
        <v>11.03824</v>
      </c>
      <c r="BO17" s="324">
        <v>13.215529999999999</v>
      </c>
      <c r="BP17" s="324">
        <v>15.80776</v>
      </c>
      <c r="BQ17" s="324">
        <v>17.259509999999999</v>
      </c>
      <c r="BR17" s="324">
        <v>17.906169999999999</v>
      </c>
      <c r="BS17" s="324">
        <v>16.909120000000001</v>
      </c>
      <c r="BT17" s="324">
        <v>13.410819999999999</v>
      </c>
      <c r="BU17" s="324">
        <v>10.648910000000001</v>
      </c>
      <c r="BV17" s="324">
        <v>9.788475</v>
      </c>
    </row>
    <row r="18" spans="1:74" ht="11.1" customHeight="1" x14ac:dyDescent="0.2">
      <c r="A18" s="84"/>
      <c r="B18" s="88" t="s">
        <v>1017</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353"/>
      <c r="BD18" s="353"/>
      <c r="BE18" s="353"/>
      <c r="BF18" s="353"/>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9.7987968510000005</v>
      </c>
      <c r="AN19" s="208">
        <v>10.18991694</v>
      </c>
      <c r="AO19" s="208">
        <v>9.8195549670000002</v>
      </c>
      <c r="AP19" s="208">
        <v>10.39307891</v>
      </c>
      <c r="AQ19" s="208">
        <v>9.7862666639999993</v>
      </c>
      <c r="AR19" s="208">
        <v>11.51635074</v>
      </c>
      <c r="AS19" s="208">
        <v>10.575179110000001</v>
      </c>
      <c r="AT19" s="208">
        <v>10.82136096</v>
      </c>
      <c r="AU19" s="208">
        <v>11.617024150000001</v>
      </c>
      <c r="AV19" s="208">
        <v>9.6772390339999994</v>
      </c>
      <c r="AW19" s="208">
        <v>9.7193135089999991</v>
      </c>
      <c r="AX19" s="208">
        <v>10.39413972</v>
      </c>
      <c r="AY19" s="208">
        <v>10.25167768</v>
      </c>
      <c r="AZ19" s="208">
        <v>10.310821170000001</v>
      </c>
      <c r="BA19" s="208">
        <v>10.405799999999999</v>
      </c>
      <c r="BB19" s="208">
        <v>10.56859</v>
      </c>
      <c r="BC19" s="324">
        <v>10.6015</v>
      </c>
      <c r="BD19" s="324">
        <v>10.6784</v>
      </c>
      <c r="BE19" s="324">
        <v>10.80414</v>
      </c>
      <c r="BF19" s="324">
        <v>10.91581</v>
      </c>
      <c r="BG19" s="324">
        <v>10.66189</v>
      </c>
      <c r="BH19" s="324">
        <v>10.025069999999999</v>
      </c>
      <c r="BI19" s="324">
        <v>9.8349569999999993</v>
      </c>
      <c r="BJ19" s="324">
        <v>10.405390000000001</v>
      </c>
      <c r="BK19" s="324">
        <v>10.51266</v>
      </c>
      <c r="BL19" s="324">
        <v>10.48976</v>
      </c>
      <c r="BM19" s="324">
        <v>10.441179999999999</v>
      </c>
      <c r="BN19" s="324">
        <v>10.62453</v>
      </c>
      <c r="BO19" s="324">
        <v>10.557880000000001</v>
      </c>
      <c r="BP19" s="324">
        <v>10.322609999999999</v>
      </c>
      <c r="BQ19" s="324">
        <v>10.298690000000001</v>
      </c>
      <c r="BR19" s="324">
        <v>10.284420000000001</v>
      </c>
      <c r="BS19" s="324">
        <v>10.2296</v>
      </c>
      <c r="BT19" s="324">
        <v>9.7394759999999998</v>
      </c>
      <c r="BU19" s="324">
        <v>9.9613359999999993</v>
      </c>
      <c r="BV19" s="324">
        <v>10.25783</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9.1197648069999993</v>
      </c>
      <c r="AB20" s="208">
        <v>8.2812861669999993</v>
      </c>
      <c r="AC20" s="208">
        <v>7.9742357439999996</v>
      </c>
      <c r="AD20" s="208">
        <v>7.5754666540000004</v>
      </c>
      <c r="AE20" s="208">
        <v>7.9878887609999998</v>
      </c>
      <c r="AF20" s="208">
        <v>7.3830626370000001</v>
      </c>
      <c r="AG20" s="208">
        <v>6.894980747</v>
      </c>
      <c r="AH20" s="208">
        <v>6.7654346739999998</v>
      </c>
      <c r="AI20" s="208">
        <v>6.7769542810000001</v>
      </c>
      <c r="AJ20" s="208">
        <v>7.4448942249999996</v>
      </c>
      <c r="AK20" s="208">
        <v>7.304739777</v>
      </c>
      <c r="AL20" s="208">
        <v>7.5137741399999998</v>
      </c>
      <c r="AM20" s="208">
        <v>7.9422787850000001</v>
      </c>
      <c r="AN20" s="208">
        <v>7.807598735</v>
      </c>
      <c r="AO20" s="208">
        <v>8.0135280180000006</v>
      </c>
      <c r="AP20" s="208">
        <v>7.19716413</v>
      </c>
      <c r="AQ20" s="208">
        <v>6.8587150210000001</v>
      </c>
      <c r="AR20" s="208">
        <v>6.8148435899999997</v>
      </c>
      <c r="AS20" s="208">
        <v>6.8496372030000003</v>
      </c>
      <c r="AT20" s="208">
        <v>6.5727835470000002</v>
      </c>
      <c r="AU20" s="208">
        <v>6.9145834639999997</v>
      </c>
      <c r="AV20" s="208">
        <v>7.1713181539999997</v>
      </c>
      <c r="AW20" s="208">
        <v>7.3131072709999998</v>
      </c>
      <c r="AX20" s="208">
        <v>7.7832000240000001</v>
      </c>
      <c r="AY20" s="208">
        <v>7.7537907449999999</v>
      </c>
      <c r="AZ20" s="208">
        <v>7.7916763390000003</v>
      </c>
      <c r="BA20" s="208">
        <v>8.019584</v>
      </c>
      <c r="BB20" s="208">
        <v>7.6828640000000004</v>
      </c>
      <c r="BC20" s="324">
        <v>7.6388809999999996</v>
      </c>
      <c r="BD20" s="324">
        <v>7.462974</v>
      </c>
      <c r="BE20" s="324">
        <v>7.1382490000000001</v>
      </c>
      <c r="BF20" s="324">
        <v>6.8851680000000002</v>
      </c>
      <c r="BG20" s="324">
        <v>6.9131819999999999</v>
      </c>
      <c r="BH20" s="324">
        <v>7.1865240000000004</v>
      </c>
      <c r="BI20" s="324">
        <v>7.361974</v>
      </c>
      <c r="BJ20" s="324">
        <v>7.5966589999999998</v>
      </c>
      <c r="BK20" s="324">
        <v>7.6386750000000001</v>
      </c>
      <c r="BL20" s="324">
        <v>7.8113010000000003</v>
      </c>
      <c r="BM20" s="324">
        <v>7.9979389999999997</v>
      </c>
      <c r="BN20" s="324">
        <v>7.6380689999999998</v>
      </c>
      <c r="BO20" s="324">
        <v>7.6626060000000003</v>
      </c>
      <c r="BP20" s="324">
        <v>7.5358429999999998</v>
      </c>
      <c r="BQ20" s="324">
        <v>7.2469590000000004</v>
      </c>
      <c r="BR20" s="324">
        <v>7.1142010000000004</v>
      </c>
      <c r="BS20" s="324">
        <v>7.1426189999999998</v>
      </c>
      <c r="BT20" s="324">
        <v>7.4119219999999997</v>
      </c>
      <c r="BU20" s="324">
        <v>7.5868979999999997</v>
      </c>
      <c r="BV20" s="324">
        <v>7.8203079999999998</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6.2827372500000003</v>
      </c>
      <c r="AB21" s="208">
        <v>6.2442415760000003</v>
      </c>
      <c r="AC21" s="208">
        <v>6.1488469510000003</v>
      </c>
      <c r="AD21" s="208">
        <v>6.6655323490000002</v>
      </c>
      <c r="AE21" s="208">
        <v>7.2377189639999999</v>
      </c>
      <c r="AF21" s="208">
        <v>8.2521934389999991</v>
      </c>
      <c r="AG21" s="208">
        <v>8.9578685960000008</v>
      </c>
      <c r="AH21" s="208">
        <v>8.8026642749999997</v>
      </c>
      <c r="AI21" s="208">
        <v>8.6357342559999992</v>
      </c>
      <c r="AJ21" s="208">
        <v>6.6279907749999998</v>
      </c>
      <c r="AK21" s="208">
        <v>5.8647222240000003</v>
      </c>
      <c r="AL21" s="208">
        <v>5.8708480229999997</v>
      </c>
      <c r="AM21" s="208">
        <v>5.7540447620000004</v>
      </c>
      <c r="AN21" s="208">
        <v>5.6289149380000003</v>
      </c>
      <c r="AO21" s="208">
        <v>5.9184720610000001</v>
      </c>
      <c r="AP21" s="208">
        <v>6.0132466320000004</v>
      </c>
      <c r="AQ21" s="208">
        <v>6.9327702120000003</v>
      </c>
      <c r="AR21" s="208">
        <v>8.4553638590000002</v>
      </c>
      <c r="AS21" s="208">
        <v>8.8773964319999994</v>
      </c>
      <c r="AT21" s="208">
        <v>9.0733836459999999</v>
      </c>
      <c r="AU21" s="208">
        <v>8.4648919770000006</v>
      </c>
      <c r="AV21" s="208">
        <v>6.5607938810000004</v>
      </c>
      <c r="AW21" s="208">
        <v>6.4295753580000001</v>
      </c>
      <c r="AX21" s="208">
        <v>5.9541606299999996</v>
      </c>
      <c r="AY21" s="208">
        <v>5.8763716639999997</v>
      </c>
      <c r="AZ21" s="208">
        <v>5.9586114239999999</v>
      </c>
      <c r="BA21" s="208">
        <v>7.7625479999999998</v>
      </c>
      <c r="BB21" s="208">
        <v>7.6169539999999998</v>
      </c>
      <c r="BC21" s="324">
        <v>8.3398749999999993</v>
      </c>
      <c r="BD21" s="324">
        <v>9.0856320000000004</v>
      </c>
      <c r="BE21" s="324">
        <v>9.5114579999999993</v>
      </c>
      <c r="BF21" s="324">
        <v>9.6920450000000002</v>
      </c>
      <c r="BG21" s="324">
        <v>9.0698190000000007</v>
      </c>
      <c r="BH21" s="324">
        <v>7.7007070000000004</v>
      </c>
      <c r="BI21" s="324">
        <v>7.0670820000000001</v>
      </c>
      <c r="BJ21" s="324">
        <v>6.8816930000000003</v>
      </c>
      <c r="BK21" s="324">
        <v>6.779426</v>
      </c>
      <c r="BL21" s="324">
        <v>6.7578440000000004</v>
      </c>
      <c r="BM21" s="324">
        <v>6.8071869999999999</v>
      </c>
      <c r="BN21" s="324">
        <v>7.0138220000000002</v>
      </c>
      <c r="BO21" s="324">
        <v>7.7985680000000004</v>
      </c>
      <c r="BP21" s="324">
        <v>8.6011089999999992</v>
      </c>
      <c r="BQ21" s="324">
        <v>8.8898890000000002</v>
      </c>
      <c r="BR21" s="324">
        <v>8.7658039999999993</v>
      </c>
      <c r="BS21" s="324">
        <v>8.1330650000000002</v>
      </c>
      <c r="BT21" s="324">
        <v>6.7760860000000003</v>
      </c>
      <c r="BU21" s="324">
        <v>6.3730770000000003</v>
      </c>
      <c r="BV21" s="324">
        <v>6.3826530000000004</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7.0004182669999997</v>
      </c>
      <c r="AB22" s="208">
        <v>6.6826792519999998</v>
      </c>
      <c r="AC22" s="208">
        <v>6.4947995450000002</v>
      </c>
      <c r="AD22" s="208">
        <v>6.7557956040000002</v>
      </c>
      <c r="AE22" s="208">
        <v>7.0461185159999999</v>
      </c>
      <c r="AF22" s="208">
        <v>7.9418270939999998</v>
      </c>
      <c r="AG22" s="208">
        <v>8.3861229369999997</v>
      </c>
      <c r="AH22" s="208">
        <v>8.2594569320000009</v>
      </c>
      <c r="AI22" s="208">
        <v>7.8634848169999998</v>
      </c>
      <c r="AJ22" s="208">
        <v>6.2634972590000002</v>
      </c>
      <c r="AK22" s="208">
        <v>5.9845751180000004</v>
      </c>
      <c r="AL22" s="208">
        <v>6.0248737459999999</v>
      </c>
      <c r="AM22" s="208">
        <v>6.0276667819999998</v>
      </c>
      <c r="AN22" s="208">
        <v>4.4148909019999998</v>
      </c>
      <c r="AO22" s="208">
        <v>5.8746531449999999</v>
      </c>
      <c r="AP22" s="208">
        <v>5.9007084240000003</v>
      </c>
      <c r="AQ22" s="208">
        <v>6.887695366</v>
      </c>
      <c r="AR22" s="208">
        <v>7.6741216989999996</v>
      </c>
      <c r="AS22" s="208">
        <v>8.3564036060000007</v>
      </c>
      <c r="AT22" s="208">
        <v>8.0088212760000008</v>
      </c>
      <c r="AU22" s="208">
        <v>8.0190699490000004</v>
      </c>
      <c r="AV22" s="208">
        <v>6.4455047900000002</v>
      </c>
      <c r="AW22" s="208">
        <v>6.7483727140000003</v>
      </c>
      <c r="AX22" s="208">
        <v>6.4601616149999996</v>
      </c>
      <c r="AY22" s="208">
        <v>6.1183625509999997</v>
      </c>
      <c r="AZ22" s="208">
        <v>7.950061796</v>
      </c>
      <c r="BA22" s="208">
        <v>8.7035140000000002</v>
      </c>
      <c r="BB22" s="208">
        <v>8.1219570000000001</v>
      </c>
      <c r="BC22" s="324">
        <v>8.2193760000000005</v>
      </c>
      <c r="BD22" s="324">
        <v>8.8879210000000004</v>
      </c>
      <c r="BE22" s="324">
        <v>9.2035040000000006</v>
      </c>
      <c r="BF22" s="324">
        <v>9.3588950000000004</v>
      </c>
      <c r="BG22" s="324">
        <v>8.786524</v>
      </c>
      <c r="BH22" s="324">
        <v>7.6142250000000002</v>
      </c>
      <c r="BI22" s="324">
        <v>7.3148689999999998</v>
      </c>
      <c r="BJ22" s="324">
        <v>7.1140330000000001</v>
      </c>
      <c r="BK22" s="324">
        <v>6.9967059999999996</v>
      </c>
      <c r="BL22" s="324">
        <v>7.0340119999999997</v>
      </c>
      <c r="BM22" s="324">
        <v>7.1870960000000004</v>
      </c>
      <c r="BN22" s="324">
        <v>7.194293</v>
      </c>
      <c r="BO22" s="324">
        <v>7.4654559999999996</v>
      </c>
      <c r="BP22" s="324">
        <v>8.5743960000000001</v>
      </c>
      <c r="BQ22" s="324">
        <v>8.9920249999999999</v>
      </c>
      <c r="BR22" s="324">
        <v>9.0110449999999993</v>
      </c>
      <c r="BS22" s="324">
        <v>8.4419020000000007</v>
      </c>
      <c r="BT22" s="324">
        <v>7.276478</v>
      </c>
      <c r="BU22" s="324">
        <v>6.9958790000000004</v>
      </c>
      <c r="BV22" s="324">
        <v>6.8179930000000004</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8.9638604950000005</v>
      </c>
      <c r="AB23" s="208">
        <v>9.0076682039999998</v>
      </c>
      <c r="AC23" s="208">
        <v>8.3684768250000001</v>
      </c>
      <c r="AD23" s="208">
        <v>9.3318343739999996</v>
      </c>
      <c r="AE23" s="208">
        <v>9.4444753850000005</v>
      </c>
      <c r="AF23" s="208">
        <v>9.8146554590000008</v>
      </c>
      <c r="AG23" s="208">
        <v>10.31537807</v>
      </c>
      <c r="AH23" s="208">
        <v>9.5073308619999999</v>
      </c>
      <c r="AI23" s="208">
        <v>9.5125198799999993</v>
      </c>
      <c r="AJ23" s="208">
        <v>9.3375422669999999</v>
      </c>
      <c r="AK23" s="208">
        <v>8.2275458340000007</v>
      </c>
      <c r="AL23" s="208">
        <v>8.9586295400000004</v>
      </c>
      <c r="AM23" s="208">
        <v>8.6157591849999999</v>
      </c>
      <c r="AN23" s="208">
        <v>8.2050182970000005</v>
      </c>
      <c r="AO23" s="208">
        <v>8.7788891010000007</v>
      </c>
      <c r="AP23" s="208">
        <v>9.0989418620000002</v>
      </c>
      <c r="AQ23" s="208">
        <v>9.2249102480000005</v>
      </c>
      <c r="AR23" s="208">
        <v>9.3752303460000004</v>
      </c>
      <c r="AS23" s="208">
        <v>9.7745696560000006</v>
      </c>
      <c r="AT23" s="208">
        <v>9.3888679869999994</v>
      </c>
      <c r="AU23" s="208">
        <v>9.4937627229999997</v>
      </c>
      <c r="AV23" s="208">
        <v>9.5899276540000002</v>
      </c>
      <c r="AW23" s="208">
        <v>9.3957010620000005</v>
      </c>
      <c r="AX23" s="208">
        <v>8.3422935270000007</v>
      </c>
      <c r="AY23" s="208">
        <v>8.4397971359999993</v>
      </c>
      <c r="AZ23" s="208">
        <v>8.7504658190000004</v>
      </c>
      <c r="BA23" s="208">
        <v>9.6405899999999995</v>
      </c>
      <c r="BB23" s="208">
        <v>9.6469819999999995</v>
      </c>
      <c r="BC23" s="324">
        <v>9.9366240000000001</v>
      </c>
      <c r="BD23" s="324">
        <v>10.15218</v>
      </c>
      <c r="BE23" s="324">
        <v>10.137499999999999</v>
      </c>
      <c r="BF23" s="324">
        <v>10.00253</v>
      </c>
      <c r="BG23" s="324">
        <v>9.8766420000000004</v>
      </c>
      <c r="BH23" s="324">
        <v>9.3856629999999992</v>
      </c>
      <c r="BI23" s="324">
        <v>8.9202519999999996</v>
      </c>
      <c r="BJ23" s="324">
        <v>8.5633959999999991</v>
      </c>
      <c r="BK23" s="324">
        <v>8.4429680000000005</v>
      </c>
      <c r="BL23" s="324">
        <v>8.378952</v>
      </c>
      <c r="BM23" s="324">
        <v>8.3233879999999996</v>
      </c>
      <c r="BN23" s="324">
        <v>8.7995239999999999</v>
      </c>
      <c r="BO23" s="324">
        <v>9.2355710000000002</v>
      </c>
      <c r="BP23" s="324">
        <v>9.5603219999999993</v>
      </c>
      <c r="BQ23" s="324">
        <v>9.5358689999999999</v>
      </c>
      <c r="BR23" s="324">
        <v>9.3918130000000009</v>
      </c>
      <c r="BS23" s="324">
        <v>9.3564480000000003</v>
      </c>
      <c r="BT23" s="324">
        <v>8.8443880000000004</v>
      </c>
      <c r="BU23" s="324">
        <v>8.4815529999999999</v>
      </c>
      <c r="BV23" s="324">
        <v>8.2122229999999998</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8.7879055239999992</v>
      </c>
      <c r="AB24" s="208">
        <v>8.6500529850000003</v>
      </c>
      <c r="AC24" s="208">
        <v>8.3574330519999993</v>
      </c>
      <c r="AD24" s="208">
        <v>9.1690957169999994</v>
      </c>
      <c r="AE24" s="208">
        <v>10.19689168</v>
      </c>
      <c r="AF24" s="208">
        <v>10.362439</v>
      </c>
      <c r="AG24" s="208">
        <v>10.05652018</v>
      </c>
      <c r="AH24" s="208">
        <v>10.16533244</v>
      </c>
      <c r="AI24" s="208">
        <v>10.182728839999999</v>
      </c>
      <c r="AJ24" s="208">
        <v>9.7568164399999997</v>
      </c>
      <c r="AK24" s="208">
        <v>7.936113379</v>
      </c>
      <c r="AL24" s="208">
        <v>8.4461732650000005</v>
      </c>
      <c r="AM24" s="208">
        <v>8.5539144109999992</v>
      </c>
      <c r="AN24" s="208">
        <v>8.1501981259999994</v>
      </c>
      <c r="AO24" s="208">
        <v>8.4501279900000004</v>
      </c>
      <c r="AP24" s="208">
        <v>8.7629854540000007</v>
      </c>
      <c r="AQ24" s="208">
        <v>9.5956718920000004</v>
      </c>
      <c r="AR24" s="208">
        <v>9.4930546669999991</v>
      </c>
      <c r="AS24" s="208">
        <v>9.9452665279999994</v>
      </c>
      <c r="AT24" s="208">
        <v>10.340242760000001</v>
      </c>
      <c r="AU24" s="208">
        <v>10.02641053</v>
      </c>
      <c r="AV24" s="208">
        <v>9.4915669260000008</v>
      </c>
      <c r="AW24" s="208">
        <v>9.3110718370000001</v>
      </c>
      <c r="AX24" s="208">
        <v>8.0734024719999997</v>
      </c>
      <c r="AY24" s="208">
        <v>8.7040122859999993</v>
      </c>
      <c r="AZ24" s="208">
        <v>7.9954312889999999</v>
      </c>
      <c r="BA24" s="208">
        <v>8.9795599999999993</v>
      </c>
      <c r="BB24" s="208">
        <v>9.3223230000000008</v>
      </c>
      <c r="BC24" s="324">
        <v>9.6515350000000009</v>
      </c>
      <c r="BD24" s="324">
        <v>9.953481</v>
      </c>
      <c r="BE24" s="324">
        <v>10.161049999999999</v>
      </c>
      <c r="BF24" s="324">
        <v>10.46458</v>
      </c>
      <c r="BG24" s="324">
        <v>10.215210000000001</v>
      </c>
      <c r="BH24" s="324">
        <v>9.9072840000000006</v>
      </c>
      <c r="BI24" s="324">
        <v>9.2579180000000001</v>
      </c>
      <c r="BJ24" s="324">
        <v>8.6031270000000006</v>
      </c>
      <c r="BK24" s="324">
        <v>8.3375090000000007</v>
      </c>
      <c r="BL24" s="324">
        <v>8.3821469999999998</v>
      </c>
      <c r="BM24" s="324">
        <v>8.4681130000000007</v>
      </c>
      <c r="BN24" s="324">
        <v>9.0146639999999998</v>
      </c>
      <c r="BO24" s="324">
        <v>9.486065</v>
      </c>
      <c r="BP24" s="324">
        <v>9.7643599999999999</v>
      </c>
      <c r="BQ24" s="324">
        <v>9.9573689999999999</v>
      </c>
      <c r="BR24" s="324">
        <v>10.04274</v>
      </c>
      <c r="BS24" s="324">
        <v>9.8262560000000008</v>
      </c>
      <c r="BT24" s="324">
        <v>9.5399539999999998</v>
      </c>
      <c r="BU24" s="324">
        <v>9.0070409999999992</v>
      </c>
      <c r="BV24" s="324">
        <v>8.4501790000000003</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6.4083547740000002</v>
      </c>
      <c r="AB25" s="208">
        <v>6.2543182980000003</v>
      </c>
      <c r="AC25" s="208">
        <v>6.1997338309999996</v>
      </c>
      <c r="AD25" s="208">
        <v>6.4738544899999999</v>
      </c>
      <c r="AE25" s="208">
        <v>7.246503487</v>
      </c>
      <c r="AF25" s="208">
        <v>7.3558856410000004</v>
      </c>
      <c r="AG25" s="208">
        <v>7.6493948170000001</v>
      </c>
      <c r="AH25" s="208">
        <v>7.8693067660000002</v>
      </c>
      <c r="AI25" s="208">
        <v>8.0589443729999992</v>
      </c>
      <c r="AJ25" s="208">
        <v>8.0657717390000006</v>
      </c>
      <c r="AK25" s="208">
        <v>6.3990976140000004</v>
      </c>
      <c r="AL25" s="208">
        <v>6.2837447649999998</v>
      </c>
      <c r="AM25" s="208">
        <v>6.1071183299999996</v>
      </c>
      <c r="AN25" s="208">
        <v>5.7650409370000002</v>
      </c>
      <c r="AO25" s="208">
        <v>6.1259451470000004</v>
      </c>
      <c r="AP25" s="208">
        <v>6.423955973</v>
      </c>
      <c r="AQ25" s="208">
        <v>7.3126317719999996</v>
      </c>
      <c r="AR25" s="208">
        <v>8.3591793889999995</v>
      </c>
      <c r="AS25" s="208">
        <v>7.7297112209999996</v>
      </c>
      <c r="AT25" s="208">
        <v>8.1517777720000009</v>
      </c>
      <c r="AU25" s="208">
        <v>8.5173412929999994</v>
      </c>
      <c r="AV25" s="208">
        <v>7.5584233579999998</v>
      </c>
      <c r="AW25" s="208">
        <v>7.9115139839999999</v>
      </c>
      <c r="AX25" s="208">
        <v>7.1545073160000001</v>
      </c>
      <c r="AY25" s="208">
        <v>7.2869447960000002</v>
      </c>
      <c r="AZ25" s="208">
        <v>6.7306685709999998</v>
      </c>
      <c r="BA25" s="208">
        <v>8.0014489999999991</v>
      </c>
      <c r="BB25" s="208">
        <v>7.8724569999999998</v>
      </c>
      <c r="BC25" s="324">
        <v>8.0436250000000005</v>
      </c>
      <c r="BD25" s="324">
        <v>8.2617229999999999</v>
      </c>
      <c r="BE25" s="324">
        <v>8.6017690000000009</v>
      </c>
      <c r="BF25" s="324">
        <v>8.8356429999999992</v>
      </c>
      <c r="BG25" s="324">
        <v>8.6287050000000001</v>
      </c>
      <c r="BH25" s="324">
        <v>8.5893169999999994</v>
      </c>
      <c r="BI25" s="324">
        <v>8.0951730000000008</v>
      </c>
      <c r="BJ25" s="324">
        <v>7.5852079999999997</v>
      </c>
      <c r="BK25" s="324">
        <v>7.1357749999999998</v>
      </c>
      <c r="BL25" s="324">
        <v>7.0394449999999997</v>
      </c>
      <c r="BM25" s="324">
        <v>7.0591549999999996</v>
      </c>
      <c r="BN25" s="324">
        <v>7.3288039999999999</v>
      </c>
      <c r="BO25" s="324">
        <v>7.6272489999999999</v>
      </c>
      <c r="BP25" s="324">
        <v>7.7615660000000002</v>
      </c>
      <c r="BQ25" s="324">
        <v>7.9539119999999999</v>
      </c>
      <c r="BR25" s="324">
        <v>8.072381</v>
      </c>
      <c r="BS25" s="324">
        <v>7.983746</v>
      </c>
      <c r="BT25" s="324">
        <v>7.9264330000000003</v>
      </c>
      <c r="BU25" s="324">
        <v>7.4178319999999998</v>
      </c>
      <c r="BV25" s="324">
        <v>6.9261239999999997</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6.3265372959999997</v>
      </c>
      <c r="AB26" s="208">
        <v>6.4024845050000003</v>
      </c>
      <c r="AC26" s="208">
        <v>6.4734459910000002</v>
      </c>
      <c r="AD26" s="208">
        <v>6.5165475349999999</v>
      </c>
      <c r="AE26" s="208">
        <v>6.6873562279999996</v>
      </c>
      <c r="AF26" s="208">
        <v>7.1693575100000002</v>
      </c>
      <c r="AG26" s="208">
        <v>7.2213822480000003</v>
      </c>
      <c r="AH26" s="208">
        <v>7.3761478379999996</v>
      </c>
      <c r="AI26" s="208">
        <v>7.3876165680000003</v>
      </c>
      <c r="AJ26" s="208">
        <v>6.410748882</v>
      </c>
      <c r="AK26" s="208">
        <v>6.0783180950000002</v>
      </c>
      <c r="AL26" s="208">
        <v>6.0916596619999996</v>
      </c>
      <c r="AM26" s="208">
        <v>6.1027199190000001</v>
      </c>
      <c r="AN26" s="208">
        <v>6.0501235189999996</v>
      </c>
      <c r="AO26" s="208">
        <v>6.1209438059999997</v>
      </c>
      <c r="AP26" s="208">
        <v>6.6330198500000002</v>
      </c>
      <c r="AQ26" s="208">
        <v>6.8588624899999999</v>
      </c>
      <c r="AR26" s="208">
        <v>7.2808251029999997</v>
      </c>
      <c r="AS26" s="208">
        <v>7.5510582130000001</v>
      </c>
      <c r="AT26" s="208">
        <v>7.6460056810000001</v>
      </c>
      <c r="AU26" s="208">
        <v>7.1059703059999997</v>
      </c>
      <c r="AV26" s="208">
        <v>6.7800719530000002</v>
      </c>
      <c r="AW26" s="208">
        <v>6.4057423980000001</v>
      </c>
      <c r="AX26" s="208">
        <v>6.3581541220000002</v>
      </c>
      <c r="AY26" s="208">
        <v>6.3534844039999996</v>
      </c>
      <c r="AZ26" s="208">
        <v>6.4814370029999999</v>
      </c>
      <c r="BA26" s="208">
        <v>6.8722110000000001</v>
      </c>
      <c r="BB26" s="208">
        <v>6.9446810000000001</v>
      </c>
      <c r="BC26" s="324">
        <v>7.0728920000000004</v>
      </c>
      <c r="BD26" s="324">
        <v>7.4890980000000003</v>
      </c>
      <c r="BE26" s="324">
        <v>7.9376439999999997</v>
      </c>
      <c r="BF26" s="324">
        <v>8.2111509999999992</v>
      </c>
      <c r="BG26" s="324">
        <v>8.1911129999999996</v>
      </c>
      <c r="BH26" s="324">
        <v>7.6290800000000001</v>
      </c>
      <c r="BI26" s="324">
        <v>7.0751730000000004</v>
      </c>
      <c r="BJ26" s="324">
        <v>6.8750369999999998</v>
      </c>
      <c r="BK26" s="324">
        <v>6.7953469999999996</v>
      </c>
      <c r="BL26" s="324">
        <v>6.9195440000000001</v>
      </c>
      <c r="BM26" s="324">
        <v>6.97506</v>
      </c>
      <c r="BN26" s="324">
        <v>7.0757009999999996</v>
      </c>
      <c r="BO26" s="324">
        <v>7.2509860000000002</v>
      </c>
      <c r="BP26" s="324">
        <v>7.6899129999999998</v>
      </c>
      <c r="BQ26" s="324">
        <v>8.1220970000000001</v>
      </c>
      <c r="BR26" s="324">
        <v>8.1829909999999995</v>
      </c>
      <c r="BS26" s="324">
        <v>8.0768149999999999</v>
      </c>
      <c r="BT26" s="324">
        <v>7.4891769999999998</v>
      </c>
      <c r="BU26" s="324">
        <v>6.9628129999999997</v>
      </c>
      <c r="BV26" s="324">
        <v>6.7932350000000001</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9.1761152930000005</v>
      </c>
      <c r="AB27" s="208">
        <v>8.817705986</v>
      </c>
      <c r="AC27" s="208">
        <v>9.2746980590000003</v>
      </c>
      <c r="AD27" s="208">
        <v>9.1978930250000008</v>
      </c>
      <c r="AE27" s="208">
        <v>8.7408020739999994</v>
      </c>
      <c r="AF27" s="208">
        <v>8.3743772389999993</v>
      </c>
      <c r="AG27" s="208">
        <v>9.2961538499999996</v>
      </c>
      <c r="AH27" s="208">
        <v>8.9862713240000005</v>
      </c>
      <c r="AI27" s="208">
        <v>9.1247870300000002</v>
      </c>
      <c r="AJ27" s="208">
        <v>8.5897265970000003</v>
      </c>
      <c r="AK27" s="208">
        <v>8.8310477420000009</v>
      </c>
      <c r="AL27" s="208">
        <v>9.4475358979999999</v>
      </c>
      <c r="AM27" s="208">
        <v>9.7839510220000001</v>
      </c>
      <c r="AN27" s="208">
        <v>9.5147288309999993</v>
      </c>
      <c r="AO27" s="208">
        <v>9.4122239640000007</v>
      </c>
      <c r="AP27" s="208">
        <v>9.4096418889999995</v>
      </c>
      <c r="AQ27" s="208">
        <v>9.5965870039999999</v>
      </c>
      <c r="AR27" s="208">
        <v>8.8238906460000006</v>
      </c>
      <c r="AS27" s="208">
        <v>9.5839149579999994</v>
      </c>
      <c r="AT27" s="208">
        <v>9.5391575110000009</v>
      </c>
      <c r="AU27" s="208">
        <v>9.6444102459999996</v>
      </c>
      <c r="AV27" s="208">
        <v>9.2156580009999995</v>
      </c>
      <c r="AW27" s="208">
        <v>9.6202168669999999</v>
      </c>
      <c r="AX27" s="208">
        <v>10.04637716</v>
      </c>
      <c r="AY27" s="208">
        <v>10.644389390000001</v>
      </c>
      <c r="AZ27" s="208">
        <v>10.181435609999999</v>
      </c>
      <c r="BA27" s="208">
        <v>10.20993</v>
      </c>
      <c r="BB27" s="208">
        <v>10.01657</v>
      </c>
      <c r="BC27" s="324">
        <v>9.8917129999999993</v>
      </c>
      <c r="BD27" s="324">
        <v>10.148300000000001</v>
      </c>
      <c r="BE27" s="324">
        <v>10.18211</v>
      </c>
      <c r="BF27" s="324">
        <v>10.151009999999999</v>
      </c>
      <c r="BG27" s="324">
        <v>9.9433740000000004</v>
      </c>
      <c r="BH27" s="324">
        <v>9.4826820000000005</v>
      </c>
      <c r="BI27" s="324">
        <v>9.2592280000000002</v>
      </c>
      <c r="BJ27" s="324">
        <v>9.3754720000000002</v>
      </c>
      <c r="BK27" s="324">
        <v>9.1819120000000005</v>
      </c>
      <c r="BL27" s="324">
        <v>9.2287049999999997</v>
      </c>
      <c r="BM27" s="324">
        <v>9.2959639999999997</v>
      </c>
      <c r="BN27" s="324">
        <v>8.9775840000000002</v>
      </c>
      <c r="BO27" s="324">
        <v>8.7913060000000005</v>
      </c>
      <c r="BP27" s="324">
        <v>9.4517380000000006</v>
      </c>
      <c r="BQ27" s="324">
        <v>9.5468580000000003</v>
      </c>
      <c r="BR27" s="324">
        <v>9.6498930000000005</v>
      </c>
      <c r="BS27" s="324">
        <v>9.3550009999999997</v>
      </c>
      <c r="BT27" s="324">
        <v>9.1200770000000002</v>
      </c>
      <c r="BU27" s="324">
        <v>8.9865580000000005</v>
      </c>
      <c r="BV27" s="324">
        <v>9.3012350000000001</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7.55</v>
      </c>
      <c r="AC28" s="208">
        <v>7.41</v>
      </c>
      <c r="AD28" s="208">
        <v>7.73</v>
      </c>
      <c r="AE28" s="208">
        <v>8.06</v>
      </c>
      <c r="AF28" s="208">
        <v>8.23</v>
      </c>
      <c r="AG28" s="208">
        <v>8.4700000000000006</v>
      </c>
      <c r="AH28" s="208">
        <v>8.42</v>
      </c>
      <c r="AI28" s="208">
        <v>8.34</v>
      </c>
      <c r="AJ28" s="208">
        <v>7.64</v>
      </c>
      <c r="AK28" s="208">
        <v>6.98</v>
      </c>
      <c r="AL28" s="208">
        <v>7.19</v>
      </c>
      <c r="AM28" s="208">
        <v>7.25</v>
      </c>
      <c r="AN28" s="208">
        <v>6.87</v>
      </c>
      <c r="AO28" s="208">
        <v>7.32</v>
      </c>
      <c r="AP28" s="208">
        <v>7.28</v>
      </c>
      <c r="AQ28" s="208">
        <v>7.74</v>
      </c>
      <c r="AR28" s="208">
        <v>8.19</v>
      </c>
      <c r="AS28" s="208">
        <v>8.5</v>
      </c>
      <c r="AT28" s="208">
        <v>8.51</v>
      </c>
      <c r="AU28" s="208">
        <v>8.4700000000000006</v>
      </c>
      <c r="AV28" s="208">
        <v>7.62</v>
      </c>
      <c r="AW28" s="208">
        <v>7.66</v>
      </c>
      <c r="AX28" s="208">
        <v>7.42</v>
      </c>
      <c r="AY28" s="208">
        <v>7.43</v>
      </c>
      <c r="AZ28" s="208">
        <v>7.58</v>
      </c>
      <c r="BA28" s="208">
        <v>8.4602509999999995</v>
      </c>
      <c r="BB28" s="208">
        <v>8.3165499999999994</v>
      </c>
      <c r="BC28" s="324">
        <v>8.5622799999999994</v>
      </c>
      <c r="BD28" s="324">
        <v>8.8654980000000005</v>
      </c>
      <c r="BE28" s="324">
        <v>8.9624900000000007</v>
      </c>
      <c r="BF28" s="324">
        <v>8.9939719999999994</v>
      </c>
      <c r="BG28" s="324">
        <v>8.7837320000000005</v>
      </c>
      <c r="BH28" s="324">
        <v>8.2716799999999999</v>
      </c>
      <c r="BI28" s="324">
        <v>7.8988779999999998</v>
      </c>
      <c r="BJ28" s="324">
        <v>7.780983</v>
      </c>
      <c r="BK28" s="324">
        <v>7.6514680000000004</v>
      </c>
      <c r="BL28" s="324">
        <v>7.6547000000000001</v>
      </c>
      <c r="BM28" s="324">
        <v>7.7742269999999998</v>
      </c>
      <c r="BN28" s="324">
        <v>7.8535349999999999</v>
      </c>
      <c r="BO28" s="324">
        <v>8.1662009999999992</v>
      </c>
      <c r="BP28" s="324">
        <v>8.5589169999999992</v>
      </c>
      <c r="BQ28" s="324">
        <v>8.6241939999999992</v>
      </c>
      <c r="BR28" s="324">
        <v>8.6016670000000008</v>
      </c>
      <c r="BS28" s="324">
        <v>8.4019739999999992</v>
      </c>
      <c r="BT28" s="324">
        <v>7.8837770000000003</v>
      </c>
      <c r="BU28" s="324">
        <v>7.6213379999999997</v>
      </c>
      <c r="BV28" s="324">
        <v>7.5678020000000004</v>
      </c>
    </row>
    <row r="29" spans="1:74" ht="11.1" customHeight="1" x14ac:dyDescent="0.2">
      <c r="A29" s="84"/>
      <c r="B29" s="88" t="s">
        <v>1018</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353"/>
      <c r="BD29" s="353"/>
      <c r="BE29" s="353"/>
      <c r="BF29" s="353"/>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8.0889830759999999</v>
      </c>
      <c r="AN30" s="253">
        <v>8.3654087530000005</v>
      </c>
      <c r="AO30" s="253">
        <v>8.0081473980000002</v>
      </c>
      <c r="AP30" s="253">
        <v>8.1546266220000003</v>
      </c>
      <c r="AQ30" s="253">
        <v>6.9367963609999999</v>
      </c>
      <c r="AR30" s="253">
        <v>6.6864945340000004</v>
      </c>
      <c r="AS30" s="253">
        <v>6.0431660950000001</v>
      </c>
      <c r="AT30" s="253">
        <v>5.7667604289999996</v>
      </c>
      <c r="AU30" s="253">
        <v>6.7560676300000004</v>
      </c>
      <c r="AV30" s="253">
        <v>6.2009186930000002</v>
      </c>
      <c r="AW30" s="253">
        <v>7.5849282459999996</v>
      </c>
      <c r="AX30" s="253">
        <v>8.4884071199999998</v>
      </c>
      <c r="AY30" s="253">
        <v>8.5378105039999994</v>
      </c>
      <c r="AZ30" s="253">
        <v>8.6194337000000001</v>
      </c>
      <c r="BA30" s="253">
        <v>8.9028960000000001</v>
      </c>
      <c r="BB30" s="253">
        <v>8.5375350000000001</v>
      </c>
      <c r="BC30" s="348">
        <v>7.479921</v>
      </c>
      <c r="BD30" s="348">
        <v>6.9230710000000002</v>
      </c>
      <c r="BE30" s="348">
        <v>6.8468840000000002</v>
      </c>
      <c r="BF30" s="348">
        <v>6.7576660000000004</v>
      </c>
      <c r="BG30" s="348">
        <v>6.6881870000000001</v>
      </c>
      <c r="BH30" s="348">
        <v>6.5618990000000004</v>
      </c>
      <c r="BI30" s="348">
        <v>7.6058250000000003</v>
      </c>
      <c r="BJ30" s="348">
        <v>8.3437909999999995</v>
      </c>
      <c r="BK30" s="348">
        <v>8.1211110000000009</v>
      </c>
      <c r="BL30" s="348">
        <v>8.1258660000000003</v>
      </c>
      <c r="BM30" s="348">
        <v>8.0242419999999992</v>
      </c>
      <c r="BN30" s="348">
        <v>8.0560799999999997</v>
      </c>
      <c r="BO30" s="348">
        <v>7.4526110000000001</v>
      </c>
      <c r="BP30" s="348">
        <v>6.7533409999999998</v>
      </c>
      <c r="BQ30" s="348">
        <v>6.689686</v>
      </c>
      <c r="BR30" s="348">
        <v>6.6027589999999998</v>
      </c>
      <c r="BS30" s="348">
        <v>6.5316530000000004</v>
      </c>
      <c r="BT30" s="348">
        <v>6.4629190000000003</v>
      </c>
      <c r="BU30" s="348">
        <v>7.5567440000000001</v>
      </c>
      <c r="BV30" s="348">
        <v>8.3464410000000004</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9.3055130320000004</v>
      </c>
      <c r="AB31" s="253">
        <v>8.7590269070000009</v>
      </c>
      <c r="AC31" s="253">
        <v>8.2978413440000001</v>
      </c>
      <c r="AD31" s="253">
        <v>7.8657781839999998</v>
      </c>
      <c r="AE31" s="253">
        <v>7.3695084160000004</v>
      </c>
      <c r="AF31" s="253">
        <v>6.9321315239999999</v>
      </c>
      <c r="AG31" s="253">
        <v>7.1605446759999998</v>
      </c>
      <c r="AH31" s="253">
        <v>6.3910752439999996</v>
      </c>
      <c r="AI31" s="253">
        <v>6.551453811</v>
      </c>
      <c r="AJ31" s="253">
        <v>6.2994426240000001</v>
      </c>
      <c r="AK31" s="253">
        <v>7.0297421340000001</v>
      </c>
      <c r="AL31" s="253">
        <v>7.4630479510000001</v>
      </c>
      <c r="AM31" s="253">
        <v>7.0340013219999999</v>
      </c>
      <c r="AN31" s="253">
        <v>7.6499462549999997</v>
      </c>
      <c r="AO31" s="253">
        <v>7.6949796509999997</v>
      </c>
      <c r="AP31" s="253">
        <v>6.9584103009999998</v>
      </c>
      <c r="AQ31" s="253">
        <v>6.6702799959999997</v>
      </c>
      <c r="AR31" s="253">
        <v>6.4567703959999996</v>
      </c>
      <c r="AS31" s="253">
        <v>6.964505602</v>
      </c>
      <c r="AT31" s="253">
        <v>6.796671237</v>
      </c>
      <c r="AU31" s="253">
        <v>7.2661474049999999</v>
      </c>
      <c r="AV31" s="253">
        <v>7.1441201359999997</v>
      </c>
      <c r="AW31" s="253">
        <v>7.4552963329999997</v>
      </c>
      <c r="AX31" s="253">
        <v>7.8556010470000004</v>
      </c>
      <c r="AY31" s="253">
        <v>7.7526105190000001</v>
      </c>
      <c r="AZ31" s="253">
        <v>7.3995838540000003</v>
      </c>
      <c r="BA31" s="253">
        <v>7.9528749999999997</v>
      </c>
      <c r="BB31" s="253">
        <v>7.3992079999999998</v>
      </c>
      <c r="BC31" s="348">
        <v>7.1538529999999998</v>
      </c>
      <c r="BD31" s="348">
        <v>7.0379100000000001</v>
      </c>
      <c r="BE31" s="348">
        <v>7.3876429999999997</v>
      </c>
      <c r="BF31" s="348">
        <v>7.223287</v>
      </c>
      <c r="BG31" s="348">
        <v>7.0437859999999999</v>
      </c>
      <c r="BH31" s="348">
        <v>7.0326779999999998</v>
      </c>
      <c r="BI31" s="348">
        <v>7.4611070000000002</v>
      </c>
      <c r="BJ31" s="348">
        <v>7.6367390000000004</v>
      </c>
      <c r="BK31" s="348">
        <v>7.8390719999999998</v>
      </c>
      <c r="BL31" s="348">
        <v>8.0526319999999991</v>
      </c>
      <c r="BM31" s="348">
        <v>8.1962360000000007</v>
      </c>
      <c r="BN31" s="348">
        <v>7.7642420000000003</v>
      </c>
      <c r="BO31" s="348">
        <v>7.7136760000000004</v>
      </c>
      <c r="BP31" s="348">
        <v>7.7499669999999998</v>
      </c>
      <c r="BQ31" s="348">
        <v>7.6951179999999999</v>
      </c>
      <c r="BR31" s="348">
        <v>7.5365690000000001</v>
      </c>
      <c r="BS31" s="348">
        <v>7.6078000000000001</v>
      </c>
      <c r="BT31" s="348">
        <v>7.6987909999999999</v>
      </c>
      <c r="BU31" s="348">
        <v>8.0397680000000005</v>
      </c>
      <c r="BV31" s="348">
        <v>8.1067540000000005</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5.6883696170000002</v>
      </c>
      <c r="AB32" s="253">
        <v>5.5431254560000003</v>
      </c>
      <c r="AC32" s="253">
        <v>5.7675396259999996</v>
      </c>
      <c r="AD32" s="253">
        <v>5.5043102690000003</v>
      </c>
      <c r="AE32" s="253">
        <v>4.8784735589999997</v>
      </c>
      <c r="AF32" s="253">
        <v>5.5839597769999996</v>
      </c>
      <c r="AG32" s="253">
        <v>6.05148844</v>
      </c>
      <c r="AH32" s="253">
        <v>5.3909234650000002</v>
      </c>
      <c r="AI32" s="253">
        <v>5.2555606719999997</v>
      </c>
      <c r="AJ32" s="253">
        <v>5.1494511960000002</v>
      </c>
      <c r="AK32" s="253">
        <v>5.0430457750000004</v>
      </c>
      <c r="AL32" s="253">
        <v>5.0115339990000001</v>
      </c>
      <c r="AM32" s="253">
        <v>4.8129396440000001</v>
      </c>
      <c r="AN32" s="253">
        <v>4.8461878089999999</v>
      </c>
      <c r="AO32" s="253">
        <v>4.8767488370000001</v>
      </c>
      <c r="AP32" s="253">
        <v>4.8693749180000001</v>
      </c>
      <c r="AQ32" s="253">
        <v>4.5385404170000001</v>
      </c>
      <c r="AR32" s="253">
        <v>6.5761733580000001</v>
      </c>
      <c r="AS32" s="253">
        <v>3.589522257</v>
      </c>
      <c r="AT32" s="253">
        <v>4.4807909510000004</v>
      </c>
      <c r="AU32" s="253">
        <v>4.4340519629999999</v>
      </c>
      <c r="AV32" s="253">
        <v>4.6115757100000003</v>
      </c>
      <c r="AW32" s="253">
        <v>5.3991093970000001</v>
      </c>
      <c r="AX32" s="253">
        <v>5.1672997489999997</v>
      </c>
      <c r="AY32" s="253">
        <v>5.1824454129999999</v>
      </c>
      <c r="AZ32" s="253">
        <v>5.2858330159999998</v>
      </c>
      <c r="BA32" s="253">
        <v>6.2030849999999997</v>
      </c>
      <c r="BB32" s="253">
        <v>5.9258509999999998</v>
      </c>
      <c r="BC32" s="348">
        <v>5.5418710000000004</v>
      </c>
      <c r="BD32" s="348">
        <v>5.5720229999999997</v>
      </c>
      <c r="BE32" s="348">
        <v>5.6013200000000003</v>
      </c>
      <c r="BF32" s="348">
        <v>5.7519749999999998</v>
      </c>
      <c r="BG32" s="348">
        <v>5.7397799999999997</v>
      </c>
      <c r="BH32" s="348">
        <v>5.4329049999999999</v>
      </c>
      <c r="BI32" s="348">
        <v>5.59971</v>
      </c>
      <c r="BJ32" s="348">
        <v>5.6130050000000002</v>
      </c>
      <c r="BK32" s="348">
        <v>5.795515</v>
      </c>
      <c r="BL32" s="348">
        <v>5.8834340000000003</v>
      </c>
      <c r="BM32" s="348">
        <v>5.8790849999999999</v>
      </c>
      <c r="BN32" s="348">
        <v>5.8001820000000004</v>
      </c>
      <c r="BO32" s="348">
        <v>5.4434579999999997</v>
      </c>
      <c r="BP32" s="348">
        <v>5.6083720000000001</v>
      </c>
      <c r="BQ32" s="348">
        <v>5.6178879999999998</v>
      </c>
      <c r="BR32" s="348">
        <v>5.7015770000000003</v>
      </c>
      <c r="BS32" s="348">
        <v>5.3979150000000002</v>
      </c>
      <c r="BT32" s="348">
        <v>5.185975</v>
      </c>
      <c r="BU32" s="348">
        <v>5.5718509999999997</v>
      </c>
      <c r="BV32" s="348">
        <v>5.7155009999999997</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5.6300675370000004</v>
      </c>
      <c r="AB33" s="253">
        <v>5.2684230520000002</v>
      </c>
      <c r="AC33" s="253">
        <v>4.7926434770000004</v>
      </c>
      <c r="AD33" s="253">
        <v>4.2874544859999997</v>
      </c>
      <c r="AE33" s="253">
        <v>3.9198138710000001</v>
      </c>
      <c r="AF33" s="253">
        <v>3.7291920799999998</v>
      </c>
      <c r="AG33" s="253">
        <v>3.4792649980000001</v>
      </c>
      <c r="AH33" s="253">
        <v>3.4751008030000001</v>
      </c>
      <c r="AI33" s="253">
        <v>3.4947886320000001</v>
      </c>
      <c r="AJ33" s="253">
        <v>3.8281903960000001</v>
      </c>
      <c r="AK33" s="253">
        <v>4.4653778160000002</v>
      </c>
      <c r="AL33" s="253">
        <v>4.5114059849999997</v>
      </c>
      <c r="AM33" s="253">
        <v>4.1597063670000001</v>
      </c>
      <c r="AN33" s="253">
        <v>3.9404076809999999</v>
      </c>
      <c r="AO33" s="253">
        <v>3.7931585330000002</v>
      </c>
      <c r="AP33" s="253">
        <v>3.4313148039999999</v>
      </c>
      <c r="AQ33" s="253">
        <v>3.3716317600000001</v>
      </c>
      <c r="AR33" s="253">
        <v>3.1137541899999999</v>
      </c>
      <c r="AS33" s="253">
        <v>2.986667738</v>
      </c>
      <c r="AT33" s="253">
        <v>3.0562997919999999</v>
      </c>
      <c r="AU33" s="253">
        <v>3.45353274</v>
      </c>
      <c r="AV33" s="253">
        <v>3.4987287550000001</v>
      </c>
      <c r="AW33" s="253">
        <v>4.4720028410000001</v>
      </c>
      <c r="AX33" s="253">
        <v>4.3619059030000003</v>
      </c>
      <c r="AY33" s="253">
        <v>4.1727357229999997</v>
      </c>
      <c r="AZ33" s="253">
        <v>7.40952813</v>
      </c>
      <c r="BA33" s="253">
        <v>6.5913550000000001</v>
      </c>
      <c r="BB33" s="253">
        <v>5.4544509999999997</v>
      </c>
      <c r="BC33" s="348">
        <v>4.7731620000000001</v>
      </c>
      <c r="BD33" s="348">
        <v>4.625813</v>
      </c>
      <c r="BE33" s="348">
        <v>4.5815789999999996</v>
      </c>
      <c r="BF33" s="348">
        <v>4.5175349999999996</v>
      </c>
      <c r="BG33" s="348">
        <v>4.5246979999999999</v>
      </c>
      <c r="BH33" s="348">
        <v>4.6671569999999996</v>
      </c>
      <c r="BI33" s="348">
        <v>4.8285859999999996</v>
      </c>
      <c r="BJ33" s="348">
        <v>5.2216680000000002</v>
      </c>
      <c r="BK33" s="348">
        <v>5.1849569999999998</v>
      </c>
      <c r="BL33" s="348">
        <v>5.3228879999999998</v>
      </c>
      <c r="BM33" s="348">
        <v>5.0287639999999998</v>
      </c>
      <c r="BN33" s="348">
        <v>4.725689</v>
      </c>
      <c r="BO33" s="348">
        <v>4.4263830000000004</v>
      </c>
      <c r="BP33" s="348">
        <v>4.3931899999999997</v>
      </c>
      <c r="BQ33" s="348">
        <v>4.4083670000000001</v>
      </c>
      <c r="BR33" s="348">
        <v>4.3726659999999997</v>
      </c>
      <c r="BS33" s="348">
        <v>4.4405460000000003</v>
      </c>
      <c r="BT33" s="348">
        <v>4.5133070000000002</v>
      </c>
      <c r="BU33" s="348">
        <v>4.8413240000000002</v>
      </c>
      <c r="BV33" s="348">
        <v>5.2333670000000003</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5.94590497</v>
      </c>
      <c r="AB34" s="253">
        <v>5.3236293029999997</v>
      </c>
      <c r="AC34" s="253">
        <v>4.9911705089999998</v>
      </c>
      <c r="AD34" s="253">
        <v>4.8291822990000002</v>
      </c>
      <c r="AE34" s="253">
        <v>4.3684318590000002</v>
      </c>
      <c r="AF34" s="253">
        <v>4.4114824649999997</v>
      </c>
      <c r="AG34" s="253">
        <v>4.219952256</v>
      </c>
      <c r="AH34" s="253">
        <v>4.3423463150000003</v>
      </c>
      <c r="AI34" s="253">
        <v>4.4911294330000002</v>
      </c>
      <c r="AJ34" s="253">
        <v>3.7679002399999999</v>
      </c>
      <c r="AK34" s="253">
        <v>4.6321850590000002</v>
      </c>
      <c r="AL34" s="253">
        <v>4.9086892710000001</v>
      </c>
      <c r="AM34" s="253">
        <v>4.3756414870000002</v>
      </c>
      <c r="AN34" s="253">
        <v>4.1037327760000002</v>
      </c>
      <c r="AO34" s="253">
        <v>3.9366236749999999</v>
      </c>
      <c r="AP34" s="253">
        <v>3.7649379359999999</v>
      </c>
      <c r="AQ34" s="253">
        <v>3.7082915029999999</v>
      </c>
      <c r="AR34" s="253">
        <v>3.6201134869999998</v>
      </c>
      <c r="AS34" s="253">
        <v>3.4338700179999999</v>
      </c>
      <c r="AT34" s="253">
        <v>3.5613959529999999</v>
      </c>
      <c r="AU34" s="253">
        <v>4.2061430529999999</v>
      </c>
      <c r="AV34" s="253">
        <v>4.0815414060000004</v>
      </c>
      <c r="AW34" s="253">
        <v>4.5736047419999997</v>
      </c>
      <c r="AX34" s="253">
        <v>4.9540986480000004</v>
      </c>
      <c r="AY34" s="253">
        <v>4.9394972089999998</v>
      </c>
      <c r="AZ34" s="253">
        <v>5.2357661789999996</v>
      </c>
      <c r="BA34" s="253">
        <v>6.1287659999999997</v>
      </c>
      <c r="BB34" s="253">
        <v>5.0054639999999999</v>
      </c>
      <c r="BC34" s="348">
        <v>4.7341300000000004</v>
      </c>
      <c r="BD34" s="348">
        <v>4.7938289999999997</v>
      </c>
      <c r="BE34" s="348">
        <v>4.84903</v>
      </c>
      <c r="BF34" s="348">
        <v>4.8034059999999998</v>
      </c>
      <c r="BG34" s="348">
        <v>4.8604849999999997</v>
      </c>
      <c r="BH34" s="348">
        <v>4.8286910000000001</v>
      </c>
      <c r="BI34" s="348">
        <v>5.076346</v>
      </c>
      <c r="BJ34" s="348">
        <v>5.3420329999999998</v>
      </c>
      <c r="BK34" s="348">
        <v>5.398873</v>
      </c>
      <c r="BL34" s="348">
        <v>5.3644040000000004</v>
      </c>
      <c r="BM34" s="348">
        <v>5.0699959999999997</v>
      </c>
      <c r="BN34" s="348">
        <v>4.7851520000000001</v>
      </c>
      <c r="BO34" s="348">
        <v>4.7510180000000002</v>
      </c>
      <c r="BP34" s="348">
        <v>4.6474479999999998</v>
      </c>
      <c r="BQ34" s="348">
        <v>4.7182539999999999</v>
      </c>
      <c r="BR34" s="348">
        <v>4.66275</v>
      </c>
      <c r="BS34" s="348">
        <v>4.6596190000000002</v>
      </c>
      <c r="BT34" s="348">
        <v>4.6665999999999999</v>
      </c>
      <c r="BU34" s="348">
        <v>4.845275</v>
      </c>
      <c r="BV34" s="348">
        <v>5.3151320000000002</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5.3608261959999997</v>
      </c>
      <c r="AB35" s="253">
        <v>5.0578186169999997</v>
      </c>
      <c r="AC35" s="253">
        <v>4.5237818799999996</v>
      </c>
      <c r="AD35" s="253">
        <v>4.3846496000000004</v>
      </c>
      <c r="AE35" s="253">
        <v>3.9393084100000002</v>
      </c>
      <c r="AF35" s="253">
        <v>3.9156686930000002</v>
      </c>
      <c r="AG35" s="253">
        <v>3.6999028859999998</v>
      </c>
      <c r="AH35" s="253">
        <v>3.5410740249999999</v>
      </c>
      <c r="AI35" s="253">
        <v>3.6293345989999999</v>
      </c>
      <c r="AJ35" s="253">
        <v>3.7609567890000002</v>
      </c>
      <c r="AK35" s="253">
        <v>4.2094997559999996</v>
      </c>
      <c r="AL35" s="253">
        <v>4.343398198</v>
      </c>
      <c r="AM35" s="253">
        <v>4.075615591</v>
      </c>
      <c r="AN35" s="253">
        <v>3.9193174850000001</v>
      </c>
      <c r="AO35" s="253">
        <v>3.7481994570000001</v>
      </c>
      <c r="AP35" s="253">
        <v>3.3498270450000001</v>
      </c>
      <c r="AQ35" s="253">
        <v>3.2920164120000002</v>
      </c>
      <c r="AR35" s="253">
        <v>3.0772479260000001</v>
      </c>
      <c r="AS35" s="253">
        <v>2.9647542499999999</v>
      </c>
      <c r="AT35" s="253">
        <v>3.1898048729999999</v>
      </c>
      <c r="AU35" s="253">
        <v>3.52492486</v>
      </c>
      <c r="AV35" s="253">
        <v>3.479550127</v>
      </c>
      <c r="AW35" s="253">
        <v>4.1834229140000003</v>
      </c>
      <c r="AX35" s="253">
        <v>4.3787112620000004</v>
      </c>
      <c r="AY35" s="253">
        <v>4.4037485140000001</v>
      </c>
      <c r="AZ35" s="253">
        <v>5.0294647929999998</v>
      </c>
      <c r="BA35" s="253">
        <v>5.7585709999999999</v>
      </c>
      <c r="BB35" s="253">
        <v>4.6696669999999996</v>
      </c>
      <c r="BC35" s="348">
        <v>4.3872949999999999</v>
      </c>
      <c r="BD35" s="348">
        <v>4.3823740000000004</v>
      </c>
      <c r="BE35" s="348">
        <v>4.4018889999999997</v>
      </c>
      <c r="BF35" s="348">
        <v>4.4239750000000004</v>
      </c>
      <c r="BG35" s="348">
        <v>4.5355819999999998</v>
      </c>
      <c r="BH35" s="348">
        <v>4.6238130000000002</v>
      </c>
      <c r="BI35" s="348">
        <v>4.8091210000000002</v>
      </c>
      <c r="BJ35" s="348">
        <v>5.0318490000000002</v>
      </c>
      <c r="BK35" s="348">
        <v>5.0530119999999998</v>
      </c>
      <c r="BL35" s="348">
        <v>5.0925419999999999</v>
      </c>
      <c r="BM35" s="348">
        <v>4.8463250000000002</v>
      </c>
      <c r="BN35" s="348">
        <v>4.5436899999999998</v>
      </c>
      <c r="BO35" s="348">
        <v>4.4487519999999998</v>
      </c>
      <c r="BP35" s="348">
        <v>4.4327709999999998</v>
      </c>
      <c r="BQ35" s="348">
        <v>4.3497789999999998</v>
      </c>
      <c r="BR35" s="348">
        <v>4.2727969999999997</v>
      </c>
      <c r="BS35" s="348">
        <v>4.2489520000000001</v>
      </c>
      <c r="BT35" s="348">
        <v>4.3597409999999996</v>
      </c>
      <c r="BU35" s="348">
        <v>4.5660679999999996</v>
      </c>
      <c r="BV35" s="348">
        <v>4.9439019999999996</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3.9930860369999999</v>
      </c>
      <c r="AB36" s="253">
        <v>3.3412633719999998</v>
      </c>
      <c r="AC36" s="253">
        <v>3.0861114000000001</v>
      </c>
      <c r="AD36" s="253">
        <v>2.9704323769999998</v>
      </c>
      <c r="AE36" s="253">
        <v>2.8606287789999998</v>
      </c>
      <c r="AF36" s="253">
        <v>2.846445219</v>
      </c>
      <c r="AG36" s="253">
        <v>2.6479821970000001</v>
      </c>
      <c r="AH36" s="253">
        <v>2.422141485</v>
      </c>
      <c r="AI36" s="253">
        <v>2.5498623399999998</v>
      </c>
      <c r="AJ36" s="253">
        <v>2.5767270440000001</v>
      </c>
      <c r="AK36" s="253">
        <v>2.7989416989999998</v>
      </c>
      <c r="AL36" s="253">
        <v>2.5842316259999998</v>
      </c>
      <c r="AM36" s="253">
        <v>2.3529257960000001</v>
      </c>
      <c r="AN36" s="253">
        <v>2.1369425450000001</v>
      </c>
      <c r="AO36" s="253">
        <v>2.0562545339999998</v>
      </c>
      <c r="AP36" s="253">
        <v>1.8737120890000001</v>
      </c>
      <c r="AQ36" s="253">
        <v>1.990945848</v>
      </c>
      <c r="AR36" s="253">
        <v>1.9020792289999999</v>
      </c>
      <c r="AS36" s="253">
        <v>1.759749096</v>
      </c>
      <c r="AT36" s="253">
        <v>2.2844252100000002</v>
      </c>
      <c r="AU36" s="253">
        <v>2.4901488980000002</v>
      </c>
      <c r="AV36" s="253">
        <v>2.4902538230000002</v>
      </c>
      <c r="AW36" s="253">
        <v>3.097382327</v>
      </c>
      <c r="AX36" s="253">
        <v>3.0553091860000001</v>
      </c>
      <c r="AY36" s="253">
        <v>2.8175909180000001</v>
      </c>
      <c r="AZ36" s="253">
        <v>14.245804209999999</v>
      </c>
      <c r="BA36" s="253">
        <v>3.2036959999999999</v>
      </c>
      <c r="BB36" s="253">
        <v>2.7874949999999998</v>
      </c>
      <c r="BC36" s="348">
        <v>3.028394</v>
      </c>
      <c r="BD36" s="348">
        <v>3.1895880000000001</v>
      </c>
      <c r="BE36" s="348">
        <v>3.2909820000000001</v>
      </c>
      <c r="BF36" s="348">
        <v>3.2967119999999999</v>
      </c>
      <c r="BG36" s="348">
        <v>3.2190029999999998</v>
      </c>
      <c r="BH36" s="348">
        <v>3.3117619999999999</v>
      </c>
      <c r="BI36" s="348">
        <v>3.139259</v>
      </c>
      <c r="BJ36" s="348">
        <v>3.4397090000000001</v>
      </c>
      <c r="BK36" s="348">
        <v>3.3870140000000002</v>
      </c>
      <c r="BL36" s="348">
        <v>3.4712879999999999</v>
      </c>
      <c r="BM36" s="348">
        <v>3.2024240000000002</v>
      </c>
      <c r="BN36" s="348">
        <v>3.2122280000000001</v>
      </c>
      <c r="BO36" s="348">
        <v>3.2420969999999998</v>
      </c>
      <c r="BP36" s="348">
        <v>3.2106949999999999</v>
      </c>
      <c r="BQ36" s="348">
        <v>3.2915679999999998</v>
      </c>
      <c r="BR36" s="348">
        <v>3.3240129999999999</v>
      </c>
      <c r="BS36" s="348">
        <v>3.2289780000000001</v>
      </c>
      <c r="BT36" s="348">
        <v>3.2647849999999998</v>
      </c>
      <c r="BU36" s="348">
        <v>3.2213310000000002</v>
      </c>
      <c r="BV36" s="348">
        <v>3.5268470000000001</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4.4852244499999996</v>
      </c>
      <c r="AM37" s="253">
        <v>4.3711325649999999</v>
      </c>
      <c r="AN37" s="253">
        <v>4.4390469299999999</v>
      </c>
      <c r="AO37" s="253">
        <v>4.3995301800000002</v>
      </c>
      <c r="AP37" s="253">
        <v>4.2718790579999997</v>
      </c>
      <c r="AQ37" s="253">
        <v>4.5416334950000001</v>
      </c>
      <c r="AR37" s="253">
        <v>5.1321444740000004</v>
      </c>
      <c r="AS37" s="253">
        <v>4.6857639860000004</v>
      </c>
      <c r="AT37" s="253">
        <v>4.6242335849999998</v>
      </c>
      <c r="AU37" s="253">
        <v>4.6884758450000001</v>
      </c>
      <c r="AV37" s="253">
        <v>5.0696616690000003</v>
      </c>
      <c r="AW37" s="253">
        <v>4.8471732599999999</v>
      </c>
      <c r="AX37" s="253">
        <v>4.8470821800000001</v>
      </c>
      <c r="AY37" s="253">
        <v>4.7366250770000002</v>
      </c>
      <c r="AZ37" s="253">
        <v>5.2026232229999998</v>
      </c>
      <c r="BA37" s="253">
        <v>5.5018140000000004</v>
      </c>
      <c r="BB37" s="253">
        <v>5.4063840000000001</v>
      </c>
      <c r="BC37" s="348">
        <v>5.3114910000000002</v>
      </c>
      <c r="BD37" s="348">
        <v>5.599259</v>
      </c>
      <c r="BE37" s="348">
        <v>5.8125390000000001</v>
      </c>
      <c r="BF37" s="348">
        <v>5.8906739999999997</v>
      </c>
      <c r="BG37" s="348">
        <v>5.9193600000000002</v>
      </c>
      <c r="BH37" s="348">
        <v>5.9896159999999998</v>
      </c>
      <c r="BI37" s="348">
        <v>5.8521280000000004</v>
      </c>
      <c r="BJ37" s="348">
        <v>5.7247570000000003</v>
      </c>
      <c r="BK37" s="348">
        <v>5.6962960000000002</v>
      </c>
      <c r="BL37" s="348">
        <v>5.837879</v>
      </c>
      <c r="BM37" s="348">
        <v>5.8448089999999997</v>
      </c>
      <c r="BN37" s="348">
        <v>5.5196769999999997</v>
      </c>
      <c r="BO37" s="348">
        <v>5.4230790000000004</v>
      </c>
      <c r="BP37" s="348">
        <v>5.5692159999999999</v>
      </c>
      <c r="BQ37" s="348">
        <v>5.7012999999999998</v>
      </c>
      <c r="BR37" s="348">
        <v>5.6367450000000003</v>
      </c>
      <c r="BS37" s="348">
        <v>5.5771879999999996</v>
      </c>
      <c r="BT37" s="348">
        <v>5.6602259999999998</v>
      </c>
      <c r="BU37" s="348">
        <v>5.3663530000000002</v>
      </c>
      <c r="BV37" s="348">
        <v>5.4148529999999999</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7.5150506760000004</v>
      </c>
      <c r="AB38" s="253">
        <v>7.5858312129999996</v>
      </c>
      <c r="AC38" s="253">
        <v>7.7217646029999996</v>
      </c>
      <c r="AD38" s="253">
        <v>6.9550941890000004</v>
      </c>
      <c r="AE38" s="253">
        <v>6.4467266560000001</v>
      </c>
      <c r="AF38" s="253">
        <v>6.2629206079999999</v>
      </c>
      <c r="AG38" s="253">
        <v>6.366965403</v>
      </c>
      <c r="AH38" s="253">
        <v>6.3809992189999996</v>
      </c>
      <c r="AI38" s="253">
        <v>6.3736424149999999</v>
      </c>
      <c r="AJ38" s="253">
        <v>6.2030760469999997</v>
      </c>
      <c r="AK38" s="253">
        <v>6.752091815</v>
      </c>
      <c r="AL38" s="253">
        <v>7.643066106</v>
      </c>
      <c r="AM38" s="253">
        <v>7.8066891360000001</v>
      </c>
      <c r="AN38" s="253">
        <v>7.4536640719999996</v>
      </c>
      <c r="AO38" s="253">
        <v>7.1214702069999998</v>
      </c>
      <c r="AP38" s="253">
        <v>6.7199354140000001</v>
      </c>
      <c r="AQ38" s="253">
        <v>6.2270708109999999</v>
      </c>
      <c r="AR38" s="253">
        <v>5.8671456199999996</v>
      </c>
      <c r="AS38" s="253">
        <v>6.4012591600000004</v>
      </c>
      <c r="AT38" s="253">
        <v>5.9997420960000003</v>
      </c>
      <c r="AU38" s="253">
        <v>6.1633554420000003</v>
      </c>
      <c r="AV38" s="253">
        <v>6.690122036</v>
      </c>
      <c r="AW38" s="253">
        <v>7.1147153559999996</v>
      </c>
      <c r="AX38" s="253">
        <v>7.7906285019999997</v>
      </c>
      <c r="AY38" s="253">
        <v>8.4546590009999996</v>
      </c>
      <c r="AZ38" s="253">
        <v>8.1281760470000002</v>
      </c>
      <c r="BA38" s="253">
        <v>8.2423909999999996</v>
      </c>
      <c r="BB38" s="253">
        <v>7.4045019999999999</v>
      </c>
      <c r="BC38" s="348">
        <v>7.0581300000000002</v>
      </c>
      <c r="BD38" s="348">
        <v>7.0989420000000001</v>
      </c>
      <c r="BE38" s="348">
        <v>7.0983200000000002</v>
      </c>
      <c r="BF38" s="348">
        <v>7.1516390000000003</v>
      </c>
      <c r="BG38" s="348">
        <v>7.1327020000000001</v>
      </c>
      <c r="BH38" s="348">
        <v>6.8477880000000004</v>
      </c>
      <c r="BI38" s="348">
        <v>6.9899290000000001</v>
      </c>
      <c r="BJ38" s="348">
        <v>7.3295320000000004</v>
      </c>
      <c r="BK38" s="348">
        <v>7.2167329999999996</v>
      </c>
      <c r="BL38" s="348">
        <v>7.0362099999999996</v>
      </c>
      <c r="BM38" s="348">
        <v>6.9796680000000002</v>
      </c>
      <c r="BN38" s="348">
        <v>6.6276400000000004</v>
      </c>
      <c r="BO38" s="348">
        <v>6.4670860000000001</v>
      </c>
      <c r="BP38" s="348">
        <v>6.5317369999999997</v>
      </c>
      <c r="BQ38" s="348">
        <v>6.7365810000000002</v>
      </c>
      <c r="BR38" s="348">
        <v>6.7620329999999997</v>
      </c>
      <c r="BS38" s="348">
        <v>6.8836440000000003</v>
      </c>
      <c r="BT38" s="348">
        <v>6.565849</v>
      </c>
      <c r="BU38" s="348">
        <v>6.8133609999999996</v>
      </c>
      <c r="BV38" s="348">
        <v>7.1061589999999999</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3.54</v>
      </c>
      <c r="AG39" s="209">
        <v>3.34</v>
      </c>
      <c r="AH39" s="209">
        <v>3.2</v>
      </c>
      <c r="AI39" s="209">
        <v>3.34</v>
      </c>
      <c r="AJ39" s="209">
        <v>3.42</v>
      </c>
      <c r="AK39" s="209">
        <v>3.86</v>
      </c>
      <c r="AL39" s="209">
        <v>3.88</v>
      </c>
      <c r="AM39" s="209">
        <v>3.66</v>
      </c>
      <c r="AN39" s="209">
        <v>3.54</v>
      </c>
      <c r="AO39" s="209">
        <v>3.34</v>
      </c>
      <c r="AP39" s="209">
        <v>2.96</v>
      </c>
      <c r="AQ39" s="209">
        <v>2.86</v>
      </c>
      <c r="AR39" s="209">
        <v>2.72</v>
      </c>
      <c r="AS39" s="209">
        <v>2.5499999999999998</v>
      </c>
      <c r="AT39" s="209">
        <v>2.92</v>
      </c>
      <c r="AU39" s="209">
        <v>3.16</v>
      </c>
      <c r="AV39" s="209">
        <v>3.25</v>
      </c>
      <c r="AW39" s="209">
        <v>3.93</v>
      </c>
      <c r="AX39" s="209">
        <v>4.07</v>
      </c>
      <c r="AY39" s="209">
        <v>4.04</v>
      </c>
      <c r="AZ39" s="209">
        <v>9.43</v>
      </c>
      <c r="BA39" s="209">
        <v>4.5804410000000004</v>
      </c>
      <c r="BB39" s="209">
        <v>3.9470230000000002</v>
      </c>
      <c r="BC39" s="350">
        <v>3.864382</v>
      </c>
      <c r="BD39" s="350">
        <v>3.8979720000000002</v>
      </c>
      <c r="BE39" s="350">
        <v>3.9641600000000001</v>
      </c>
      <c r="BF39" s="350">
        <v>3.9665279999999998</v>
      </c>
      <c r="BG39" s="350">
        <v>3.955689</v>
      </c>
      <c r="BH39" s="350">
        <v>4.1040700000000001</v>
      </c>
      <c r="BI39" s="350">
        <v>4.164784</v>
      </c>
      <c r="BJ39" s="350">
        <v>4.5244340000000003</v>
      </c>
      <c r="BK39" s="350">
        <v>4.5606039999999997</v>
      </c>
      <c r="BL39" s="350">
        <v>4.706251</v>
      </c>
      <c r="BM39" s="350">
        <v>4.3477819999999996</v>
      </c>
      <c r="BN39" s="350">
        <v>4.1237740000000001</v>
      </c>
      <c r="BO39" s="350">
        <v>3.986129</v>
      </c>
      <c r="BP39" s="350">
        <v>3.8855360000000001</v>
      </c>
      <c r="BQ39" s="350">
        <v>3.947444</v>
      </c>
      <c r="BR39" s="350">
        <v>3.9485749999999999</v>
      </c>
      <c r="BS39" s="350">
        <v>3.9088210000000001</v>
      </c>
      <c r="BT39" s="350">
        <v>4.0181740000000001</v>
      </c>
      <c r="BU39" s="350">
        <v>4.1760679999999999</v>
      </c>
      <c r="BV39" s="350">
        <v>4.5716010000000002</v>
      </c>
    </row>
    <row r="40" spans="1:74" s="269" customFormat="1" ht="12" customHeight="1" x14ac:dyDescent="0.25">
      <c r="A40" s="193"/>
      <c r="B40" s="752" t="s">
        <v>815</v>
      </c>
      <c r="C40" s="744"/>
      <c r="D40" s="744"/>
      <c r="E40" s="744"/>
      <c r="F40" s="744"/>
      <c r="G40" s="744"/>
      <c r="H40" s="744"/>
      <c r="I40" s="744"/>
      <c r="J40" s="744"/>
      <c r="K40" s="744"/>
      <c r="L40" s="744"/>
      <c r="M40" s="744"/>
      <c r="N40" s="744"/>
      <c r="O40" s="744"/>
      <c r="P40" s="744"/>
      <c r="Q40" s="744"/>
      <c r="AY40" s="470"/>
      <c r="AZ40" s="470"/>
      <c r="BA40" s="470"/>
      <c r="BB40" s="470"/>
      <c r="BC40" s="470"/>
      <c r="BD40" s="600"/>
      <c r="BE40" s="600"/>
      <c r="BF40" s="600"/>
      <c r="BG40" s="600"/>
      <c r="BH40" s="470"/>
      <c r="BI40" s="470"/>
      <c r="BJ40" s="470"/>
    </row>
    <row r="41" spans="1:74" s="409" customFormat="1" ht="12" customHeight="1" x14ac:dyDescent="0.25">
      <c r="A41" s="408"/>
      <c r="B41" s="780" t="str">
        <f>"Notes: "&amp;"EIA completed modeling and analysis for this report on " &amp;Dates!D2&amp;"."</f>
        <v>Notes: EIA completed modeling and analysis for this report on Thursday May 6, 2021.</v>
      </c>
      <c r="C41" s="803"/>
      <c r="D41" s="803"/>
      <c r="E41" s="803"/>
      <c r="F41" s="803"/>
      <c r="G41" s="803"/>
      <c r="H41" s="803"/>
      <c r="I41" s="803"/>
      <c r="J41" s="803"/>
      <c r="K41" s="803"/>
      <c r="L41" s="803"/>
      <c r="M41" s="803"/>
      <c r="N41" s="803"/>
      <c r="O41" s="803"/>
      <c r="P41" s="803"/>
      <c r="Q41" s="781"/>
      <c r="AY41" s="471"/>
      <c r="AZ41" s="471"/>
      <c r="BA41" s="471"/>
      <c r="BB41" s="471"/>
      <c r="BC41" s="471"/>
      <c r="BD41" s="601"/>
      <c r="BE41" s="601"/>
      <c r="BF41" s="601"/>
      <c r="BG41" s="601"/>
      <c r="BH41" s="471"/>
      <c r="BI41" s="471"/>
      <c r="BJ41" s="471"/>
    </row>
    <row r="42" spans="1:74" s="409" customFormat="1" ht="12" customHeight="1" x14ac:dyDescent="0.25">
      <c r="A42" s="408"/>
      <c r="B42" s="770" t="s">
        <v>353</v>
      </c>
      <c r="C42" s="769"/>
      <c r="D42" s="769"/>
      <c r="E42" s="769"/>
      <c r="F42" s="769"/>
      <c r="G42" s="769"/>
      <c r="H42" s="769"/>
      <c r="I42" s="769"/>
      <c r="J42" s="769"/>
      <c r="K42" s="769"/>
      <c r="L42" s="769"/>
      <c r="M42" s="769"/>
      <c r="N42" s="769"/>
      <c r="O42" s="769"/>
      <c r="P42" s="769"/>
      <c r="Q42" s="769"/>
      <c r="AY42" s="471"/>
      <c r="AZ42" s="471"/>
      <c r="BA42" s="471"/>
      <c r="BB42" s="471"/>
      <c r="BC42" s="471"/>
      <c r="BD42" s="601"/>
      <c r="BE42" s="601"/>
      <c r="BF42" s="601"/>
      <c r="BG42" s="601"/>
      <c r="BH42" s="471"/>
      <c r="BI42" s="471"/>
      <c r="BJ42" s="471"/>
    </row>
    <row r="43" spans="1:74" s="269" customFormat="1" ht="12" customHeight="1" x14ac:dyDescent="0.25">
      <c r="A43" s="193"/>
      <c r="B43" s="753" t="s">
        <v>129</v>
      </c>
      <c r="C43" s="744"/>
      <c r="D43" s="744"/>
      <c r="E43" s="744"/>
      <c r="F43" s="744"/>
      <c r="G43" s="744"/>
      <c r="H43" s="744"/>
      <c r="I43" s="744"/>
      <c r="J43" s="744"/>
      <c r="K43" s="744"/>
      <c r="L43" s="744"/>
      <c r="M43" s="744"/>
      <c r="N43" s="744"/>
      <c r="O43" s="744"/>
      <c r="P43" s="744"/>
      <c r="Q43" s="744"/>
      <c r="AY43" s="470"/>
      <c r="AZ43" s="470"/>
      <c r="BA43" s="470"/>
      <c r="BB43" s="470"/>
      <c r="BC43" s="470"/>
      <c r="BD43" s="600"/>
      <c r="BE43" s="600"/>
      <c r="BF43" s="600"/>
      <c r="BG43" s="600"/>
      <c r="BH43" s="470"/>
      <c r="BI43" s="470"/>
      <c r="BJ43" s="470"/>
    </row>
    <row r="44" spans="1:74" s="409" customFormat="1" ht="12" customHeight="1" x14ac:dyDescent="0.25">
      <c r="A44" s="408"/>
      <c r="B44" s="765" t="s">
        <v>865</v>
      </c>
      <c r="C44" s="762"/>
      <c r="D44" s="762"/>
      <c r="E44" s="762"/>
      <c r="F44" s="762"/>
      <c r="G44" s="762"/>
      <c r="H44" s="762"/>
      <c r="I44" s="762"/>
      <c r="J44" s="762"/>
      <c r="K44" s="762"/>
      <c r="L44" s="762"/>
      <c r="M44" s="762"/>
      <c r="N44" s="762"/>
      <c r="O44" s="762"/>
      <c r="P44" s="762"/>
      <c r="Q44" s="759"/>
      <c r="AY44" s="471"/>
      <c r="AZ44" s="471"/>
      <c r="BA44" s="471"/>
      <c r="BB44" s="471"/>
      <c r="BC44" s="471"/>
      <c r="BD44" s="601"/>
      <c r="BE44" s="601"/>
      <c r="BF44" s="601"/>
      <c r="BG44" s="601"/>
      <c r="BH44" s="471"/>
      <c r="BI44" s="471"/>
      <c r="BJ44" s="471"/>
    </row>
    <row r="45" spans="1:74" s="409" customFormat="1" ht="12" customHeight="1" x14ac:dyDescent="0.25">
      <c r="A45" s="408"/>
      <c r="B45" s="800" t="s">
        <v>866</v>
      </c>
      <c r="C45" s="759"/>
      <c r="D45" s="759"/>
      <c r="E45" s="759"/>
      <c r="F45" s="759"/>
      <c r="G45" s="759"/>
      <c r="H45" s="759"/>
      <c r="I45" s="759"/>
      <c r="J45" s="759"/>
      <c r="K45" s="759"/>
      <c r="L45" s="759"/>
      <c r="M45" s="759"/>
      <c r="N45" s="759"/>
      <c r="O45" s="759"/>
      <c r="P45" s="759"/>
      <c r="Q45" s="759"/>
      <c r="AY45" s="471"/>
      <c r="AZ45" s="471"/>
      <c r="BA45" s="471"/>
      <c r="BB45" s="471"/>
      <c r="BC45" s="471"/>
      <c r="BD45" s="601"/>
      <c r="BE45" s="601"/>
      <c r="BF45" s="601"/>
      <c r="BG45" s="601"/>
      <c r="BH45" s="471"/>
      <c r="BI45" s="471"/>
      <c r="BJ45" s="471"/>
    </row>
    <row r="46" spans="1:74" s="409" customFormat="1" ht="12" customHeight="1" x14ac:dyDescent="0.25">
      <c r="A46" s="410"/>
      <c r="B46" s="763" t="s">
        <v>867</v>
      </c>
      <c r="C46" s="762"/>
      <c r="D46" s="762"/>
      <c r="E46" s="762"/>
      <c r="F46" s="762"/>
      <c r="G46" s="762"/>
      <c r="H46" s="762"/>
      <c r="I46" s="762"/>
      <c r="J46" s="762"/>
      <c r="K46" s="762"/>
      <c r="L46" s="762"/>
      <c r="M46" s="762"/>
      <c r="N46" s="762"/>
      <c r="O46" s="762"/>
      <c r="P46" s="762"/>
      <c r="Q46" s="759"/>
      <c r="AY46" s="471"/>
      <c r="AZ46" s="471"/>
      <c r="BA46" s="471"/>
      <c r="BB46" s="471"/>
      <c r="BC46" s="471"/>
      <c r="BD46" s="601"/>
      <c r="BE46" s="601"/>
      <c r="BF46" s="601"/>
      <c r="BG46" s="601"/>
      <c r="BH46" s="471"/>
      <c r="BI46" s="471"/>
      <c r="BJ46" s="471"/>
    </row>
    <row r="47" spans="1:74" s="409" customFormat="1" ht="12" customHeight="1" x14ac:dyDescent="0.25">
      <c r="A47" s="410"/>
      <c r="B47" s="774" t="s">
        <v>178</v>
      </c>
      <c r="C47" s="759"/>
      <c r="D47" s="759"/>
      <c r="E47" s="759"/>
      <c r="F47" s="759"/>
      <c r="G47" s="759"/>
      <c r="H47" s="759"/>
      <c r="I47" s="759"/>
      <c r="J47" s="759"/>
      <c r="K47" s="759"/>
      <c r="L47" s="759"/>
      <c r="M47" s="759"/>
      <c r="N47" s="759"/>
      <c r="O47" s="759"/>
      <c r="P47" s="759"/>
      <c r="Q47" s="759"/>
      <c r="AY47" s="471"/>
      <c r="AZ47" s="471"/>
      <c r="BA47" s="471"/>
      <c r="BB47" s="471"/>
      <c r="BC47" s="471"/>
      <c r="BD47" s="601"/>
      <c r="BE47" s="601"/>
      <c r="BF47" s="601"/>
      <c r="BG47" s="601"/>
      <c r="BH47" s="471"/>
      <c r="BI47" s="471"/>
      <c r="BJ47" s="471"/>
    </row>
    <row r="48" spans="1:74" s="409" customFormat="1" ht="12" customHeight="1" x14ac:dyDescent="0.25">
      <c r="A48" s="410"/>
      <c r="B48" s="765" t="s">
        <v>838</v>
      </c>
      <c r="C48" s="766"/>
      <c r="D48" s="766"/>
      <c r="E48" s="766"/>
      <c r="F48" s="766"/>
      <c r="G48" s="766"/>
      <c r="H48" s="766"/>
      <c r="I48" s="766"/>
      <c r="J48" s="766"/>
      <c r="K48" s="766"/>
      <c r="L48" s="766"/>
      <c r="M48" s="766"/>
      <c r="N48" s="766"/>
      <c r="O48" s="766"/>
      <c r="P48" s="766"/>
      <c r="Q48" s="759"/>
      <c r="AY48" s="471"/>
      <c r="AZ48" s="471"/>
      <c r="BA48" s="471"/>
      <c r="BB48" s="471"/>
      <c r="BC48" s="471"/>
      <c r="BD48" s="601"/>
      <c r="BE48" s="601"/>
      <c r="BF48" s="601"/>
      <c r="BG48" s="601"/>
      <c r="BH48" s="471"/>
      <c r="BI48" s="471"/>
      <c r="BJ48" s="471"/>
    </row>
    <row r="49" spans="1:74" s="411" customFormat="1" ht="12" customHeight="1" x14ac:dyDescent="0.25">
      <c r="A49" s="393"/>
      <c r="B49" s="771" t="s">
        <v>1384</v>
      </c>
      <c r="C49" s="759"/>
      <c r="D49" s="759"/>
      <c r="E49" s="759"/>
      <c r="F49" s="759"/>
      <c r="G49" s="759"/>
      <c r="H49" s="759"/>
      <c r="I49" s="759"/>
      <c r="J49" s="759"/>
      <c r="K49" s="759"/>
      <c r="L49" s="759"/>
      <c r="M49" s="759"/>
      <c r="N49" s="759"/>
      <c r="O49" s="759"/>
      <c r="P49" s="759"/>
      <c r="Q49" s="759"/>
      <c r="AY49" s="472"/>
      <c r="AZ49" s="472"/>
      <c r="BA49" s="472"/>
      <c r="BB49" s="472"/>
      <c r="BC49" s="472"/>
      <c r="BD49" s="602"/>
      <c r="BE49" s="602"/>
      <c r="BF49" s="602"/>
      <c r="BG49" s="602"/>
      <c r="BH49" s="472"/>
      <c r="BI49" s="472"/>
      <c r="BJ49" s="472"/>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51" customWidth="1"/>
    <col min="56" max="58" width="6.5546875" style="603" customWidth="1"/>
    <col min="59" max="62" width="6.5546875" style="351" customWidth="1"/>
    <col min="63" max="74" width="6.5546875" style="89" customWidth="1"/>
    <col min="75" max="16384" width="9.5546875" style="89"/>
  </cols>
  <sheetData>
    <row r="1" spans="1:74" ht="14.85" customHeight="1" x14ac:dyDescent="0.25">
      <c r="A1" s="741" t="s">
        <v>798</v>
      </c>
      <c r="B1" s="810" t="s">
        <v>237</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277"/>
    </row>
    <row r="2" spans="1:74" s="72" customFormat="1" ht="13.2" x14ac:dyDescent="0.25">
      <c r="A2" s="742"/>
      <c r="B2" s="486" t="str">
        <f>"U.S. Energy Information Administration  |  Short-Term Energy Outlook  - "&amp;Dates!D1</f>
        <v>U.S. Energy Information Administration  |  Short-Term Energy Outlook  - May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357"/>
      <c r="BH2" s="357"/>
      <c r="BI2" s="357"/>
      <c r="BJ2" s="3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08"/>
      <c r="BA5" s="708"/>
      <c r="BB5" s="708"/>
      <c r="BC5" s="708"/>
      <c r="BD5" s="708"/>
      <c r="BE5" s="708"/>
      <c r="BF5" s="708"/>
      <c r="BG5" s="708"/>
      <c r="BH5" s="92"/>
      <c r="BI5" s="92"/>
      <c r="BJ5" s="382"/>
      <c r="BK5" s="382"/>
      <c r="BL5" s="382"/>
      <c r="BM5" s="382"/>
      <c r="BN5" s="382"/>
      <c r="BO5" s="382"/>
      <c r="BP5" s="382"/>
      <c r="BQ5" s="382"/>
      <c r="BR5" s="382"/>
      <c r="BS5" s="382"/>
      <c r="BT5" s="382"/>
      <c r="BU5" s="382"/>
      <c r="BV5" s="382"/>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61.971187999999998</v>
      </c>
      <c r="P6" s="250">
        <v>60.268717000000002</v>
      </c>
      <c r="Q6" s="250">
        <v>65.503579000000002</v>
      </c>
      <c r="R6" s="250">
        <v>58.046233999999998</v>
      </c>
      <c r="S6" s="250">
        <v>61.210858999999999</v>
      </c>
      <c r="T6" s="250">
        <v>61.572367999999997</v>
      </c>
      <c r="U6" s="250">
        <v>62.967241999999999</v>
      </c>
      <c r="V6" s="250">
        <v>69.325457999999998</v>
      </c>
      <c r="W6" s="250">
        <v>62.438499</v>
      </c>
      <c r="X6" s="250">
        <v>66.532053000000005</v>
      </c>
      <c r="Y6" s="250">
        <v>62.857303000000002</v>
      </c>
      <c r="Z6" s="250">
        <v>63.473595000000003</v>
      </c>
      <c r="AA6" s="250">
        <v>65.83569</v>
      </c>
      <c r="AB6" s="250">
        <v>58.314672999999999</v>
      </c>
      <c r="AC6" s="250">
        <v>55.667043</v>
      </c>
      <c r="AD6" s="250">
        <v>61.213194000000001</v>
      </c>
      <c r="AE6" s="250">
        <v>61.861533000000001</v>
      </c>
      <c r="AF6" s="250">
        <v>56.705832999999998</v>
      </c>
      <c r="AG6" s="250">
        <v>59.068790999999997</v>
      </c>
      <c r="AH6" s="250">
        <v>63.794620000000002</v>
      </c>
      <c r="AI6" s="250">
        <v>58.59742</v>
      </c>
      <c r="AJ6" s="250">
        <v>57.674056999999998</v>
      </c>
      <c r="AK6" s="250">
        <v>54.392702</v>
      </c>
      <c r="AL6" s="250">
        <v>53.183706999999998</v>
      </c>
      <c r="AM6" s="250">
        <v>55.612456999999999</v>
      </c>
      <c r="AN6" s="250">
        <v>47.378796000000001</v>
      </c>
      <c r="AO6" s="250">
        <v>46.060926000000002</v>
      </c>
      <c r="AP6" s="250">
        <v>38.999501000000002</v>
      </c>
      <c r="AQ6" s="250">
        <v>36.934071000000003</v>
      </c>
      <c r="AR6" s="250">
        <v>39.258833000000003</v>
      </c>
      <c r="AS6" s="250">
        <v>43.195796999999999</v>
      </c>
      <c r="AT6" s="250">
        <v>47.499327000000001</v>
      </c>
      <c r="AU6" s="250">
        <v>45.118958999999997</v>
      </c>
      <c r="AV6" s="250">
        <v>46.599246999999998</v>
      </c>
      <c r="AW6" s="250">
        <v>45.959758000000001</v>
      </c>
      <c r="AX6" s="250">
        <v>46.435659000000001</v>
      </c>
      <c r="AY6" s="250">
        <v>48.564743999999997</v>
      </c>
      <c r="AZ6" s="250">
        <v>40.292459000000001</v>
      </c>
      <c r="BA6" s="250">
        <v>49.891813999999997</v>
      </c>
      <c r="BB6" s="250">
        <v>48.058099820999999</v>
      </c>
      <c r="BC6" s="316">
        <v>45.912010000000002</v>
      </c>
      <c r="BD6" s="316">
        <v>46.223869999999998</v>
      </c>
      <c r="BE6" s="316">
        <v>49.276560000000003</v>
      </c>
      <c r="BF6" s="316">
        <v>54.388260000000002</v>
      </c>
      <c r="BG6" s="316">
        <v>49.961840000000002</v>
      </c>
      <c r="BH6" s="316">
        <v>51.146070000000002</v>
      </c>
      <c r="BI6" s="316">
        <v>49.0336</v>
      </c>
      <c r="BJ6" s="316">
        <v>49.395310000000002</v>
      </c>
      <c r="BK6" s="316">
        <v>51.310479999999998</v>
      </c>
      <c r="BL6" s="316">
        <v>47.24342</v>
      </c>
      <c r="BM6" s="316">
        <v>52.57123</v>
      </c>
      <c r="BN6" s="316">
        <v>48.329650000000001</v>
      </c>
      <c r="BO6" s="316">
        <v>48.742620000000002</v>
      </c>
      <c r="BP6" s="316">
        <v>48.448970000000003</v>
      </c>
      <c r="BQ6" s="316">
        <v>50.709020000000002</v>
      </c>
      <c r="BR6" s="316">
        <v>55.239809999999999</v>
      </c>
      <c r="BS6" s="316">
        <v>50.699770000000001</v>
      </c>
      <c r="BT6" s="316">
        <v>51.773499999999999</v>
      </c>
      <c r="BU6" s="316">
        <v>49.793759999999999</v>
      </c>
      <c r="BV6" s="316">
        <v>49.896450000000002</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18.206989</v>
      </c>
      <c r="AB7" s="250">
        <v>16.127026000000001</v>
      </c>
      <c r="AC7" s="250">
        <v>15.394836</v>
      </c>
      <c r="AD7" s="250">
        <v>17.946928</v>
      </c>
      <c r="AE7" s="250">
        <v>18.137031</v>
      </c>
      <c r="AF7" s="250">
        <v>16.625426999999998</v>
      </c>
      <c r="AG7" s="250">
        <v>15.269473</v>
      </c>
      <c r="AH7" s="250">
        <v>16.491112000000001</v>
      </c>
      <c r="AI7" s="250">
        <v>15.147615</v>
      </c>
      <c r="AJ7" s="250">
        <v>15.463811</v>
      </c>
      <c r="AK7" s="250">
        <v>14.583992</v>
      </c>
      <c r="AL7" s="250">
        <v>14.25986</v>
      </c>
      <c r="AM7" s="250">
        <v>14.806516</v>
      </c>
      <c r="AN7" s="250">
        <v>12.614371</v>
      </c>
      <c r="AO7" s="250">
        <v>12.263529999999999</v>
      </c>
      <c r="AP7" s="250">
        <v>9.9068450000000006</v>
      </c>
      <c r="AQ7" s="250">
        <v>9.3821770000000004</v>
      </c>
      <c r="AR7" s="250">
        <v>9.9727270000000008</v>
      </c>
      <c r="AS7" s="250">
        <v>10.767115</v>
      </c>
      <c r="AT7" s="250">
        <v>11.839795000000001</v>
      </c>
      <c r="AU7" s="250">
        <v>11.246468</v>
      </c>
      <c r="AV7" s="250">
        <v>11.988507999999999</v>
      </c>
      <c r="AW7" s="250">
        <v>11.787463000000001</v>
      </c>
      <c r="AX7" s="250">
        <v>11.767117000000001</v>
      </c>
      <c r="AY7" s="250">
        <v>12.162978000000001</v>
      </c>
      <c r="AZ7" s="250">
        <v>10.097744</v>
      </c>
      <c r="BA7" s="250">
        <v>12.580230999999999</v>
      </c>
      <c r="BB7" s="250">
        <v>11.806375357</v>
      </c>
      <c r="BC7" s="316">
        <v>11.520250000000001</v>
      </c>
      <c r="BD7" s="316">
        <v>11.79804</v>
      </c>
      <c r="BE7" s="316">
        <v>10.832330000000001</v>
      </c>
      <c r="BF7" s="316">
        <v>12.376799999999999</v>
      </c>
      <c r="BG7" s="316">
        <v>11.247310000000001</v>
      </c>
      <c r="BH7" s="316">
        <v>11.870950000000001</v>
      </c>
      <c r="BI7" s="316">
        <v>11.707649999999999</v>
      </c>
      <c r="BJ7" s="316">
        <v>12.03167</v>
      </c>
      <c r="BK7" s="316">
        <v>13.12073</v>
      </c>
      <c r="BL7" s="316">
        <v>12.26493</v>
      </c>
      <c r="BM7" s="316">
        <v>14.26168</v>
      </c>
      <c r="BN7" s="316">
        <v>13.584519999999999</v>
      </c>
      <c r="BO7" s="316">
        <v>13.758850000000001</v>
      </c>
      <c r="BP7" s="316">
        <v>13.740500000000001</v>
      </c>
      <c r="BQ7" s="316">
        <v>12.529500000000001</v>
      </c>
      <c r="BR7" s="316">
        <v>13.84592</v>
      </c>
      <c r="BS7" s="316">
        <v>12.662990000000001</v>
      </c>
      <c r="BT7" s="316">
        <v>13.25432</v>
      </c>
      <c r="BU7" s="316">
        <v>13.15376</v>
      </c>
      <c r="BV7" s="316">
        <v>13.458119999999999</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13.016482999999999</v>
      </c>
      <c r="AB8" s="250">
        <v>11.529489</v>
      </c>
      <c r="AC8" s="250">
        <v>11.006003</v>
      </c>
      <c r="AD8" s="250">
        <v>10.983352999999999</v>
      </c>
      <c r="AE8" s="250">
        <v>11.099686</v>
      </c>
      <c r="AF8" s="250">
        <v>10.174578</v>
      </c>
      <c r="AG8" s="250">
        <v>10.546882</v>
      </c>
      <c r="AH8" s="250">
        <v>11.390698</v>
      </c>
      <c r="AI8" s="250">
        <v>10.462749000000001</v>
      </c>
      <c r="AJ8" s="250">
        <v>9.5777190000000001</v>
      </c>
      <c r="AK8" s="250">
        <v>9.0328020000000002</v>
      </c>
      <c r="AL8" s="250">
        <v>8.8320679999999996</v>
      </c>
      <c r="AM8" s="250">
        <v>9.6096970000000006</v>
      </c>
      <c r="AN8" s="250">
        <v>8.1869239999999994</v>
      </c>
      <c r="AO8" s="250">
        <v>7.9591900000000004</v>
      </c>
      <c r="AP8" s="250">
        <v>6.5135550000000002</v>
      </c>
      <c r="AQ8" s="250">
        <v>6.1685999999999996</v>
      </c>
      <c r="AR8" s="250">
        <v>6.5568499999999998</v>
      </c>
      <c r="AS8" s="250">
        <v>7.3654719999999996</v>
      </c>
      <c r="AT8" s="250">
        <v>8.0993139999999997</v>
      </c>
      <c r="AU8" s="250">
        <v>7.6934060000000004</v>
      </c>
      <c r="AV8" s="250">
        <v>7.4648960000000004</v>
      </c>
      <c r="AW8" s="250">
        <v>7.3631580000000003</v>
      </c>
      <c r="AX8" s="250">
        <v>7.4378390000000003</v>
      </c>
      <c r="AY8" s="250">
        <v>7.7471740000000002</v>
      </c>
      <c r="AZ8" s="250">
        <v>6.4280489999999997</v>
      </c>
      <c r="BA8" s="250">
        <v>8.1965129999999995</v>
      </c>
      <c r="BB8" s="250">
        <v>7.8725726786000001</v>
      </c>
      <c r="BC8" s="316">
        <v>8.2396419999999999</v>
      </c>
      <c r="BD8" s="316">
        <v>8.6219149999999996</v>
      </c>
      <c r="BE8" s="316">
        <v>9.0647350000000007</v>
      </c>
      <c r="BF8" s="316">
        <v>10.19806</v>
      </c>
      <c r="BG8" s="316">
        <v>9.4842940000000002</v>
      </c>
      <c r="BH8" s="316">
        <v>9.5759469999999993</v>
      </c>
      <c r="BI8" s="316">
        <v>9.3661999999999992</v>
      </c>
      <c r="BJ8" s="316">
        <v>9.6072690000000005</v>
      </c>
      <c r="BK8" s="316">
        <v>10.11331</v>
      </c>
      <c r="BL8" s="316">
        <v>9.5408589999999993</v>
      </c>
      <c r="BM8" s="316">
        <v>10.497439999999999</v>
      </c>
      <c r="BN8" s="316">
        <v>9.6597430000000006</v>
      </c>
      <c r="BO8" s="316">
        <v>9.8006869999999999</v>
      </c>
      <c r="BP8" s="316">
        <v>9.6183999999999994</v>
      </c>
      <c r="BQ8" s="316">
        <v>9.6206340000000008</v>
      </c>
      <c r="BR8" s="316">
        <v>10.46096</v>
      </c>
      <c r="BS8" s="316">
        <v>9.6223449999999993</v>
      </c>
      <c r="BT8" s="316">
        <v>9.6529319999999998</v>
      </c>
      <c r="BU8" s="316">
        <v>9.4740120000000001</v>
      </c>
      <c r="BV8" s="316">
        <v>9.6870049999999992</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30.658158</v>
      </c>
      <c r="AC9" s="250">
        <v>29.266203999999998</v>
      </c>
      <c r="AD9" s="250">
        <v>32.282913000000001</v>
      </c>
      <c r="AE9" s="250">
        <v>32.624816000000003</v>
      </c>
      <c r="AF9" s="250">
        <v>29.905828</v>
      </c>
      <c r="AG9" s="250">
        <v>33.252436000000003</v>
      </c>
      <c r="AH9" s="250">
        <v>35.91281</v>
      </c>
      <c r="AI9" s="250">
        <v>32.987056000000003</v>
      </c>
      <c r="AJ9" s="250">
        <v>32.632527000000003</v>
      </c>
      <c r="AK9" s="250">
        <v>30.775908000000001</v>
      </c>
      <c r="AL9" s="250">
        <v>30.091778999999999</v>
      </c>
      <c r="AM9" s="250">
        <v>31.196244</v>
      </c>
      <c r="AN9" s="250">
        <v>26.577501000000002</v>
      </c>
      <c r="AO9" s="250">
        <v>25.838206</v>
      </c>
      <c r="AP9" s="250">
        <v>22.579101000000001</v>
      </c>
      <c r="AQ9" s="250">
        <v>21.383293999999999</v>
      </c>
      <c r="AR9" s="250">
        <v>22.729255999999999</v>
      </c>
      <c r="AS9" s="250">
        <v>25.063210000000002</v>
      </c>
      <c r="AT9" s="250">
        <v>27.560217999999999</v>
      </c>
      <c r="AU9" s="250">
        <v>26.179085000000001</v>
      </c>
      <c r="AV9" s="250">
        <v>27.145842999999999</v>
      </c>
      <c r="AW9" s="250">
        <v>26.809137</v>
      </c>
      <c r="AX9" s="250">
        <v>27.230702999999998</v>
      </c>
      <c r="AY9" s="250">
        <v>28.654592000000001</v>
      </c>
      <c r="AZ9" s="250">
        <v>23.766666000000001</v>
      </c>
      <c r="BA9" s="250">
        <v>29.115069999999999</v>
      </c>
      <c r="BB9" s="250">
        <v>28.379151786000001</v>
      </c>
      <c r="BC9" s="316">
        <v>26.15212</v>
      </c>
      <c r="BD9" s="316">
        <v>25.803909999999998</v>
      </c>
      <c r="BE9" s="316">
        <v>29.379490000000001</v>
      </c>
      <c r="BF9" s="316">
        <v>31.813400000000001</v>
      </c>
      <c r="BG9" s="316">
        <v>29.230239999999998</v>
      </c>
      <c r="BH9" s="316">
        <v>29.699169999999999</v>
      </c>
      <c r="BI9" s="316">
        <v>27.95975</v>
      </c>
      <c r="BJ9" s="316">
        <v>27.75637</v>
      </c>
      <c r="BK9" s="316">
        <v>28.076440000000002</v>
      </c>
      <c r="BL9" s="316">
        <v>25.437629999999999</v>
      </c>
      <c r="BM9" s="316">
        <v>27.812110000000001</v>
      </c>
      <c r="BN9" s="316">
        <v>25.085380000000001</v>
      </c>
      <c r="BO9" s="316">
        <v>25.18308</v>
      </c>
      <c r="BP9" s="316">
        <v>25.090070000000001</v>
      </c>
      <c r="BQ9" s="316">
        <v>28.558890000000002</v>
      </c>
      <c r="BR9" s="316">
        <v>30.932929999999999</v>
      </c>
      <c r="BS9" s="316">
        <v>28.414439999999999</v>
      </c>
      <c r="BT9" s="316">
        <v>28.866250000000001</v>
      </c>
      <c r="BU9" s="316">
        <v>27.165990000000001</v>
      </c>
      <c r="BV9" s="316">
        <v>26.75132</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-0.42199999999999999</v>
      </c>
      <c r="AU10" s="250">
        <v>0.60099999999999998</v>
      </c>
      <c r="AV10" s="250">
        <v>-1.488</v>
      </c>
      <c r="AW10" s="250">
        <v>-0.127</v>
      </c>
      <c r="AX10" s="250">
        <v>0.66800000000000004</v>
      </c>
      <c r="AY10" s="250">
        <v>0.68500000000000005</v>
      </c>
      <c r="AZ10" s="250">
        <v>-0.51400000000000001</v>
      </c>
      <c r="BA10" s="250">
        <v>-0.14183109999999999</v>
      </c>
      <c r="BB10" s="250">
        <v>-1.238769</v>
      </c>
      <c r="BC10" s="316">
        <v>-1.0159400000000001</v>
      </c>
      <c r="BD10" s="316">
        <v>2.3687450000000001</v>
      </c>
      <c r="BE10" s="316">
        <v>1.477868</v>
      </c>
      <c r="BF10" s="316">
        <v>-6.66075E-2</v>
      </c>
      <c r="BG10" s="316">
        <v>0.73064490000000004</v>
      </c>
      <c r="BH10" s="316">
        <v>-1.0743819999999999</v>
      </c>
      <c r="BI10" s="316">
        <v>-0.21148149999999999</v>
      </c>
      <c r="BJ10" s="316">
        <v>-0.82396340000000001</v>
      </c>
      <c r="BK10" s="316">
        <v>0.46531850000000002</v>
      </c>
      <c r="BL10" s="316">
        <v>-1.4090579999999999</v>
      </c>
      <c r="BM10" s="316">
        <v>-0.40593240000000003</v>
      </c>
      <c r="BN10" s="316">
        <v>-1.3647499999999999</v>
      </c>
      <c r="BO10" s="316">
        <v>-1.588546</v>
      </c>
      <c r="BP10" s="316">
        <v>0.84208130000000003</v>
      </c>
      <c r="BQ10" s="316">
        <v>0.89930160000000003</v>
      </c>
      <c r="BR10" s="316">
        <v>-0.72291419999999995</v>
      </c>
      <c r="BS10" s="316">
        <v>-1.004219</v>
      </c>
      <c r="BT10" s="316">
        <v>-2.2256840000000002</v>
      </c>
      <c r="BU10" s="316">
        <v>-1.241943</v>
      </c>
      <c r="BV10" s="316">
        <v>-1.800478</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0.86436599999999997</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0.30415500000000001</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0.51135399999999998</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0.52589699999999995</v>
      </c>
      <c r="AZ11" s="250">
        <v>0.30868699999999999</v>
      </c>
      <c r="BA11" s="250">
        <v>0.24052100000000001</v>
      </c>
      <c r="BB11" s="250">
        <v>0.23933460000000001</v>
      </c>
      <c r="BC11" s="316">
        <v>0.3096064</v>
      </c>
      <c r="BD11" s="316">
        <v>0.37562980000000001</v>
      </c>
      <c r="BE11" s="316">
        <v>0.44878439999999997</v>
      </c>
      <c r="BF11" s="316">
        <v>0.39948830000000002</v>
      </c>
      <c r="BG11" s="316">
        <v>0.40028599999999998</v>
      </c>
      <c r="BH11" s="316">
        <v>0.4258576</v>
      </c>
      <c r="BI11" s="316">
        <v>0.40903339999999999</v>
      </c>
      <c r="BJ11" s="316">
        <v>0.41350609999999999</v>
      </c>
      <c r="BK11" s="316">
        <v>0.44082149999999998</v>
      </c>
      <c r="BL11" s="316">
        <v>0.26139469999999998</v>
      </c>
      <c r="BM11" s="316">
        <v>0.30995729999999999</v>
      </c>
      <c r="BN11" s="316">
        <v>0.2884678</v>
      </c>
      <c r="BO11" s="316">
        <v>0.34672960000000003</v>
      </c>
      <c r="BP11" s="316">
        <v>0.40189829999999999</v>
      </c>
      <c r="BQ11" s="316">
        <v>0.46863179999999999</v>
      </c>
      <c r="BR11" s="316">
        <v>0.4140006</v>
      </c>
      <c r="BS11" s="316">
        <v>0.4105549</v>
      </c>
      <c r="BT11" s="316">
        <v>0.43361640000000001</v>
      </c>
      <c r="BU11" s="316">
        <v>0.41452359999999999</v>
      </c>
      <c r="BV11" s="316">
        <v>0.41765419999999998</v>
      </c>
    </row>
    <row r="12" spans="1:74" ht="11.1" customHeight="1" x14ac:dyDescent="0.2">
      <c r="A12" s="93" t="s">
        <v>206</v>
      </c>
      <c r="B12" s="194" t="s">
        <v>450</v>
      </c>
      <c r="C12" s="250">
        <v>7.403149</v>
      </c>
      <c r="D12" s="250">
        <v>7.061509</v>
      </c>
      <c r="E12" s="250">
        <v>8.0749420000000001</v>
      </c>
      <c r="F12" s="250">
        <v>7.1318210000000004</v>
      </c>
      <c r="G12" s="250">
        <v>7.2001809999999997</v>
      </c>
      <c r="H12" s="250">
        <v>7.5041719999999996</v>
      </c>
      <c r="I12" s="250">
        <v>7.154344</v>
      </c>
      <c r="J12" s="250">
        <v>8.59178</v>
      </c>
      <c r="K12" s="250">
        <v>8.8248440000000006</v>
      </c>
      <c r="L12" s="250">
        <v>9.1304669999999994</v>
      </c>
      <c r="M12" s="250">
        <v>9.0494559999999993</v>
      </c>
      <c r="N12" s="250">
        <v>9.8184539999999991</v>
      </c>
      <c r="O12" s="250">
        <v>8.6592110000000009</v>
      </c>
      <c r="P12" s="250">
        <v>8.9825649999999992</v>
      </c>
      <c r="Q12" s="250">
        <v>9.8863520000000005</v>
      </c>
      <c r="R12" s="250">
        <v>11.032126</v>
      </c>
      <c r="S12" s="250">
        <v>9.3997609999999998</v>
      </c>
      <c r="T12" s="250">
        <v>10.106507000000001</v>
      </c>
      <c r="U12" s="250">
        <v>9.9238499999999998</v>
      </c>
      <c r="V12" s="250">
        <v>9.9950150000000004</v>
      </c>
      <c r="W12" s="250">
        <v>9.6831980000000009</v>
      </c>
      <c r="X12" s="250">
        <v>10.767827</v>
      </c>
      <c r="Y12" s="250">
        <v>8.9198620000000002</v>
      </c>
      <c r="Z12" s="250">
        <v>8.8877980000000001</v>
      </c>
      <c r="AA12" s="250">
        <v>9.3290760000000006</v>
      </c>
      <c r="AB12" s="250">
        <v>6.7517180000000003</v>
      </c>
      <c r="AC12" s="250">
        <v>9.1321779999999997</v>
      </c>
      <c r="AD12" s="250">
        <v>8.6418210000000002</v>
      </c>
      <c r="AE12" s="250">
        <v>8.9791939999999997</v>
      </c>
      <c r="AF12" s="250">
        <v>8.3080350000000003</v>
      </c>
      <c r="AG12" s="250">
        <v>6.4689649999999999</v>
      </c>
      <c r="AH12" s="250">
        <v>7.7487029999999999</v>
      </c>
      <c r="AI12" s="250">
        <v>7.7418779999999998</v>
      </c>
      <c r="AJ12" s="250">
        <v>6.5899979999999996</v>
      </c>
      <c r="AK12" s="250">
        <v>7.5822450000000003</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5.7297719999999996</v>
      </c>
      <c r="AZ12" s="250">
        <v>7.3954190000000004</v>
      </c>
      <c r="BA12" s="250">
        <v>7.58073</v>
      </c>
      <c r="BB12" s="250">
        <v>6.9518620000000002</v>
      </c>
      <c r="BC12" s="316">
        <v>5.662363</v>
      </c>
      <c r="BD12" s="316">
        <v>5.3146839999999997</v>
      </c>
      <c r="BE12" s="316">
        <v>6.2347289999999997</v>
      </c>
      <c r="BF12" s="316">
        <v>4.8968239999999996</v>
      </c>
      <c r="BG12" s="316">
        <v>6.1000589999999999</v>
      </c>
      <c r="BH12" s="316">
        <v>5.5241879999999997</v>
      </c>
      <c r="BI12" s="316">
        <v>8.3949800000000003</v>
      </c>
      <c r="BJ12" s="316">
        <v>7.2526149999999996</v>
      </c>
      <c r="BK12" s="316">
        <v>8.5267999999999997</v>
      </c>
      <c r="BL12" s="316">
        <v>9.2308749999999993</v>
      </c>
      <c r="BM12" s="316">
        <v>9.4440629999999999</v>
      </c>
      <c r="BN12" s="316">
        <v>7.0468419999999998</v>
      </c>
      <c r="BO12" s="316">
        <v>5.6104339999999997</v>
      </c>
      <c r="BP12" s="316">
        <v>5.3701400000000001</v>
      </c>
      <c r="BQ12" s="316">
        <v>6.5949540000000004</v>
      </c>
      <c r="BR12" s="316">
        <v>5.082579</v>
      </c>
      <c r="BS12" s="316">
        <v>6.6762550000000003</v>
      </c>
      <c r="BT12" s="316">
        <v>6.0882639999999997</v>
      </c>
      <c r="BU12" s="316">
        <v>9.5923909999999992</v>
      </c>
      <c r="BV12" s="316">
        <v>8.2863399999999992</v>
      </c>
    </row>
    <row r="13" spans="1:74" ht="11.1" customHeight="1" x14ac:dyDescent="0.2">
      <c r="A13" s="93" t="s">
        <v>207</v>
      </c>
      <c r="B13" s="195" t="s">
        <v>685</v>
      </c>
      <c r="C13" s="250">
        <v>4.2652780000000003</v>
      </c>
      <c r="D13" s="250">
        <v>4.0339020000000003</v>
      </c>
      <c r="E13" s="250">
        <v>4.1008019999999998</v>
      </c>
      <c r="F13" s="250">
        <v>4.578462</v>
      </c>
      <c r="G13" s="250">
        <v>4.5204319999999996</v>
      </c>
      <c r="H13" s="250">
        <v>4.4635689999999997</v>
      </c>
      <c r="I13" s="250">
        <v>4.2209599999999998</v>
      </c>
      <c r="J13" s="250">
        <v>5.094271</v>
      </c>
      <c r="K13" s="250">
        <v>5.2850359999999998</v>
      </c>
      <c r="L13" s="250">
        <v>4.6047880000000001</v>
      </c>
      <c r="M13" s="250">
        <v>4.2871880000000004</v>
      </c>
      <c r="N13" s="250">
        <v>4.8945530000000002</v>
      </c>
      <c r="O13" s="250">
        <v>4.1747019999999999</v>
      </c>
      <c r="P13" s="250">
        <v>5.1946479999999999</v>
      </c>
      <c r="Q13" s="250">
        <v>5.4144690000000004</v>
      </c>
      <c r="R13" s="250">
        <v>5.8301290000000003</v>
      </c>
      <c r="S13" s="250">
        <v>5.4500760000000001</v>
      </c>
      <c r="T13" s="250">
        <v>5.5833029999999999</v>
      </c>
      <c r="U13" s="250">
        <v>5.0745279999999999</v>
      </c>
      <c r="V13" s="250">
        <v>5.5217729999999996</v>
      </c>
      <c r="W13" s="250">
        <v>4.5505190000000004</v>
      </c>
      <c r="X13" s="250">
        <v>5.9132559999999996</v>
      </c>
      <c r="Y13" s="250">
        <v>4.513325</v>
      </c>
      <c r="Z13" s="250">
        <v>4.9297069999999996</v>
      </c>
      <c r="AA13" s="250">
        <v>4.5034739999999998</v>
      </c>
      <c r="AB13" s="250">
        <v>3.5204390000000001</v>
      </c>
      <c r="AC13" s="250">
        <v>5.0115080000000001</v>
      </c>
      <c r="AD13" s="250">
        <v>4.7788149999999998</v>
      </c>
      <c r="AE13" s="250">
        <v>4.9372870000000004</v>
      </c>
      <c r="AF13" s="250">
        <v>5.1428070000000004</v>
      </c>
      <c r="AG13" s="250">
        <v>3.4483000000000001</v>
      </c>
      <c r="AH13" s="250">
        <v>4.7946939999999998</v>
      </c>
      <c r="AI13" s="250">
        <v>4.7127949999999998</v>
      </c>
      <c r="AJ13" s="250">
        <v>3.5170940000000002</v>
      </c>
      <c r="AK13" s="250">
        <v>4.3623700000000003</v>
      </c>
      <c r="AL13" s="250">
        <v>4.1859770000000003</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3.2494480000000001</v>
      </c>
      <c r="AZ13" s="250">
        <v>3.7088100000000002</v>
      </c>
      <c r="BA13" s="250">
        <v>3.3898730000000001</v>
      </c>
      <c r="BB13" s="250">
        <v>3.3024089999999999</v>
      </c>
      <c r="BC13" s="316">
        <v>2.8260529999999999</v>
      </c>
      <c r="BD13" s="316">
        <v>2.4210790000000002</v>
      </c>
      <c r="BE13" s="316">
        <v>4.0504490000000004</v>
      </c>
      <c r="BF13" s="316">
        <v>2.8794080000000002</v>
      </c>
      <c r="BG13" s="316">
        <v>3.8338269999999999</v>
      </c>
      <c r="BH13" s="316">
        <v>3.6032359999999999</v>
      </c>
      <c r="BI13" s="316">
        <v>4.1289020000000001</v>
      </c>
      <c r="BJ13" s="316">
        <v>4.0031980000000003</v>
      </c>
      <c r="BK13" s="316">
        <v>5.0996230000000002</v>
      </c>
      <c r="BL13" s="316">
        <v>4.5412150000000002</v>
      </c>
      <c r="BM13" s="316">
        <v>5.7772119999999996</v>
      </c>
      <c r="BN13" s="316">
        <v>4.365723</v>
      </c>
      <c r="BO13" s="316">
        <v>3.4805259999999998</v>
      </c>
      <c r="BP13" s="316">
        <v>2.7880240000000001</v>
      </c>
      <c r="BQ13" s="316">
        <v>4.6609689999999997</v>
      </c>
      <c r="BR13" s="316">
        <v>3.2026409999999998</v>
      </c>
      <c r="BS13" s="316">
        <v>4.3389100000000003</v>
      </c>
      <c r="BT13" s="316">
        <v>4.0582459999999996</v>
      </c>
      <c r="BU13" s="316">
        <v>4.6451070000000003</v>
      </c>
      <c r="BV13" s="316">
        <v>4.4389519999999996</v>
      </c>
    </row>
    <row r="14" spans="1:74" ht="11.1" customHeight="1" x14ac:dyDescent="0.2">
      <c r="A14" s="93" t="s">
        <v>208</v>
      </c>
      <c r="B14" s="195" t="s">
        <v>686</v>
      </c>
      <c r="C14" s="250">
        <v>3.1378710000000001</v>
      </c>
      <c r="D14" s="250">
        <v>3.0276070000000002</v>
      </c>
      <c r="E14" s="250">
        <v>3.9741399999999998</v>
      </c>
      <c r="F14" s="250">
        <v>2.5533589999999999</v>
      </c>
      <c r="G14" s="250">
        <v>2.6797490000000002</v>
      </c>
      <c r="H14" s="250">
        <v>3.0406029999999999</v>
      </c>
      <c r="I14" s="250">
        <v>2.9333840000000002</v>
      </c>
      <c r="J14" s="250">
        <v>3.497509</v>
      </c>
      <c r="K14" s="250">
        <v>3.5398079999999998</v>
      </c>
      <c r="L14" s="250">
        <v>4.5256790000000002</v>
      </c>
      <c r="M14" s="250">
        <v>4.7622679999999997</v>
      </c>
      <c r="N14" s="250">
        <v>4.9239009999999999</v>
      </c>
      <c r="O14" s="250">
        <v>4.4845090000000001</v>
      </c>
      <c r="P14" s="250">
        <v>3.7879170000000002</v>
      </c>
      <c r="Q14" s="250">
        <v>4.4718830000000001</v>
      </c>
      <c r="R14" s="250">
        <v>5.2019970000000004</v>
      </c>
      <c r="S14" s="250">
        <v>3.9496850000000001</v>
      </c>
      <c r="T14" s="250">
        <v>4.5232039999999998</v>
      </c>
      <c r="U14" s="250">
        <v>4.8493219999999999</v>
      </c>
      <c r="V14" s="250">
        <v>4.4732419999999999</v>
      </c>
      <c r="W14" s="250">
        <v>5.1326790000000004</v>
      </c>
      <c r="X14" s="250">
        <v>4.854571</v>
      </c>
      <c r="Y14" s="250">
        <v>4.4065370000000001</v>
      </c>
      <c r="Z14" s="250">
        <v>3.958091</v>
      </c>
      <c r="AA14" s="250">
        <v>4.8256019999999999</v>
      </c>
      <c r="AB14" s="250">
        <v>3.2312789999999998</v>
      </c>
      <c r="AC14" s="250">
        <v>4.1206699999999996</v>
      </c>
      <c r="AD14" s="250">
        <v>3.8630059999999999</v>
      </c>
      <c r="AE14" s="250">
        <v>4.0419070000000001</v>
      </c>
      <c r="AF14" s="250">
        <v>3.1652279999999999</v>
      </c>
      <c r="AG14" s="250">
        <v>3.0206650000000002</v>
      </c>
      <c r="AH14" s="250">
        <v>2.9540090000000001</v>
      </c>
      <c r="AI14" s="250">
        <v>3.029083</v>
      </c>
      <c r="AJ14" s="250">
        <v>3.0729039999999999</v>
      </c>
      <c r="AK14" s="250">
        <v>3.219875</v>
      </c>
      <c r="AL14" s="250">
        <v>2.3048630000000001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2.480324</v>
      </c>
      <c r="AZ14" s="250">
        <v>3.6866089999999998</v>
      </c>
      <c r="BA14" s="250">
        <v>4.1908570000000003</v>
      </c>
      <c r="BB14" s="250">
        <v>3.6494529999999998</v>
      </c>
      <c r="BC14" s="316">
        <v>2.8363100000000001</v>
      </c>
      <c r="BD14" s="316">
        <v>2.893605</v>
      </c>
      <c r="BE14" s="316">
        <v>2.1842790000000001</v>
      </c>
      <c r="BF14" s="316">
        <v>2.0174159999999999</v>
      </c>
      <c r="BG14" s="316">
        <v>2.266232</v>
      </c>
      <c r="BH14" s="316">
        <v>1.920952</v>
      </c>
      <c r="BI14" s="316">
        <v>4.2660790000000004</v>
      </c>
      <c r="BJ14" s="316">
        <v>3.2494170000000002</v>
      </c>
      <c r="BK14" s="316">
        <v>3.4271769999999999</v>
      </c>
      <c r="BL14" s="316">
        <v>4.6896610000000001</v>
      </c>
      <c r="BM14" s="316">
        <v>3.666852</v>
      </c>
      <c r="BN14" s="316">
        <v>2.6811189999999998</v>
      </c>
      <c r="BO14" s="316">
        <v>2.1299079999999999</v>
      </c>
      <c r="BP14" s="316">
        <v>2.5821160000000001</v>
      </c>
      <c r="BQ14" s="316">
        <v>1.9339850000000001</v>
      </c>
      <c r="BR14" s="316">
        <v>1.8799380000000001</v>
      </c>
      <c r="BS14" s="316">
        <v>2.337345</v>
      </c>
      <c r="BT14" s="316">
        <v>2.0300180000000001</v>
      </c>
      <c r="BU14" s="316">
        <v>4.9472839999999998</v>
      </c>
      <c r="BV14" s="316">
        <v>3.8473869999999999</v>
      </c>
    </row>
    <row r="15" spans="1:74" ht="11.1" customHeight="1" x14ac:dyDescent="0.2">
      <c r="A15" s="93" t="s">
        <v>209</v>
      </c>
      <c r="B15" s="194" t="s">
        <v>427</v>
      </c>
      <c r="C15" s="250">
        <v>62.089328999999999</v>
      </c>
      <c r="D15" s="250">
        <v>57.743822999999999</v>
      </c>
      <c r="E15" s="250">
        <v>56.799767000000003</v>
      </c>
      <c r="F15" s="250">
        <v>52.135764999999999</v>
      </c>
      <c r="G15" s="250">
        <v>56.787353000000003</v>
      </c>
      <c r="H15" s="250">
        <v>60.295881999999999</v>
      </c>
      <c r="I15" s="250">
        <v>54.733294000000001</v>
      </c>
      <c r="J15" s="250">
        <v>64.093915999999993</v>
      </c>
      <c r="K15" s="250">
        <v>55.375447000000001</v>
      </c>
      <c r="L15" s="250">
        <v>57.789731000000003</v>
      </c>
      <c r="M15" s="250">
        <v>55.417352999999999</v>
      </c>
      <c r="N15" s="250">
        <v>53.515230000000003</v>
      </c>
      <c r="O15" s="250">
        <v>53.041603000000002</v>
      </c>
      <c r="P15" s="250">
        <v>51.466349999999998</v>
      </c>
      <c r="Q15" s="250">
        <v>56.337364999999998</v>
      </c>
      <c r="R15" s="250">
        <v>48.827123</v>
      </c>
      <c r="S15" s="250">
        <v>52.930869000000001</v>
      </c>
      <c r="T15" s="250">
        <v>51.818474999999999</v>
      </c>
      <c r="U15" s="250">
        <v>55.707383</v>
      </c>
      <c r="V15" s="250">
        <v>59.033298000000002</v>
      </c>
      <c r="W15" s="250">
        <v>52.287165000000002</v>
      </c>
      <c r="X15" s="250">
        <v>56.727381000000001</v>
      </c>
      <c r="Y15" s="250">
        <v>53.796326999999998</v>
      </c>
      <c r="Z15" s="250">
        <v>56.210839</v>
      </c>
      <c r="AA15" s="250">
        <v>57.432340000000003</v>
      </c>
      <c r="AB15" s="250">
        <v>49.761395999999998</v>
      </c>
      <c r="AC15" s="250">
        <v>46.631176060000001</v>
      </c>
      <c r="AD15" s="250">
        <v>54.501564549999998</v>
      </c>
      <c r="AE15" s="250">
        <v>51.783192579999998</v>
      </c>
      <c r="AF15" s="250">
        <v>48.80188845</v>
      </c>
      <c r="AG15" s="250">
        <v>52.400184260000003</v>
      </c>
      <c r="AH15" s="250">
        <v>55.364193999999998</v>
      </c>
      <c r="AI15" s="250">
        <v>50.233271479999999</v>
      </c>
      <c r="AJ15" s="250">
        <v>49.857135749999998</v>
      </c>
      <c r="AK15" s="250">
        <v>46.24244478</v>
      </c>
      <c r="AL15" s="250">
        <v>46.604961090000003</v>
      </c>
      <c r="AM15" s="250">
        <v>49.851205</v>
      </c>
      <c r="AN15" s="250">
        <v>40.472292000000003</v>
      </c>
      <c r="AO15" s="250">
        <v>40.582213000000003</v>
      </c>
      <c r="AP15" s="250">
        <v>33.545468999999997</v>
      </c>
      <c r="AQ15" s="250">
        <v>32.358131999999998</v>
      </c>
      <c r="AR15" s="250">
        <v>36.975786999999997</v>
      </c>
      <c r="AS15" s="250">
        <v>40.104170000000003</v>
      </c>
      <c r="AT15" s="250">
        <v>42.868661000000003</v>
      </c>
      <c r="AU15" s="250">
        <v>40.850372</v>
      </c>
      <c r="AV15" s="250">
        <v>40.328800999999999</v>
      </c>
      <c r="AW15" s="250">
        <v>39.453874999999996</v>
      </c>
      <c r="AX15" s="250">
        <v>40.525942000000001</v>
      </c>
      <c r="AY15" s="250">
        <v>44.045869000000003</v>
      </c>
      <c r="AZ15" s="250">
        <v>32.691727</v>
      </c>
      <c r="BA15" s="250">
        <v>42.409773800000004</v>
      </c>
      <c r="BB15" s="250">
        <v>40.106804421</v>
      </c>
      <c r="BC15" s="316">
        <v>39.543309999999998</v>
      </c>
      <c r="BD15" s="316">
        <v>43.653559999999999</v>
      </c>
      <c r="BE15" s="316">
        <v>44.96848</v>
      </c>
      <c r="BF15" s="316">
        <v>49.82432</v>
      </c>
      <c r="BG15" s="316">
        <v>44.992719999999998</v>
      </c>
      <c r="BH15" s="316">
        <v>44.97336</v>
      </c>
      <c r="BI15" s="316">
        <v>40.836170000000003</v>
      </c>
      <c r="BJ15" s="316">
        <v>41.732239999999997</v>
      </c>
      <c r="BK15" s="316">
        <v>43.689819999999997</v>
      </c>
      <c r="BL15" s="316">
        <v>36.864879999999999</v>
      </c>
      <c r="BM15" s="316">
        <v>43.031190000000002</v>
      </c>
      <c r="BN15" s="316">
        <v>40.206519999999998</v>
      </c>
      <c r="BO15" s="316">
        <v>41.890369999999997</v>
      </c>
      <c r="BP15" s="316">
        <v>44.322809999999997</v>
      </c>
      <c r="BQ15" s="316">
        <v>45.481999999999999</v>
      </c>
      <c r="BR15" s="316">
        <v>49.848320000000001</v>
      </c>
      <c r="BS15" s="316">
        <v>43.429850000000002</v>
      </c>
      <c r="BT15" s="316">
        <v>43.893169999999998</v>
      </c>
      <c r="BU15" s="316">
        <v>39.373950000000001</v>
      </c>
      <c r="BV15" s="316">
        <v>40.22728</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345"/>
      <c r="BD16" s="345"/>
      <c r="BE16" s="345"/>
      <c r="BF16" s="345"/>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3.732723</v>
      </c>
      <c r="AB17" s="250">
        <v>0.59203600000000001</v>
      </c>
      <c r="AC17" s="250">
        <v>1.7898780000000001</v>
      </c>
      <c r="AD17" s="250">
        <v>-11.281834999999999</v>
      </c>
      <c r="AE17" s="250">
        <v>-7.7695429999999996</v>
      </c>
      <c r="AF17" s="250">
        <v>-1.3022370000000001</v>
      </c>
      <c r="AG17" s="250">
        <v>6.0726139999999997</v>
      </c>
      <c r="AH17" s="250">
        <v>0.26638200000000001</v>
      </c>
      <c r="AI17" s="250">
        <v>-0.47376400000000002</v>
      </c>
      <c r="AJ17" s="250">
        <v>-7.9429629999999998</v>
      </c>
      <c r="AK17" s="250">
        <v>-3.7823419999999999</v>
      </c>
      <c r="AL17" s="250">
        <v>-5.8104930000000001</v>
      </c>
      <c r="AM17" s="250">
        <v>-6.0217879999999999</v>
      </c>
      <c r="AN17" s="250">
        <v>-4.7742380000000004</v>
      </c>
      <c r="AO17" s="250">
        <v>-5.784294</v>
      </c>
      <c r="AP17" s="250">
        <v>-6.4569859999999997</v>
      </c>
      <c r="AQ17" s="250">
        <v>-2.2667250000000001</v>
      </c>
      <c r="AR17" s="250">
        <v>3.679481</v>
      </c>
      <c r="AS17" s="250">
        <v>12.500176</v>
      </c>
      <c r="AT17" s="250">
        <v>8.3606890000000007</v>
      </c>
      <c r="AU17" s="250">
        <v>0.61577300000000001</v>
      </c>
      <c r="AV17" s="250">
        <v>-4.2316079999999996</v>
      </c>
      <c r="AW17" s="250">
        <v>-2.636053</v>
      </c>
      <c r="AX17" s="250">
        <v>3.555536</v>
      </c>
      <c r="AY17" s="250">
        <v>6.2728088</v>
      </c>
      <c r="AZ17" s="250">
        <v>16.278685400000001</v>
      </c>
      <c r="BA17" s="250">
        <v>-4.7825908000000004</v>
      </c>
      <c r="BB17" s="250">
        <v>-6.6371358999999996</v>
      </c>
      <c r="BC17" s="316">
        <v>0.76722239999999997</v>
      </c>
      <c r="BD17" s="316">
        <v>5.5048009999999996</v>
      </c>
      <c r="BE17" s="316">
        <v>16.77337</v>
      </c>
      <c r="BF17" s="316">
        <v>7.6506129999999999</v>
      </c>
      <c r="BG17" s="316">
        <v>-1.17631E-2</v>
      </c>
      <c r="BH17" s="316">
        <v>-5.7316570000000002</v>
      </c>
      <c r="BI17" s="316">
        <v>-5.0019799999999996</v>
      </c>
      <c r="BJ17" s="316">
        <v>11.85425</v>
      </c>
      <c r="BK17" s="316">
        <v>14.210520000000001</v>
      </c>
      <c r="BL17" s="316">
        <v>5.9734369999999997</v>
      </c>
      <c r="BM17" s="316">
        <v>-0.37483549999999999</v>
      </c>
      <c r="BN17" s="316">
        <v>-4.9833280000000002</v>
      </c>
      <c r="BO17" s="316">
        <v>-3.9463699999999999</v>
      </c>
      <c r="BP17" s="316">
        <v>2.7322289999999998</v>
      </c>
      <c r="BQ17" s="316">
        <v>13.26285</v>
      </c>
      <c r="BR17" s="316">
        <v>5.5714649999999999</v>
      </c>
      <c r="BS17" s="316">
        <v>-0.35772969999999998</v>
      </c>
      <c r="BT17" s="316">
        <v>-5.4735069999999997</v>
      </c>
      <c r="BU17" s="316">
        <v>-4.9891110000000003</v>
      </c>
      <c r="BV17" s="316">
        <v>10.854900000000001</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250">
        <v>0.66698924999999998</v>
      </c>
      <c r="BB18" s="250">
        <v>0.66698924999999998</v>
      </c>
      <c r="BC18" s="316">
        <v>0.66698919999999995</v>
      </c>
      <c r="BD18" s="316">
        <v>0.66698930000000001</v>
      </c>
      <c r="BE18" s="316">
        <v>0.66698919999999995</v>
      </c>
      <c r="BF18" s="316">
        <v>0.66698919999999995</v>
      </c>
      <c r="BG18" s="316">
        <v>0.66698930000000001</v>
      </c>
      <c r="BH18" s="316">
        <v>0.66698919999999995</v>
      </c>
      <c r="BI18" s="316">
        <v>0.66698930000000001</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 customHeight="1" x14ac:dyDescent="0.2">
      <c r="A19" s="93" t="s">
        <v>212</v>
      </c>
      <c r="B19" s="194" t="s">
        <v>428</v>
      </c>
      <c r="C19" s="250">
        <v>69.148442001999996</v>
      </c>
      <c r="D19" s="250">
        <v>54.610486999999999</v>
      </c>
      <c r="E19" s="250">
        <v>56.698915</v>
      </c>
      <c r="F19" s="250">
        <v>50.568225990000002</v>
      </c>
      <c r="G19" s="250">
        <v>58.780508015000002</v>
      </c>
      <c r="H19" s="250">
        <v>65.503510000000006</v>
      </c>
      <c r="I19" s="250">
        <v>67.763285988999996</v>
      </c>
      <c r="J19" s="250">
        <v>69.522692003000003</v>
      </c>
      <c r="K19" s="250">
        <v>57.729977990000002</v>
      </c>
      <c r="L19" s="250">
        <v>56.601069985000002</v>
      </c>
      <c r="M19" s="250">
        <v>54.197015</v>
      </c>
      <c r="N19" s="250">
        <v>60.327592998</v>
      </c>
      <c r="O19" s="250">
        <v>68.783313995</v>
      </c>
      <c r="P19" s="250">
        <v>55.282559012</v>
      </c>
      <c r="Q19" s="250">
        <v>52.050867009000001</v>
      </c>
      <c r="R19" s="250">
        <v>46.937466010000001</v>
      </c>
      <c r="S19" s="250">
        <v>54.088771997000002</v>
      </c>
      <c r="T19" s="250">
        <v>59.545625010000002</v>
      </c>
      <c r="U19" s="250">
        <v>67.220002007000005</v>
      </c>
      <c r="V19" s="250">
        <v>66.477804011000003</v>
      </c>
      <c r="W19" s="250">
        <v>56.356314009999998</v>
      </c>
      <c r="X19" s="250">
        <v>52.906987987999997</v>
      </c>
      <c r="Y19" s="250">
        <v>55.426769999999998</v>
      </c>
      <c r="Z19" s="250">
        <v>58.391775011999997</v>
      </c>
      <c r="AA19" s="250">
        <v>62.140577014000002</v>
      </c>
      <c r="AB19" s="250">
        <v>51.177375007999999</v>
      </c>
      <c r="AC19" s="250">
        <v>49.270610052000002</v>
      </c>
      <c r="AD19" s="250">
        <v>43.817630540000003</v>
      </c>
      <c r="AE19" s="250">
        <v>44.661596576000001</v>
      </c>
      <c r="AF19" s="250">
        <v>48.19937745</v>
      </c>
      <c r="AG19" s="250">
        <v>59.046331275</v>
      </c>
      <c r="AH19" s="250">
        <v>56.223289985999997</v>
      </c>
      <c r="AI19" s="250">
        <v>50.169544479999999</v>
      </c>
      <c r="AJ19" s="250">
        <v>42.412444739999998</v>
      </c>
      <c r="AK19" s="250">
        <v>43.071492790000001</v>
      </c>
      <c r="AL19" s="250">
        <v>41.517355074999998</v>
      </c>
      <c r="AM19" s="250">
        <v>44.508196998999999</v>
      </c>
      <c r="AN19" s="250">
        <v>36.362473000000001</v>
      </c>
      <c r="AO19" s="250">
        <v>35.324434005000001</v>
      </c>
      <c r="AP19" s="250">
        <v>27.603379990000001</v>
      </c>
      <c r="AQ19" s="250">
        <v>30.590444007999999</v>
      </c>
      <c r="AR19" s="250">
        <v>41.16504801</v>
      </c>
      <c r="AS19" s="250">
        <v>53.240353005000003</v>
      </c>
      <c r="AT19" s="250">
        <v>51.920212001000003</v>
      </c>
      <c r="AU19" s="250">
        <v>42.113011989999997</v>
      </c>
      <c r="AV19" s="250">
        <v>36.859742996999998</v>
      </c>
      <c r="AW19" s="250">
        <v>37.580371999999997</v>
      </c>
      <c r="AX19" s="250">
        <v>44.844028000000002</v>
      </c>
      <c r="AY19" s="250">
        <v>50.985667050000004</v>
      </c>
      <c r="AZ19" s="250">
        <v>49.637401650000001</v>
      </c>
      <c r="BA19" s="250">
        <v>38.294172250000003</v>
      </c>
      <c r="BB19" s="250">
        <v>34.136657771000003</v>
      </c>
      <c r="BC19" s="316">
        <v>40.977530000000002</v>
      </c>
      <c r="BD19" s="316">
        <v>49.82535</v>
      </c>
      <c r="BE19" s="316">
        <v>62.408839999999998</v>
      </c>
      <c r="BF19" s="316">
        <v>58.141919999999999</v>
      </c>
      <c r="BG19" s="316">
        <v>45.647939999999998</v>
      </c>
      <c r="BH19" s="316">
        <v>39.90869</v>
      </c>
      <c r="BI19" s="316">
        <v>36.501179999999998</v>
      </c>
      <c r="BJ19" s="316">
        <v>54.253480000000003</v>
      </c>
      <c r="BK19" s="316">
        <v>58.516889999999997</v>
      </c>
      <c r="BL19" s="316">
        <v>43.45487</v>
      </c>
      <c r="BM19" s="316">
        <v>43.272910000000003</v>
      </c>
      <c r="BN19" s="316">
        <v>35.839750000000002</v>
      </c>
      <c r="BO19" s="316">
        <v>38.560560000000002</v>
      </c>
      <c r="BP19" s="316">
        <v>47.671599999999998</v>
      </c>
      <c r="BQ19" s="316">
        <v>59.361400000000003</v>
      </c>
      <c r="BR19" s="316">
        <v>56.036340000000003</v>
      </c>
      <c r="BS19" s="316">
        <v>43.688679999999998</v>
      </c>
      <c r="BT19" s="316">
        <v>39.036209999999997</v>
      </c>
      <c r="BU19" s="316">
        <v>35.001390000000001</v>
      </c>
      <c r="BV19" s="316">
        <v>51.698740000000001</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345"/>
      <c r="BD20" s="345"/>
      <c r="BE20" s="345"/>
      <c r="BF20" s="345"/>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345"/>
      <c r="BD21" s="345"/>
      <c r="BE21" s="345"/>
      <c r="BF21" s="345"/>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1.1529719949999999</v>
      </c>
      <c r="AW22" s="250">
        <v>1.1674500000000001</v>
      </c>
      <c r="AX22" s="250">
        <v>1.1996030010000001</v>
      </c>
      <c r="AY22" s="250">
        <v>1.2304923000000001</v>
      </c>
      <c r="AZ22" s="250">
        <v>0.1415081</v>
      </c>
      <c r="BA22" s="250">
        <v>-0.1188893</v>
      </c>
      <c r="BB22" s="250">
        <v>0.55519459999999998</v>
      </c>
      <c r="BC22" s="316">
        <v>0.95043820000000001</v>
      </c>
      <c r="BD22" s="316">
        <v>1.0927340000000001</v>
      </c>
      <c r="BE22" s="316">
        <v>1.4113279999999999</v>
      </c>
      <c r="BF22" s="316">
        <v>1.372709</v>
      </c>
      <c r="BG22" s="316">
        <v>1.370768</v>
      </c>
      <c r="BH22" s="316">
        <v>2.0220060000000002</v>
      </c>
      <c r="BI22" s="316">
        <v>1.7288140000000001</v>
      </c>
      <c r="BJ22" s="316">
        <v>2.385148</v>
      </c>
      <c r="BK22" s="316">
        <v>1.4556929999999999</v>
      </c>
      <c r="BL22" s="316">
        <v>1.004122</v>
      </c>
      <c r="BM22" s="316">
        <v>0.91508129999999999</v>
      </c>
      <c r="BN22" s="316">
        <v>1.1815850000000001</v>
      </c>
      <c r="BO22" s="316">
        <v>0.94516219999999995</v>
      </c>
      <c r="BP22" s="316">
        <v>1.027979</v>
      </c>
      <c r="BQ22" s="316">
        <v>1.315396</v>
      </c>
      <c r="BR22" s="316">
        <v>1.2334229999999999</v>
      </c>
      <c r="BS22" s="316">
        <v>1.1766490000000001</v>
      </c>
      <c r="BT22" s="316">
        <v>1.7870060000000001</v>
      </c>
      <c r="BU22" s="316">
        <v>1.4430050000000001</v>
      </c>
      <c r="BV22" s="316">
        <v>2.0564290000000001</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44.098063951999997</v>
      </c>
      <c r="AD23" s="250">
        <v>33.429106109999999</v>
      </c>
      <c r="AE23" s="250">
        <v>40.044650953999998</v>
      </c>
      <c r="AF23" s="250">
        <v>44.296773299999998</v>
      </c>
      <c r="AG23" s="250">
        <v>55.931744017</v>
      </c>
      <c r="AH23" s="250">
        <v>52.431368259999999</v>
      </c>
      <c r="AI23" s="250">
        <v>47.248680299999997</v>
      </c>
      <c r="AJ23" s="250">
        <v>37.522999136999999</v>
      </c>
      <c r="AK23" s="250">
        <v>41.977307279999998</v>
      </c>
      <c r="AL23" s="250">
        <v>40.533543770000001</v>
      </c>
      <c r="AM23" s="250">
        <v>36.807714189000002</v>
      </c>
      <c r="AN23" s="250">
        <v>32.066757162999998</v>
      </c>
      <c r="AO23" s="250">
        <v>28.979048496000001</v>
      </c>
      <c r="AP23" s="250">
        <v>23.623525919999999</v>
      </c>
      <c r="AQ23" s="250">
        <v>26.869671817</v>
      </c>
      <c r="AR23" s="250">
        <v>36.746007990000003</v>
      </c>
      <c r="AS23" s="250">
        <v>49.929793003999997</v>
      </c>
      <c r="AT23" s="250">
        <v>50.590078992000002</v>
      </c>
      <c r="AU23" s="250">
        <v>38.78832783</v>
      </c>
      <c r="AV23" s="250">
        <v>33.996711750999999</v>
      </c>
      <c r="AW23" s="250">
        <v>34.473141929999997</v>
      </c>
      <c r="AX23" s="250">
        <v>43.653328062999996</v>
      </c>
      <c r="AY23" s="250">
        <v>45.497789238999999</v>
      </c>
      <c r="AZ23" s="250">
        <v>48.100772030999998</v>
      </c>
      <c r="BA23" s="250">
        <v>36.204000000000001</v>
      </c>
      <c r="BB23" s="250">
        <v>31.221609999999998</v>
      </c>
      <c r="BC23" s="316">
        <v>37.944600000000001</v>
      </c>
      <c r="BD23" s="316">
        <v>46.61345</v>
      </c>
      <c r="BE23" s="316">
        <v>58.867159999999998</v>
      </c>
      <c r="BF23" s="316">
        <v>54.600200000000001</v>
      </c>
      <c r="BG23" s="316">
        <v>42.071539999999999</v>
      </c>
      <c r="BH23" s="316">
        <v>35.67606</v>
      </c>
      <c r="BI23" s="316">
        <v>32.449620000000003</v>
      </c>
      <c r="BJ23" s="316">
        <v>49.643129999999999</v>
      </c>
      <c r="BK23" s="316">
        <v>54.700890000000001</v>
      </c>
      <c r="BL23" s="316">
        <v>40.221910000000001</v>
      </c>
      <c r="BM23" s="316">
        <v>40.163429999999998</v>
      </c>
      <c r="BN23" s="316">
        <v>32.301250000000003</v>
      </c>
      <c r="BO23" s="316">
        <v>35.543680000000002</v>
      </c>
      <c r="BP23" s="316">
        <v>44.544870000000003</v>
      </c>
      <c r="BQ23" s="316">
        <v>55.953659999999999</v>
      </c>
      <c r="BR23" s="316">
        <v>52.687440000000002</v>
      </c>
      <c r="BS23" s="316">
        <v>40.369520000000001</v>
      </c>
      <c r="BT23" s="316">
        <v>35.11157</v>
      </c>
      <c r="BU23" s="316">
        <v>31.31437</v>
      </c>
      <c r="BV23" s="316">
        <v>47.507289999999998</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2.479409016</v>
      </c>
      <c r="AN24" s="250">
        <v>2.4810590110000001</v>
      </c>
      <c r="AO24" s="250">
        <v>2.4131379910000001</v>
      </c>
      <c r="AP24" s="250">
        <v>1.8886229999999999</v>
      </c>
      <c r="AQ24" s="250">
        <v>1.8965090099999999</v>
      </c>
      <c r="AR24" s="250">
        <v>1.955112</v>
      </c>
      <c r="AS24" s="250">
        <v>2.0016410150000001</v>
      </c>
      <c r="AT24" s="250">
        <v>2.0366149980000001</v>
      </c>
      <c r="AU24" s="250">
        <v>2.0419509900000001</v>
      </c>
      <c r="AV24" s="250">
        <v>2.3576960100000002</v>
      </c>
      <c r="AW24" s="250">
        <v>2.3879750099999999</v>
      </c>
      <c r="AX24" s="250">
        <v>2.437566983</v>
      </c>
      <c r="AY24" s="250">
        <v>2.4646246199999999</v>
      </c>
      <c r="AZ24" s="250">
        <v>2.3020297200000002</v>
      </c>
      <c r="BA24" s="250">
        <v>2.2090159800000002</v>
      </c>
      <c r="BB24" s="250">
        <v>2.3598237000000002</v>
      </c>
      <c r="BC24" s="316">
        <v>2.082484</v>
      </c>
      <c r="BD24" s="316">
        <v>2.1191659999999999</v>
      </c>
      <c r="BE24" s="316">
        <v>2.1303519999999998</v>
      </c>
      <c r="BF24" s="316">
        <v>2.1690170000000002</v>
      </c>
      <c r="BG24" s="316">
        <v>2.205635</v>
      </c>
      <c r="BH24" s="316">
        <v>2.2106270000000001</v>
      </c>
      <c r="BI24" s="316">
        <v>2.322743</v>
      </c>
      <c r="BJ24" s="316">
        <v>2.225203</v>
      </c>
      <c r="BK24" s="316">
        <v>2.360306</v>
      </c>
      <c r="BL24" s="316">
        <v>2.228837</v>
      </c>
      <c r="BM24" s="316">
        <v>2.194391</v>
      </c>
      <c r="BN24" s="316">
        <v>2.356913</v>
      </c>
      <c r="BO24" s="316">
        <v>2.0717189999999999</v>
      </c>
      <c r="BP24" s="316">
        <v>2.0987439999999999</v>
      </c>
      <c r="BQ24" s="316">
        <v>2.0923500000000002</v>
      </c>
      <c r="BR24" s="316">
        <v>2.1154730000000002</v>
      </c>
      <c r="BS24" s="316">
        <v>2.142509</v>
      </c>
      <c r="BT24" s="316">
        <v>2.1376379999999999</v>
      </c>
      <c r="BU24" s="316">
        <v>2.2440229999999999</v>
      </c>
      <c r="BV24" s="316">
        <v>2.1350229999999999</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9.5699014999999998E-2</v>
      </c>
      <c r="AN25" s="250">
        <v>0.11462801</v>
      </c>
      <c r="AO25" s="250">
        <v>9.5584997000000005E-2</v>
      </c>
      <c r="AP25" s="250">
        <v>4.3518000000000001E-2</v>
      </c>
      <c r="AQ25" s="250">
        <v>4.7286004999999999E-2</v>
      </c>
      <c r="AR25" s="250">
        <v>5.1723989999999997E-2</v>
      </c>
      <c r="AS25" s="250">
        <v>4.5752001E-2</v>
      </c>
      <c r="AT25" s="250">
        <v>4.8649012999999998E-2</v>
      </c>
      <c r="AU25" s="250">
        <v>5.4093000000000002E-2</v>
      </c>
      <c r="AV25" s="250">
        <v>5.6229009000000003E-2</v>
      </c>
      <c r="AW25" s="250">
        <v>5.8343010000000001E-2</v>
      </c>
      <c r="AX25" s="250">
        <v>8.1604989000000003E-2</v>
      </c>
      <c r="AY25" s="250">
        <v>6.4362820000000001E-2</v>
      </c>
      <c r="AZ25" s="250">
        <v>7.3925199999999996E-2</v>
      </c>
      <c r="BA25" s="250">
        <v>5.9568900000000001E-2</v>
      </c>
      <c r="BB25" s="250">
        <v>6.1580599999999999E-2</v>
      </c>
      <c r="BC25" s="316">
        <v>5.9190100000000002E-2</v>
      </c>
      <c r="BD25" s="316">
        <v>5.36038E-2</v>
      </c>
      <c r="BE25" s="316">
        <v>6.3153200000000007E-2</v>
      </c>
      <c r="BF25" s="316">
        <v>6.2936099999999995E-2</v>
      </c>
      <c r="BG25" s="316">
        <v>6.2046400000000002E-2</v>
      </c>
      <c r="BH25" s="316">
        <v>6.4495700000000003E-2</v>
      </c>
      <c r="BI25" s="316">
        <v>7.49417E-2</v>
      </c>
      <c r="BJ25" s="316">
        <v>9.2022699999999999E-2</v>
      </c>
      <c r="BK25" s="316">
        <v>7.50498E-2</v>
      </c>
      <c r="BL25" s="316">
        <v>6.1442799999999999E-2</v>
      </c>
      <c r="BM25" s="316">
        <v>5.4420200000000002E-2</v>
      </c>
      <c r="BN25" s="316">
        <v>5.5171600000000001E-2</v>
      </c>
      <c r="BO25" s="316">
        <v>5.0921599999999997E-2</v>
      </c>
      <c r="BP25" s="316">
        <v>4.6510700000000002E-2</v>
      </c>
      <c r="BQ25" s="316">
        <v>5.6170900000000003E-2</v>
      </c>
      <c r="BR25" s="316">
        <v>5.6106999999999997E-2</v>
      </c>
      <c r="BS25" s="316">
        <v>5.5948600000000001E-2</v>
      </c>
      <c r="BT25" s="316">
        <v>5.8782800000000003E-2</v>
      </c>
      <c r="BU25" s="316">
        <v>6.86224E-2</v>
      </c>
      <c r="BV25" s="316">
        <v>8.4933800000000004E-2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1.845105</v>
      </c>
      <c r="AQ26" s="250">
        <v>1.849223005</v>
      </c>
      <c r="AR26" s="250">
        <v>1.90338801</v>
      </c>
      <c r="AS26" s="250">
        <v>1.955889014</v>
      </c>
      <c r="AT26" s="250">
        <v>1.987965985</v>
      </c>
      <c r="AU26" s="250">
        <v>1.98785799</v>
      </c>
      <c r="AV26" s="250">
        <v>2.3014670009999998</v>
      </c>
      <c r="AW26" s="250">
        <v>2.3296320000000001</v>
      </c>
      <c r="AX26" s="250">
        <v>2.3559619939999998</v>
      </c>
      <c r="AY26" s="250">
        <v>2.4002618</v>
      </c>
      <c r="AZ26" s="250">
        <v>2.2281043999999999</v>
      </c>
      <c r="BA26" s="250">
        <v>2.1494469999999999</v>
      </c>
      <c r="BB26" s="250">
        <v>2.2982429999999998</v>
      </c>
      <c r="BC26" s="316">
        <v>2.0232939999999999</v>
      </c>
      <c r="BD26" s="316">
        <v>2.065563</v>
      </c>
      <c r="BE26" s="316">
        <v>2.067199</v>
      </c>
      <c r="BF26" s="316">
        <v>2.1060810000000001</v>
      </c>
      <c r="BG26" s="316">
        <v>2.143589</v>
      </c>
      <c r="BH26" s="316">
        <v>2.146131</v>
      </c>
      <c r="BI26" s="316">
        <v>2.2478020000000001</v>
      </c>
      <c r="BJ26" s="316">
        <v>2.1331799999999999</v>
      </c>
      <c r="BK26" s="316">
        <v>2.285256</v>
      </c>
      <c r="BL26" s="316">
        <v>2.1673939999999998</v>
      </c>
      <c r="BM26" s="316">
        <v>2.1399710000000001</v>
      </c>
      <c r="BN26" s="316">
        <v>2.3017409999999998</v>
      </c>
      <c r="BO26" s="316">
        <v>2.0207980000000001</v>
      </c>
      <c r="BP26" s="316">
        <v>2.0522330000000002</v>
      </c>
      <c r="BQ26" s="316">
        <v>2.0361790000000002</v>
      </c>
      <c r="BR26" s="316">
        <v>2.0593659999999998</v>
      </c>
      <c r="BS26" s="316">
        <v>2.0865610000000001</v>
      </c>
      <c r="BT26" s="316">
        <v>2.0788549999999999</v>
      </c>
      <c r="BU26" s="316">
        <v>2.1753999999999998</v>
      </c>
      <c r="BV26" s="316">
        <v>2.05009</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48.347844962000003</v>
      </c>
      <c r="AD27" s="250">
        <v>37.282224120000002</v>
      </c>
      <c r="AE27" s="250">
        <v>44.060165955999999</v>
      </c>
      <c r="AF27" s="250">
        <v>48.267030300000002</v>
      </c>
      <c r="AG27" s="250">
        <v>59.801968033000001</v>
      </c>
      <c r="AH27" s="250">
        <v>56.310744251000003</v>
      </c>
      <c r="AI27" s="250">
        <v>51.113288310000002</v>
      </c>
      <c r="AJ27" s="250">
        <v>41.517648131999998</v>
      </c>
      <c r="AK27" s="250">
        <v>45.869143289999997</v>
      </c>
      <c r="AL27" s="250">
        <v>44.574784772999998</v>
      </c>
      <c r="AM27" s="250">
        <v>40.721643213999997</v>
      </c>
      <c r="AN27" s="250">
        <v>35.981930177000002</v>
      </c>
      <c r="AO27" s="250">
        <v>32.799766472999998</v>
      </c>
      <c r="AP27" s="250">
        <v>26.704142910000002</v>
      </c>
      <c r="AQ27" s="250">
        <v>29.821122824</v>
      </c>
      <c r="AR27" s="250">
        <v>39.909196979999997</v>
      </c>
      <c r="AS27" s="250">
        <v>52.950167024000002</v>
      </c>
      <c r="AT27" s="250">
        <v>53.712463999000001</v>
      </c>
      <c r="AU27" s="250">
        <v>41.888119830000001</v>
      </c>
      <c r="AV27" s="250">
        <v>37.507379755999999</v>
      </c>
      <c r="AW27" s="250">
        <v>38.028566939999997</v>
      </c>
      <c r="AX27" s="250">
        <v>47.290498047</v>
      </c>
      <c r="AY27" s="250">
        <v>49.192906159000003</v>
      </c>
      <c r="AZ27" s="250">
        <v>50.544309831</v>
      </c>
      <c r="BA27" s="250">
        <v>38.294127639999999</v>
      </c>
      <c r="BB27" s="250">
        <v>34.1366187</v>
      </c>
      <c r="BC27" s="316">
        <v>40.977530000000002</v>
      </c>
      <c r="BD27" s="316">
        <v>49.82535</v>
      </c>
      <c r="BE27" s="316">
        <v>62.408839999999998</v>
      </c>
      <c r="BF27" s="316">
        <v>58.141919999999999</v>
      </c>
      <c r="BG27" s="316">
        <v>45.647939999999998</v>
      </c>
      <c r="BH27" s="316">
        <v>39.90869</v>
      </c>
      <c r="BI27" s="316">
        <v>36.501179999999998</v>
      </c>
      <c r="BJ27" s="316">
        <v>54.253480000000003</v>
      </c>
      <c r="BK27" s="316">
        <v>58.516889999999997</v>
      </c>
      <c r="BL27" s="316">
        <v>43.45487</v>
      </c>
      <c r="BM27" s="316">
        <v>43.272910000000003</v>
      </c>
      <c r="BN27" s="316">
        <v>35.839750000000002</v>
      </c>
      <c r="BO27" s="316">
        <v>38.560560000000002</v>
      </c>
      <c r="BP27" s="316">
        <v>47.671599999999998</v>
      </c>
      <c r="BQ27" s="316">
        <v>59.361400000000003</v>
      </c>
      <c r="BR27" s="316">
        <v>56.036340000000003</v>
      </c>
      <c r="BS27" s="316">
        <v>43.688679999999998</v>
      </c>
      <c r="BT27" s="316">
        <v>39.036209999999997</v>
      </c>
      <c r="BU27" s="316">
        <v>35.001390000000001</v>
      </c>
      <c r="BV27" s="316">
        <v>51.698740000000001</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345"/>
      <c r="BD28" s="345"/>
      <c r="BE28" s="345"/>
      <c r="BF28" s="345"/>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219</v>
      </c>
      <c r="B29" s="97" t="s">
        <v>165</v>
      </c>
      <c r="C29" s="250">
        <v>1.142847621</v>
      </c>
      <c r="D29" s="250">
        <v>2.2295631600000001</v>
      </c>
      <c r="E29" s="250">
        <v>3.3736776430000002</v>
      </c>
      <c r="F29" s="250">
        <v>2.0027794499999998</v>
      </c>
      <c r="G29" s="250">
        <v>3.5788235460000002</v>
      </c>
      <c r="H29" s="250">
        <v>2.4049626100000001</v>
      </c>
      <c r="I29" s="250">
        <v>-6.450497972</v>
      </c>
      <c r="J29" s="250">
        <v>-0.706438448</v>
      </c>
      <c r="K29" s="250">
        <v>-1.3094591499999999</v>
      </c>
      <c r="L29" s="250">
        <v>2.1652281160000002</v>
      </c>
      <c r="M29" s="250">
        <v>-1.16026027</v>
      </c>
      <c r="N29" s="250">
        <v>-2.675188151</v>
      </c>
      <c r="O29" s="250">
        <v>-0.47046004600000002</v>
      </c>
      <c r="P29" s="250">
        <v>5.2576058799999998</v>
      </c>
      <c r="Q29" s="250">
        <v>3.1809583319999999</v>
      </c>
      <c r="R29" s="250">
        <v>2.1440242899999999</v>
      </c>
      <c r="S29" s="250">
        <v>2.5151816729999998</v>
      </c>
      <c r="T29" s="250">
        <v>-0.69435089999999999</v>
      </c>
      <c r="U29" s="250">
        <v>-0.86314904199999998</v>
      </c>
      <c r="V29" s="250">
        <v>-1.498566329</v>
      </c>
      <c r="W29" s="250">
        <v>-1.80310028</v>
      </c>
      <c r="X29" s="250">
        <v>9.5780975000000004E-2</v>
      </c>
      <c r="Y29" s="250">
        <v>-0.74367914999999996</v>
      </c>
      <c r="Z29" s="250">
        <v>-1.7573163890000001</v>
      </c>
      <c r="AA29" s="250">
        <v>1.941812949</v>
      </c>
      <c r="AB29" s="250">
        <v>1.9776112480000001</v>
      </c>
      <c r="AC29" s="250">
        <v>0.92276508999999995</v>
      </c>
      <c r="AD29" s="250">
        <v>6.5354064200000002</v>
      </c>
      <c r="AE29" s="250">
        <v>0.60143062000000003</v>
      </c>
      <c r="AF29" s="250">
        <v>-6.765285E-2</v>
      </c>
      <c r="AG29" s="250">
        <v>-0.75563675799999996</v>
      </c>
      <c r="AH29" s="250">
        <v>-8.7454265000000003E-2</v>
      </c>
      <c r="AI29" s="250">
        <v>-0.94374382999999995</v>
      </c>
      <c r="AJ29" s="250">
        <v>0.89479660800000005</v>
      </c>
      <c r="AK29" s="250">
        <v>-2.7976505</v>
      </c>
      <c r="AL29" s="250">
        <v>-3.057429698</v>
      </c>
      <c r="AM29" s="250">
        <v>3.7865537850000002</v>
      </c>
      <c r="AN29" s="250">
        <v>0.38054282299999997</v>
      </c>
      <c r="AO29" s="250">
        <v>2.524667532</v>
      </c>
      <c r="AP29" s="250">
        <v>0.89923708000000002</v>
      </c>
      <c r="AQ29" s="250">
        <v>0.76932118400000005</v>
      </c>
      <c r="AR29" s="250">
        <v>1.2558510300000001</v>
      </c>
      <c r="AS29" s="250">
        <v>0.29018598099999998</v>
      </c>
      <c r="AT29" s="250">
        <v>-1.792251998</v>
      </c>
      <c r="AU29" s="250">
        <v>0.22489216000000001</v>
      </c>
      <c r="AV29" s="250">
        <v>-0.64763675899999995</v>
      </c>
      <c r="AW29" s="250">
        <v>-0.44819493999999999</v>
      </c>
      <c r="AX29" s="250">
        <v>-2.446470047</v>
      </c>
      <c r="AY29" s="250">
        <v>1.7927608911999999</v>
      </c>
      <c r="AZ29" s="250">
        <v>-0.90690818140999996</v>
      </c>
      <c r="BA29" s="250">
        <v>4.4610000011999999E-5</v>
      </c>
      <c r="BB29" s="250">
        <v>3.9071428559E-5</v>
      </c>
      <c r="BC29" s="316">
        <v>0</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346"/>
      <c r="BD31" s="346"/>
      <c r="BE31" s="346"/>
      <c r="BF31" s="346"/>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28.138000000000002</v>
      </c>
      <c r="AU32" s="250">
        <v>27.536999999999999</v>
      </c>
      <c r="AV32" s="250">
        <v>29.024999999999999</v>
      </c>
      <c r="AW32" s="250">
        <v>29.152000000000001</v>
      </c>
      <c r="AX32" s="250">
        <v>28.484000000000002</v>
      </c>
      <c r="AY32" s="250">
        <v>27.798999999999999</v>
      </c>
      <c r="AZ32" s="250">
        <v>28.312999999999999</v>
      </c>
      <c r="BA32" s="250">
        <v>28.454830000000001</v>
      </c>
      <c r="BB32" s="250">
        <v>29.6936</v>
      </c>
      <c r="BC32" s="316">
        <v>30.709540000000001</v>
      </c>
      <c r="BD32" s="316">
        <v>28.340789999999998</v>
      </c>
      <c r="BE32" s="316">
        <v>26.862929999999999</v>
      </c>
      <c r="BF32" s="316">
        <v>26.92953</v>
      </c>
      <c r="BG32" s="316">
        <v>26.198889999999999</v>
      </c>
      <c r="BH32" s="316">
        <v>27.27327</v>
      </c>
      <c r="BI32" s="316">
        <v>27.484749999999998</v>
      </c>
      <c r="BJ32" s="316">
        <v>28.308720000000001</v>
      </c>
      <c r="BK32" s="316">
        <v>27.843399999999999</v>
      </c>
      <c r="BL32" s="316">
        <v>29.252459999999999</v>
      </c>
      <c r="BM32" s="316">
        <v>29.658390000000001</v>
      </c>
      <c r="BN32" s="316">
        <v>31.023140000000001</v>
      </c>
      <c r="BO32" s="316">
        <v>32.61168</v>
      </c>
      <c r="BP32" s="316">
        <v>31.769600000000001</v>
      </c>
      <c r="BQ32" s="316">
        <v>30.8703</v>
      </c>
      <c r="BR32" s="316">
        <v>31.593219999999999</v>
      </c>
      <c r="BS32" s="316">
        <v>32.597430000000003</v>
      </c>
      <c r="BT32" s="316">
        <v>34.823120000000003</v>
      </c>
      <c r="BU32" s="316">
        <v>36.065060000000003</v>
      </c>
      <c r="BV32" s="316">
        <v>37.865540000000003</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104.37176100000001</v>
      </c>
      <c r="AB33" s="250">
        <v>103.779725</v>
      </c>
      <c r="AC33" s="250">
        <v>101.989847</v>
      </c>
      <c r="AD33" s="250">
        <v>113.271682</v>
      </c>
      <c r="AE33" s="250">
        <v>121.041225</v>
      </c>
      <c r="AF33" s="250">
        <v>122.343462</v>
      </c>
      <c r="AG33" s="250">
        <v>116.270848</v>
      </c>
      <c r="AH33" s="250">
        <v>116.00446599999999</v>
      </c>
      <c r="AI33" s="250">
        <v>116.47823</v>
      </c>
      <c r="AJ33" s="250">
        <v>124.421193</v>
      </c>
      <c r="AK33" s="250">
        <v>128.20353499999999</v>
      </c>
      <c r="AL33" s="250">
        <v>134.014028</v>
      </c>
      <c r="AM33" s="250">
        <v>140.03581600000001</v>
      </c>
      <c r="AN33" s="250">
        <v>144.81005400000001</v>
      </c>
      <c r="AO33" s="250">
        <v>150.594348</v>
      </c>
      <c r="AP33" s="250">
        <v>157.051334</v>
      </c>
      <c r="AQ33" s="250">
        <v>159.31805900000001</v>
      </c>
      <c r="AR33" s="250">
        <v>155.638578</v>
      </c>
      <c r="AS33" s="250">
        <v>143.13840200000001</v>
      </c>
      <c r="AT33" s="250">
        <v>134.77771300000001</v>
      </c>
      <c r="AU33" s="250">
        <v>134.16193999999999</v>
      </c>
      <c r="AV33" s="250">
        <v>138.39354800000001</v>
      </c>
      <c r="AW33" s="250">
        <v>141.02960100000001</v>
      </c>
      <c r="AX33" s="250">
        <v>137.474065</v>
      </c>
      <c r="AY33" s="250">
        <v>131.20125619999999</v>
      </c>
      <c r="AZ33" s="250">
        <v>114.9225708</v>
      </c>
      <c r="BA33" s="250">
        <v>119.7051616</v>
      </c>
      <c r="BB33" s="250">
        <v>126.3422975</v>
      </c>
      <c r="BC33" s="316">
        <v>125.57510000000001</v>
      </c>
      <c r="BD33" s="316">
        <v>120.0703</v>
      </c>
      <c r="BE33" s="316">
        <v>103.29689999999999</v>
      </c>
      <c r="BF33" s="316">
        <v>95.646289999999993</v>
      </c>
      <c r="BG33" s="316">
        <v>95.658060000000006</v>
      </c>
      <c r="BH33" s="316">
        <v>101.3897</v>
      </c>
      <c r="BI33" s="316">
        <v>106.3917</v>
      </c>
      <c r="BJ33" s="316">
        <v>94.537440000000004</v>
      </c>
      <c r="BK33" s="316">
        <v>80.326930000000004</v>
      </c>
      <c r="BL33" s="316">
        <v>74.353489999999994</v>
      </c>
      <c r="BM33" s="316">
        <v>74.728319999999997</v>
      </c>
      <c r="BN33" s="316">
        <v>79.711650000000006</v>
      </c>
      <c r="BO33" s="316">
        <v>83.658019999999993</v>
      </c>
      <c r="BP33" s="316">
        <v>80.925790000000006</v>
      </c>
      <c r="BQ33" s="316">
        <v>67.662949999999995</v>
      </c>
      <c r="BR33" s="316">
        <v>62.091479999999997</v>
      </c>
      <c r="BS33" s="316">
        <v>62.449210000000001</v>
      </c>
      <c r="BT33" s="316">
        <v>67.922719999999998</v>
      </c>
      <c r="BU33" s="316">
        <v>72.911829999999995</v>
      </c>
      <c r="BV33" s="316">
        <v>62.056930000000001</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99.144744000000003</v>
      </c>
      <c r="AB34" s="250">
        <v>98.637321</v>
      </c>
      <c r="AC34" s="250">
        <v>96.932056000000003</v>
      </c>
      <c r="AD34" s="250">
        <v>108.07230199999999</v>
      </c>
      <c r="AE34" s="250">
        <v>115.700254</v>
      </c>
      <c r="AF34" s="250">
        <v>116.860902</v>
      </c>
      <c r="AG34" s="250">
        <v>110.661384</v>
      </c>
      <c r="AH34" s="250">
        <v>110.268097</v>
      </c>
      <c r="AI34" s="250">
        <v>110.614957</v>
      </c>
      <c r="AJ34" s="250">
        <v>118.56643200000001</v>
      </c>
      <c r="AK34" s="250">
        <v>122.357287</v>
      </c>
      <c r="AL34" s="250">
        <v>128.17629199999999</v>
      </c>
      <c r="AM34" s="250">
        <v>134.35187999999999</v>
      </c>
      <c r="AN34" s="250">
        <v>139.27991800000001</v>
      </c>
      <c r="AO34" s="250">
        <v>145.21801199999999</v>
      </c>
      <c r="AP34" s="250">
        <v>151.72279</v>
      </c>
      <c r="AQ34" s="250">
        <v>154.037307</v>
      </c>
      <c r="AR34" s="250">
        <v>150.405618</v>
      </c>
      <c r="AS34" s="250">
        <v>137.95556099999999</v>
      </c>
      <c r="AT34" s="250">
        <v>129.644992</v>
      </c>
      <c r="AU34" s="250">
        <v>129.07933800000001</v>
      </c>
      <c r="AV34" s="250">
        <v>133.42131800000001</v>
      </c>
      <c r="AW34" s="250">
        <v>136.16774000000001</v>
      </c>
      <c r="AX34" s="250">
        <v>132.722576</v>
      </c>
      <c r="AY34" s="250">
        <v>125.398642</v>
      </c>
      <c r="AZ34" s="250">
        <v>109.716945</v>
      </c>
      <c r="BA34" s="250">
        <v>114.38849999999999</v>
      </c>
      <c r="BB34" s="250">
        <v>121.0132</v>
      </c>
      <c r="BC34" s="316">
        <v>120.1969</v>
      </c>
      <c r="BD34" s="316">
        <v>114.6452</v>
      </c>
      <c r="BE34" s="316">
        <v>97.870270000000005</v>
      </c>
      <c r="BF34" s="316">
        <v>90.177359999999993</v>
      </c>
      <c r="BG34" s="316">
        <v>90.141580000000005</v>
      </c>
      <c r="BH34" s="316">
        <v>95.91968</v>
      </c>
      <c r="BI34" s="316">
        <v>100.99169999999999</v>
      </c>
      <c r="BJ34" s="316">
        <v>89.160579999999996</v>
      </c>
      <c r="BK34" s="316">
        <v>74.894990000000007</v>
      </c>
      <c r="BL34" s="316">
        <v>69.440920000000006</v>
      </c>
      <c r="BM34" s="316">
        <v>69.621859999999998</v>
      </c>
      <c r="BN34" s="316">
        <v>74.538399999999996</v>
      </c>
      <c r="BO34" s="316">
        <v>78.42841</v>
      </c>
      <c r="BP34" s="316">
        <v>75.647120000000001</v>
      </c>
      <c r="BQ34" s="316">
        <v>62.383389999999999</v>
      </c>
      <c r="BR34" s="316">
        <v>56.774079999999998</v>
      </c>
      <c r="BS34" s="316">
        <v>57.09346</v>
      </c>
      <c r="BT34" s="316">
        <v>62.625219999999999</v>
      </c>
      <c r="BU34" s="316">
        <v>67.700429999999997</v>
      </c>
      <c r="BV34" s="316">
        <v>56.886989999999997</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3.010427</v>
      </c>
      <c r="AQ35" s="250">
        <v>3.0042930000000001</v>
      </c>
      <c r="AR35" s="250">
        <v>2.9981599999999999</v>
      </c>
      <c r="AS35" s="250">
        <v>2.9566479999999999</v>
      </c>
      <c r="AT35" s="250">
        <v>2.9151349999999998</v>
      </c>
      <c r="AU35" s="250">
        <v>2.8736229999999998</v>
      </c>
      <c r="AV35" s="250">
        <v>2.8649200000000001</v>
      </c>
      <c r="AW35" s="250">
        <v>2.8562180000000001</v>
      </c>
      <c r="AX35" s="250">
        <v>2.847515</v>
      </c>
      <c r="AY35" s="250">
        <v>3.646042</v>
      </c>
      <c r="AZ35" s="250">
        <v>3.377084</v>
      </c>
      <c r="BA35" s="250">
        <v>3.7648510000000002</v>
      </c>
      <c r="BB35" s="250">
        <v>3.7072660000000002</v>
      </c>
      <c r="BC35" s="316">
        <v>3.644666</v>
      </c>
      <c r="BD35" s="316">
        <v>3.5865550000000002</v>
      </c>
      <c r="BE35" s="316">
        <v>3.5650620000000002</v>
      </c>
      <c r="BF35" s="316">
        <v>3.5486460000000002</v>
      </c>
      <c r="BG35" s="316">
        <v>3.5359419999999999</v>
      </c>
      <c r="BH35" s="316">
        <v>3.4695179999999999</v>
      </c>
      <c r="BI35" s="316">
        <v>3.4086820000000002</v>
      </c>
      <c r="BJ35" s="316">
        <v>3.3472919999999999</v>
      </c>
      <c r="BK35" s="316">
        <v>3.471568</v>
      </c>
      <c r="BL35" s="316">
        <v>3.208628</v>
      </c>
      <c r="BM35" s="316">
        <v>3.6043099999999999</v>
      </c>
      <c r="BN35" s="316">
        <v>3.5547469999999999</v>
      </c>
      <c r="BO35" s="316">
        <v>3.4995440000000002</v>
      </c>
      <c r="BP35" s="316">
        <v>3.4480379999999999</v>
      </c>
      <c r="BQ35" s="316">
        <v>3.4321700000000002</v>
      </c>
      <c r="BR35" s="316">
        <v>3.4205079999999999</v>
      </c>
      <c r="BS35" s="316">
        <v>3.411861</v>
      </c>
      <c r="BT35" s="316">
        <v>3.3489770000000001</v>
      </c>
      <c r="BU35" s="316">
        <v>3.2912210000000002</v>
      </c>
      <c r="BV35" s="316">
        <v>3.2324459999999999</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1.8679140000000001</v>
      </c>
      <c r="AW36" s="250">
        <v>1.7608900000000001</v>
      </c>
      <c r="AX36" s="250">
        <v>1.6538649999999999</v>
      </c>
      <c r="AY36" s="250">
        <v>1.968934</v>
      </c>
      <c r="AZ36" s="250">
        <v>1.6520550000000001</v>
      </c>
      <c r="BA36" s="250">
        <v>1.371359</v>
      </c>
      <c r="BB36" s="250">
        <v>1.4442999999999999</v>
      </c>
      <c r="BC36" s="316">
        <v>1.5491569999999999</v>
      </c>
      <c r="BD36" s="316">
        <v>1.656493</v>
      </c>
      <c r="BE36" s="316">
        <v>1.6791149999999999</v>
      </c>
      <c r="BF36" s="316">
        <v>1.7375039999999999</v>
      </c>
      <c r="BG36" s="316">
        <v>1.7977920000000001</v>
      </c>
      <c r="BH36" s="316">
        <v>1.8177650000000001</v>
      </c>
      <c r="BI36" s="316">
        <v>1.81568</v>
      </c>
      <c r="BJ36" s="316">
        <v>1.860684</v>
      </c>
      <c r="BK36" s="316">
        <v>1.779793</v>
      </c>
      <c r="BL36" s="316">
        <v>1.5339149999999999</v>
      </c>
      <c r="BM36" s="316">
        <v>1.328001</v>
      </c>
      <c r="BN36" s="316">
        <v>1.447017</v>
      </c>
      <c r="BO36" s="316">
        <v>1.5514410000000001</v>
      </c>
      <c r="BP36" s="316">
        <v>1.6540680000000001</v>
      </c>
      <c r="BQ36" s="316">
        <v>1.6700740000000001</v>
      </c>
      <c r="BR36" s="316">
        <v>1.7189909999999999</v>
      </c>
      <c r="BS36" s="316">
        <v>1.7657700000000001</v>
      </c>
      <c r="BT36" s="316">
        <v>1.770167</v>
      </c>
      <c r="BU36" s="316">
        <v>1.748683</v>
      </c>
      <c r="BV36" s="316">
        <v>1.7724329999999999</v>
      </c>
    </row>
    <row r="37" spans="1:74" ht="11.1" customHeight="1" x14ac:dyDescent="0.2">
      <c r="A37" s="98" t="s">
        <v>198</v>
      </c>
      <c r="B37" s="446"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0.239396</v>
      </c>
      <c r="AW37" s="250">
        <v>0.244753</v>
      </c>
      <c r="AX37" s="250">
        <v>0.25010900000000003</v>
      </c>
      <c r="AY37" s="250">
        <v>0.1876382</v>
      </c>
      <c r="AZ37" s="250">
        <v>0.1764868</v>
      </c>
      <c r="BA37" s="250">
        <v>0.18045159999999999</v>
      </c>
      <c r="BB37" s="250">
        <v>0.17753150000000001</v>
      </c>
      <c r="BC37" s="316">
        <v>0.1843369</v>
      </c>
      <c r="BD37" s="316">
        <v>0.18198909999999999</v>
      </c>
      <c r="BE37" s="316">
        <v>0.18245839999999999</v>
      </c>
      <c r="BF37" s="316">
        <v>0.18277779999999999</v>
      </c>
      <c r="BG37" s="316">
        <v>0.18273809999999999</v>
      </c>
      <c r="BH37" s="316">
        <v>0.18275159999999999</v>
      </c>
      <c r="BI37" s="316">
        <v>0.17562410000000001</v>
      </c>
      <c r="BJ37" s="316">
        <v>0.16888739999999999</v>
      </c>
      <c r="BK37" s="316">
        <v>0.1805744</v>
      </c>
      <c r="BL37" s="316">
        <v>0.17002059999999999</v>
      </c>
      <c r="BM37" s="316">
        <v>0.17415710000000001</v>
      </c>
      <c r="BN37" s="316">
        <v>0.17148459999999999</v>
      </c>
      <c r="BO37" s="316">
        <v>0.17862330000000001</v>
      </c>
      <c r="BP37" s="316">
        <v>0.17656630000000001</v>
      </c>
      <c r="BQ37" s="316">
        <v>0.17731279999999999</v>
      </c>
      <c r="BR37" s="316">
        <v>0.1779056</v>
      </c>
      <c r="BS37" s="316">
        <v>0.17811640000000001</v>
      </c>
      <c r="BT37" s="316">
        <v>0.17835419999999999</v>
      </c>
      <c r="BU37" s="316">
        <v>0.17149500000000001</v>
      </c>
      <c r="BV37" s="316">
        <v>0.16505810000000001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347"/>
      <c r="BD38" s="347"/>
      <c r="BE38" s="347"/>
      <c r="BF38" s="347"/>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347"/>
      <c r="BD39" s="347"/>
      <c r="BE39" s="347"/>
      <c r="BF39" s="347"/>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346"/>
      <c r="BD40" s="346"/>
      <c r="BE40" s="346"/>
      <c r="BF40" s="346"/>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253">
        <v>6.3206500269000001</v>
      </c>
      <c r="BB41" s="253">
        <v>6.3206500269000001</v>
      </c>
      <c r="BC41" s="348">
        <v>6.3206499999999997</v>
      </c>
      <c r="BD41" s="348">
        <v>6.3206499999999997</v>
      </c>
      <c r="BE41" s="348">
        <v>6.3206499999999997</v>
      </c>
      <c r="BF41" s="348">
        <v>6.3206499999999997</v>
      </c>
      <c r="BG41" s="348">
        <v>6.3206499999999997</v>
      </c>
      <c r="BH41" s="348">
        <v>6.3206499999999997</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349"/>
      <c r="BD42" s="349"/>
      <c r="BE42" s="349"/>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0.24818367347</v>
      </c>
      <c r="BA43" s="262">
        <v>0.25120737326999998</v>
      </c>
      <c r="BB43" s="262">
        <v>0.25316071428999998</v>
      </c>
      <c r="BC43" s="334">
        <v>0.25866689999999998</v>
      </c>
      <c r="BD43" s="334">
        <v>0.25902989999999998</v>
      </c>
      <c r="BE43" s="334">
        <v>0.25945040000000003</v>
      </c>
      <c r="BF43" s="334">
        <v>0.26870349999999998</v>
      </c>
      <c r="BG43" s="334">
        <v>0.2769085</v>
      </c>
      <c r="BH43" s="334">
        <v>0.28891329999999998</v>
      </c>
      <c r="BI43" s="334">
        <v>0.30000169999999998</v>
      </c>
      <c r="BJ43" s="334">
        <v>0.3196157</v>
      </c>
      <c r="BK43" s="334">
        <v>0.30420770000000003</v>
      </c>
      <c r="BL43" s="334">
        <v>0.2890528</v>
      </c>
      <c r="BM43" s="334">
        <v>0.27554699999999999</v>
      </c>
      <c r="BN43" s="334">
        <v>0.25908989999999998</v>
      </c>
      <c r="BO43" s="334">
        <v>0.25610169999999999</v>
      </c>
      <c r="BP43" s="334">
        <v>0.2499951</v>
      </c>
      <c r="BQ43" s="334">
        <v>0.24921689999999999</v>
      </c>
      <c r="BR43" s="334">
        <v>0.25157550000000001</v>
      </c>
      <c r="BS43" s="334">
        <v>0.25218059999999998</v>
      </c>
      <c r="BT43" s="334">
        <v>0.25576500000000002</v>
      </c>
      <c r="BU43" s="334">
        <v>0.25837290000000002</v>
      </c>
      <c r="BV43" s="334">
        <v>0.25845950000000001</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349"/>
      <c r="BD44" s="349"/>
      <c r="BE44" s="349"/>
      <c r="BF44" s="349"/>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1.94</v>
      </c>
      <c r="AU45" s="209">
        <v>1.94</v>
      </c>
      <c r="AV45" s="209">
        <v>1.92</v>
      </c>
      <c r="AW45" s="209">
        <v>1.91</v>
      </c>
      <c r="AX45" s="209">
        <v>1.92</v>
      </c>
      <c r="AY45" s="209">
        <v>1.8973396801</v>
      </c>
      <c r="AZ45" s="209">
        <v>1.9233869164999999</v>
      </c>
      <c r="BA45" s="209">
        <v>1.9645820000000001</v>
      </c>
      <c r="BB45" s="209">
        <v>2.016527</v>
      </c>
      <c r="BC45" s="350">
        <v>1.9877530000000001</v>
      </c>
      <c r="BD45" s="350">
        <v>1.9579679999999999</v>
      </c>
      <c r="BE45" s="350">
        <v>1.972067</v>
      </c>
      <c r="BF45" s="350">
        <v>1.9698880000000001</v>
      </c>
      <c r="BG45" s="350">
        <v>1.986691</v>
      </c>
      <c r="BH45" s="350">
        <v>1.9409620000000001</v>
      </c>
      <c r="BI45" s="350">
        <v>1.956663</v>
      </c>
      <c r="BJ45" s="350">
        <v>1.9554530000000001</v>
      </c>
      <c r="BK45" s="350">
        <v>1.9656279999999999</v>
      </c>
      <c r="BL45" s="350">
        <v>1.993298</v>
      </c>
      <c r="BM45" s="350">
        <v>2.0037660000000002</v>
      </c>
      <c r="BN45" s="350">
        <v>2.0263949999999999</v>
      </c>
      <c r="BO45" s="350">
        <v>2.0008360000000001</v>
      </c>
      <c r="BP45" s="350">
        <v>1.96448</v>
      </c>
      <c r="BQ45" s="350">
        <v>1.9745349999999999</v>
      </c>
      <c r="BR45" s="350">
        <v>1.965441</v>
      </c>
      <c r="BS45" s="350">
        <v>1.981732</v>
      </c>
      <c r="BT45" s="350">
        <v>1.935551</v>
      </c>
      <c r="BU45" s="350">
        <v>1.9548509999999999</v>
      </c>
      <c r="BV45" s="350">
        <v>1.950728</v>
      </c>
    </row>
    <row r="46" spans="1:74" s="413" customFormat="1" ht="12" customHeight="1" x14ac:dyDescent="0.25">
      <c r="A46" s="412"/>
      <c r="B46" s="809" t="s">
        <v>868</v>
      </c>
      <c r="C46" s="762"/>
      <c r="D46" s="762"/>
      <c r="E46" s="762"/>
      <c r="F46" s="762"/>
      <c r="G46" s="762"/>
      <c r="H46" s="762"/>
      <c r="I46" s="762"/>
      <c r="J46" s="762"/>
      <c r="K46" s="762"/>
      <c r="L46" s="762"/>
      <c r="M46" s="762"/>
      <c r="N46" s="762"/>
      <c r="O46" s="762"/>
      <c r="P46" s="762"/>
      <c r="Q46" s="759"/>
      <c r="AY46" s="468"/>
      <c r="AZ46" s="468"/>
      <c r="BA46" s="468"/>
      <c r="BB46" s="468"/>
      <c r="BC46" s="468"/>
      <c r="BD46" s="605"/>
      <c r="BE46" s="605"/>
      <c r="BF46" s="605"/>
      <c r="BG46" s="468"/>
      <c r="BH46" s="468"/>
      <c r="BI46" s="468"/>
      <c r="BJ46" s="468"/>
    </row>
    <row r="47" spans="1:74" s="413" customFormat="1" ht="12" customHeight="1" x14ac:dyDescent="0.25">
      <c r="A47" s="412"/>
      <c r="B47" s="804" t="s">
        <v>869</v>
      </c>
      <c r="C47" s="762"/>
      <c r="D47" s="762"/>
      <c r="E47" s="762"/>
      <c r="F47" s="762"/>
      <c r="G47" s="762"/>
      <c r="H47" s="762"/>
      <c r="I47" s="762"/>
      <c r="J47" s="762"/>
      <c r="K47" s="762"/>
      <c r="L47" s="762"/>
      <c r="M47" s="762"/>
      <c r="N47" s="762"/>
      <c r="O47" s="762"/>
      <c r="P47" s="762"/>
      <c r="Q47" s="759"/>
      <c r="AY47" s="468"/>
      <c r="AZ47" s="468"/>
      <c r="BA47" s="468"/>
      <c r="BB47" s="468"/>
      <c r="BC47" s="468"/>
      <c r="BD47" s="605"/>
      <c r="BE47" s="605"/>
      <c r="BF47" s="605"/>
      <c r="BG47" s="468"/>
      <c r="BH47" s="468"/>
      <c r="BI47" s="468"/>
      <c r="BJ47" s="468"/>
    </row>
    <row r="48" spans="1:74" s="413" customFormat="1" ht="12" customHeight="1" x14ac:dyDescent="0.25">
      <c r="A48" s="412"/>
      <c r="B48" s="809" t="s">
        <v>870</v>
      </c>
      <c r="C48" s="762"/>
      <c r="D48" s="762"/>
      <c r="E48" s="762"/>
      <c r="F48" s="762"/>
      <c r="G48" s="762"/>
      <c r="H48" s="762"/>
      <c r="I48" s="762"/>
      <c r="J48" s="762"/>
      <c r="K48" s="762"/>
      <c r="L48" s="762"/>
      <c r="M48" s="762"/>
      <c r="N48" s="762"/>
      <c r="O48" s="762"/>
      <c r="P48" s="762"/>
      <c r="Q48" s="759"/>
      <c r="AY48" s="468"/>
      <c r="AZ48" s="468"/>
      <c r="BA48" s="468"/>
      <c r="BB48" s="468"/>
      <c r="BC48" s="468"/>
      <c r="BD48" s="605"/>
      <c r="BE48" s="605"/>
      <c r="BF48" s="605"/>
      <c r="BG48" s="468"/>
      <c r="BH48" s="468"/>
      <c r="BI48" s="468"/>
      <c r="BJ48" s="468"/>
    </row>
    <row r="49" spans="1:74" s="413" customFormat="1" ht="12" customHeight="1" x14ac:dyDescent="0.25">
      <c r="A49" s="412"/>
      <c r="B49" s="809" t="s">
        <v>92</v>
      </c>
      <c r="C49" s="762"/>
      <c r="D49" s="762"/>
      <c r="E49" s="762"/>
      <c r="F49" s="762"/>
      <c r="G49" s="762"/>
      <c r="H49" s="762"/>
      <c r="I49" s="762"/>
      <c r="J49" s="762"/>
      <c r="K49" s="762"/>
      <c r="L49" s="762"/>
      <c r="M49" s="762"/>
      <c r="N49" s="762"/>
      <c r="O49" s="762"/>
      <c r="P49" s="762"/>
      <c r="Q49" s="759"/>
      <c r="AY49" s="468"/>
      <c r="AZ49" s="468"/>
      <c r="BA49" s="468"/>
      <c r="BB49" s="468"/>
      <c r="BC49" s="468"/>
      <c r="BD49" s="605"/>
      <c r="BE49" s="605"/>
      <c r="BF49" s="605"/>
      <c r="BG49" s="468"/>
      <c r="BH49" s="468"/>
      <c r="BI49" s="468"/>
      <c r="BJ49" s="468"/>
    </row>
    <row r="50" spans="1:74" s="270" customFormat="1" ht="12" customHeight="1" x14ac:dyDescent="0.25">
      <c r="A50" s="93"/>
      <c r="B50" s="752" t="s">
        <v>815</v>
      </c>
      <c r="C50" s="744"/>
      <c r="D50" s="744"/>
      <c r="E50" s="744"/>
      <c r="F50" s="744"/>
      <c r="G50" s="744"/>
      <c r="H50" s="744"/>
      <c r="I50" s="744"/>
      <c r="J50" s="744"/>
      <c r="K50" s="744"/>
      <c r="L50" s="744"/>
      <c r="M50" s="744"/>
      <c r="N50" s="744"/>
      <c r="O50" s="744"/>
      <c r="P50" s="744"/>
      <c r="Q50" s="744"/>
      <c r="AY50" s="467"/>
      <c r="AZ50" s="467"/>
      <c r="BA50" s="467"/>
      <c r="BB50" s="467"/>
      <c r="BC50" s="467"/>
      <c r="BD50" s="604"/>
      <c r="BE50" s="604"/>
      <c r="BF50" s="604"/>
      <c r="BG50" s="467"/>
      <c r="BH50" s="467"/>
      <c r="BI50" s="467"/>
      <c r="BJ50" s="467"/>
    </row>
    <row r="51" spans="1:74" s="413" customFormat="1" ht="12" customHeight="1" x14ac:dyDescent="0.25">
      <c r="A51" s="412"/>
      <c r="B51" s="780" t="str">
        <f>"Notes: "&amp;"EIA completed modeling and analysis for this report on " &amp;Dates!D2&amp;"."</f>
        <v>Notes: EIA completed modeling and analysis for this report on Thursday May 6, 2021.</v>
      </c>
      <c r="C51" s="803"/>
      <c r="D51" s="803"/>
      <c r="E51" s="803"/>
      <c r="F51" s="803"/>
      <c r="G51" s="803"/>
      <c r="H51" s="803"/>
      <c r="I51" s="803"/>
      <c r="J51" s="803"/>
      <c r="K51" s="803"/>
      <c r="L51" s="803"/>
      <c r="M51" s="803"/>
      <c r="N51" s="803"/>
      <c r="O51" s="803"/>
      <c r="P51" s="803"/>
      <c r="Q51" s="781"/>
      <c r="AY51" s="468"/>
      <c r="AZ51" s="468"/>
      <c r="BA51" s="468"/>
      <c r="BB51" s="468"/>
      <c r="BC51" s="468"/>
      <c r="BD51" s="605"/>
      <c r="BE51" s="605"/>
      <c r="BF51" s="605"/>
      <c r="BG51" s="468"/>
      <c r="BH51" s="468"/>
      <c r="BI51" s="468"/>
      <c r="BJ51" s="468"/>
    </row>
    <row r="52" spans="1:74" s="413" customFormat="1" ht="12" customHeight="1" x14ac:dyDescent="0.25">
      <c r="A52" s="412"/>
      <c r="B52" s="770" t="s">
        <v>353</v>
      </c>
      <c r="C52" s="769"/>
      <c r="D52" s="769"/>
      <c r="E52" s="769"/>
      <c r="F52" s="769"/>
      <c r="G52" s="769"/>
      <c r="H52" s="769"/>
      <c r="I52" s="769"/>
      <c r="J52" s="769"/>
      <c r="K52" s="769"/>
      <c r="L52" s="769"/>
      <c r="M52" s="769"/>
      <c r="N52" s="769"/>
      <c r="O52" s="769"/>
      <c r="P52" s="769"/>
      <c r="Q52" s="769"/>
      <c r="AY52" s="468"/>
      <c r="AZ52" s="468"/>
      <c r="BA52" s="468"/>
      <c r="BB52" s="468"/>
      <c r="BC52" s="468"/>
      <c r="BD52" s="605"/>
      <c r="BE52" s="605"/>
      <c r="BF52" s="605"/>
      <c r="BG52" s="468"/>
      <c r="BH52" s="468"/>
      <c r="BI52" s="468"/>
      <c r="BJ52" s="468"/>
    </row>
    <row r="53" spans="1:74" s="413" customFormat="1" ht="12" customHeight="1" x14ac:dyDescent="0.25">
      <c r="A53" s="412"/>
      <c r="B53" s="763" t="s">
        <v>871</v>
      </c>
      <c r="C53" s="762"/>
      <c r="D53" s="762"/>
      <c r="E53" s="762"/>
      <c r="F53" s="762"/>
      <c r="G53" s="762"/>
      <c r="H53" s="762"/>
      <c r="I53" s="762"/>
      <c r="J53" s="762"/>
      <c r="K53" s="762"/>
      <c r="L53" s="762"/>
      <c r="M53" s="762"/>
      <c r="N53" s="762"/>
      <c r="O53" s="762"/>
      <c r="P53" s="762"/>
      <c r="Q53" s="759"/>
      <c r="AY53" s="468"/>
      <c r="AZ53" s="468"/>
      <c r="BA53" s="468"/>
      <c r="BB53" s="468"/>
      <c r="BC53" s="468"/>
      <c r="BD53" s="605"/>
      <c r="BE53" s="605"/>
      <c r="BF53" s="605"/>
      <c r="BG53" s="468"/>
      <c r="BH53" s="468"/>
      <c r="BI53" s="468"/>
      <c r="BJ53" s="468"/>
    </row>
    <row r="54" spans="1:74" s="413" customFormat="1" ht="12" customHeight="1" x14ac:dyDescent="0.25">
      <c r="A54" s="412"/>
      <c r="B54" s="765" t="s">
        <v>838</v>
      </c>
      <c r="C54" s="766"/>
      <c r="D54" s="766"/>
      <c r="E54" s="766"/>
      <c r="F54" s="766"/>
      <c r="G54" s="766"/>
      <c r="H54" s="766"/>
      <c r="I54" s="766"/>
      <c r="J54" s="766"/>
      <c r="K54" s="766"/>
      <c r="L54" s="766"/>
      <c r="M54" s="766"/>
      <c r="N54" s="766"/>
      <c r="O54" s="766"/>
      <c r="P54" s="766"/>
      <c r="Q54" s="759"/>
      <c r="AY54" s="468"/>
      <c r="AZ54" s="468"/>
      <c r="BA54" s="468"/>
      <c r="BB54" s="468"/>
      <c r="BC54" s="468"/>
      <c r="BD54" s="605"/>
      <c r="BE54" s="605"/>
      <c r="BF54" s="605"/>
      <c r="BG54" s="468"/>
      <c r="BH54" s="468"/>
      <c r="BI54" s="468"/>
      <c r="BJ54" s="468"/>
    </row>
    <row r="55" spans="1:74" s="414" customFormat="1" ht="12" customHeight="1" x14ac:dyDescent="0.25">
      <c r="A55" s="393"/>
      <c r="B55" s="771" t="s">
        <v>1384</v>
      </c>
      <c r="C55" s="759"/>
      <c r="D55" s="759"/>
      <c r="E55" s="759"/>
      <c r="F55" s="759"/>
      <c r="G55" s="759"/>
      <c r="H55" s="759"/>
      <c r="I55" s="759"/>
      <c r="J55" s="759"/>
      <c r="K55" s="759"/>
      <c r="L55" s="759"/>
      <c r="M55" s="759"/>
      <c r="N55" s="759"/>
      <c r="O55" s="759"/>
      <c r="P55" s="759"/>
      <c r="Q55" s="759"/>
      <c r="AY55" s="469"/>
      <c r="AZ55" s="469"/>
      <c r="BA55" s="469"/>
      <c r="BB55" s="469"/>
      <c r="BC55" s="469"/>
      <c r="BD55" s="606"/>
      <c r="BE55" s="606"/>
      <c r="BF55" s="606"/>
      <c r="BG55" s="469"/>
      <c r="BH55" s="469"/>
      <c r="BI55" s="469"/>
      <c r="BJ55" s="469"/>
    </row>
    <row r="56" spans="1:74" x14ac:dyDescent="0.2">
      <c r="BK56" s="351"/>
      <c r="BL56" s="351"/>
      <c r="BM56" s="351"/>
      <c r="BN56" s="351"/>
      <c r="BO56" s="351"/>
      <c r="BP56" s="351"/>
      <c r="BQ56" s="351"/>
      <c r="BR56" s="351"/>
      <c r="BS56" s="351"/>
      <c r="BT56" s="351"/>
      <c r="BU56" s="351"/>
      <c r="BV56" s="351"/>
    </row>
    <row r="57" spans="1:74" x14ac:dyDescent="0.2">
      <c r="BK57" s="351"/>
      <c r="BL57" s="351"/>
      <c r="BM57" s="351"/>
      <c r="BN57" s="351"/>
      <c r="BO57" s="351"/>
      <c r="BP57" s="351"/>
      <c r="BQ57" s="351"/>
      <c r="BR57" s="351"/>
      <c r="BS57" s="351"/>
      <c r="BT57" s="351"/>
      <c r="BU57" s="351"/>
      <c r="BV57" s="351"/>
    </row>
    <row r="58" spans="1:74" x14ac:dyDescent="0.2">
      <c r="BK58" s="351"/>
      <c r="BL58" s="351"/>
      <c r="BM58" s="351"/>
      <c r="BN58" s="351"/>
      <c r="BO58" s="351"/>
      <c r="BP58" s="351"/>
      <c r="BQ58" s="351"/>
      <c r="BR58" s="351"/>
      <c r="BS58" s="351"/>
      <c r="BT58" s="351"/>
      <c r="BU58" s="351"/>
      <c r="BV58" s="351"/>
    </row>
    <row r="59" spans="1:74" x14ac:dyDescent="0.2">
      <c r="BK59" s="351"/>
      <c r="BL59" s="351"/>
      <c r="BM59" s="351"/>
      <c r="BN59" s="351"/>
      <c r="BO59" s="351"/>
      <c r="BP59" s="351"/>
      <c r="BQ59" s="351"/>
      <c r="BR59" s="351"/>
      <c r="BS59" s="351"/>
      <c r="BT59" s="351"/>
      <c r="BU59" s="351"/>
      <c r="BV59" s="351"/>
    </row>
    <row r="60" spans="1:74" x14ac:dyDescent="0.2">
      <c r="BK60" s="351"/>
      <c r="BL60" s="351"/>
      <c r="BM60" s="351"/>
      <c r="BN60" s="351"/>
      <c r="BO60" s="351"/>
      <c r="BP60" s="351"/>
      <c r="BQ60" s="351"/>
      <c r="BR60" s="351"/>
      <c r="BS60" s="351"/>
      <c r="BT60" s="351"/>
      <c r="BU60" s="351"/>
      <c r="BV60" s="351"/>
    </row>
    <row r="61" spans="1:74" x14ac:dyDescent="0.2">
      <c r="BK61" s="351"/>
      <c r="BL61" s="351"/>
      <c r="BM61" s="351"/>
      <c r="BN61" s="351"/>
      <c r="BO61" s="351"/>
      <c r="BP61" s="351"/>
      <c r="BQ61" s="351"/>
      <c r="BR61" s="351"/>
      <c r="BS61" s="351"/>
      <c r="BT61" s="351"/>
      <c r="BU61" s="351"/>
      <c r="BV61" s="351"/>
    </row>
    <row r="62" spans="1:74" x14ac:dyDescent="0.2">
      <c r="BK62" s="351"/>
      <c r="BL62" s="351"/>
      <c r="BM62" s="351"/>
      <c r="BN62" s="351"/>
      <c r="BO62" s="351"/>
      <c r="BP62" s="351"/>
      <c r="BQ62" s="351"/>
      <c r="BR62" s="351"/>
      <c r="BS62" s="351"/>
      <c r="BT62" s="351"/>
      <c r="BU62" s="351"/>
      <c r="BV62" s="351"/>
    </row>
    <row r="63" spans="1:74" x14ac:dyDescent="0.2">
      <c r="BK63" s="351"/>
      <c r="BL63" s="351"/>
      <c r="BM63" s="351"/>
      <c r="BN63" s="351"/>
      <c r="BO63" s="351"/>
      <c r="BP63" s="351"/>
      <c r="BQ63" s="351"/>
      <c r="BR63" s="351"/>
      <c r="BS63" s="351"/>
      <c r="BT63" s="351"/>
      <c r="BU63" s="351"/>
      <c r="BV63" s="351"/>
    </row>
    <row r="64" spans="1:74" x14ac:dyDescent="0.2">
      <c r="BK64" s="351"/>
      <c r="BL64" s="351"/>
      <c r="BM64" s="351"/>
      <c r="BN64" s="351"/>
      <c r="BO64" s="351"/>
      <c r="BP64" s="351"/>
      <c r="BQ64" s="351"/>
      <c r="BR64" s="351"/>
      <c r="BS64" s="351"/>
      <c r="BT64" s="351"/>
      <c r="BU64" s="351"/>
      <c r="BV64" s="351"/>
    </row>
    <row r="65" spans="63:74" x14ac:dyDescent="0.2">
      <c r="BK65" s="351"/>
      <c r="BL65" s="351"/>
      <c r="BM65" s="351"/>
      <c r="BN65" s="351"/>
      <c r="BO65" s="351"/>
      <c r="BP65" s="351"/>
      <c r="BQ65" s="351"/>
      <c r="BR65" s="351"/>
      <c r="BS65" s="351"/>
      <c r="BT65" s="351"/>
      <c r="BU65" s="351"/>
      <c r="BV65" s="351"/>
    </row>
    <row r="66" spans="63:74" x14ac:dyDescent="0.2">
      <c r="BK66" s="351"/>
      <c r="BL66" s="351"/>
      <c r="BM66" s="351"/>
      <c r="BN66" s="351"/>
      <c r="BO66" s="351"/>
      <c r="BP66" s="351"/>
      <c r="BQ66" s="351"/>
      <c r="BR66" s="351"/>
      <c r="BS66" s="351"/>
      <c r="BT66" s="351"/>
      <c r="BU66" s="351"/>
      <c r="BV66" s="351"/>
    </row>
    <row r="67" spans="63:74" x14ac:dyDescent="0.2">
      <c r="BK67" s="351"/>
      <c r="BL67" s="351"/>
      <c r="BM67" s="351"/>
      <c r="BN67" s="351"/>
      <c r="BO67" s="351"/>
      <c r="BP67" s="351"/>
      <c r="BQ67" s="351"/>
      <c r="BR67" s="351"/>
      <c r="BS67" s="351"/>
      <c r="BT67" s="351"/>
      <c r="BU67" s="351"/>
      <c r="BV67" s="351"/>
    </row>
    <row r="68" spans="63:74" x14ac:dyDescent="0.2">
      <c r="BK68" s="351"/>
      <c r="BL68" s="351"/>
      <c r="BM68" s="351"/>
      <c r="BN68" s="351"/>
      <c r="BO68" s="351"/>
      <c r="BP68" s="351"/>
      <c r="BQ68" s="351"/>
      <c r="BR68" s="351"/>
      <c r="BS68" s="351"/>
      <c r="BT68" s="351"/>
      <c r="BU68" s="351"/>
      <c r="BV68" s="351"/>
    </row>
    <row r="69" spans="63:74" x14ac:dyDescent="0.2">
      <c r="BK69" s="351"/>
      <c r="BL69" s="351"/>
      <c r="BM69" s="351"/>
      <c r="BN69" s="351"/>
      <c r="BO69" s="351"/>
      <c r="BP69" s="351"/>
      <c r="BQ69" s="351"/>
      <c r="BR69" s="351"/>
      <c r="BS69" s="351"/>
      <c r="BT69" s="351"/>
      <c r="BU69" s="351"/>
      <c r="BV69" s="351"/>
    </row>
    <row r="70" spans="63:74" x14ac:dyDescent="0.2">
      <c r="BK70" s="351"/>
      <c r="BL70" s="351"/>
      <c r="BM70" s="351"/>
      <c r="BN70" s="351"/>
      <c r="BO70" s="351"/>
      <c r="BP70" s="351"/>
      <c r="BQ70" s="351"/>
      <c r="BR70" s="351"/>
      <c r="BS70" s="351"/>
      <c r="BT70" s="351"/>
      <c r="BU70" s="351"/>
      <c r="BV70" s="351"/>
    </row>
    <row r="71" spans="63:74" x14ac:dyDescent="0.2">
      <c r="BK71" s="351"/>
      <c r="BL71" s="351"/>
      <c r="BM71" s="351"/>
      <c r="BN71" s="351"/>
      <c r="BO71" s="351"/>
      <c r="BP71" s="351"/>
      <c r="BQ71" s="351"/>
      <c r="BR71" s="351"/>
      <c r="BS71" s="351"/>
      <c r="BT71" s="351"/>
      <c r="BU71" s="351"/>
      <c r="BV71" s="351"/>
    </row>
    <row r="72" spans="63:74" x14ac:dyDescent="0.2">
      <c r="BK72" s="351"/>
      <c r="BL72" s="351"/>
      <c r="BM72" s="351"/>
      <c r="BN72" s="351"/>
      <c r="BO72" s="351"/>
      <c r="BP72" s="351"/>
      <c r="BQ72" s="351"/>
      <c r="BR72" s="351"/>
      <c r="BS72" s="351"/>
      <c r="BT72" s="351"/>
      <c r="BU72" s="351"/>
      <c r="BV72" s="351"/>
    </row>
    <row r="73" spans="63:74" x14ac:dyDescent="0.2">
      <c r="BK73" s="351"/>
      <c r="BL73" s="351"/>
      <c r="BM73" s="351"/>
      <c r="BN73" s="351"/>
      <c r="BO73" s="351"/>
      <c r="BP73" s="351"/>
      <c r="BQ73" s="351"/>
      <c r="BR73" s="351"/>
      <c r="BS73" s="351"/>
      <c r="BT73" s="351"/>
      <c r="BU73" s="351"/>
      <c r="BV73" s="351"/>
    </row>
    <row r="74" spans="63:74" x14ac:dyDescent="0.2">
      <c r="BK74" s="351"/>
      <c r="BL74" s="351"/>
      <c r="BM74" s="351"/>
      <c r="BN74" s="351"/>
      <c r="BO74" s="351"/>
      <c r="BP74" s="351"/>
      <c r="BQ74" s="351"/>
      <c r="BR74" s="351"/>
      <c r="BS74" s="351"/>
      <c r="BT74" s="351"/>
      <c r="BU74" s="351"/>
      <c r="BV74" s="351"/>
    </row>
    <row r="75" spans="63:74" x14ac:dyDescent="0.2">
      <c r="BK75" s="351"/>
      <c r="BL75" s="351"/>
      <c r="BM75" s="351"/>
      <c r="BN75" s="351"/>
      <c r="BO75" s="351"/>
      <c r="BP75" s="351"/>
      <c r="BQ75" s="351"/>
      <c r="BR75" s="351"/>
      <c r="BS75" s="351"/>
      <c r="BT75" s="351"/>
      <c r="BU75" s="351"/>
      <c r="BV75" s="351"/>
    </row>
    <row r="76" spans="63:74" x14ac:dyDescent="0.2">
      <c r="BK76" s="351"/>
      <c r="BL76" s="351"/>
      <c r="BM76" s="351"/>
      <c r="BN76" s="351"/>
      <c r="BO76" s="351"/>
      <c r="BP76" s="351"/>
      <c r="BQ76" s="351"/>
      <c r="BR76" s="351"/>
      <c r="BS76" s="351"/>
      <c r="BT76" s="351"/>
      <c r="BU76" s="351"/>
      <c r="BV76" s="351"/>
    </row>
    <row r="77" spans="63:74" x14ac:dyDescent="0.2">
      <c r="BK77" s="351"/>
      <c r="BL77" s="351"/>
      <c r="BM77" s="351"/>
      <c r="BN77" s="351"/>
      <c r="BO77" s="351"/>
      <c r="BP77" s="351"/>
      <c r="BQ77" s="351"/>
      <c r="BR77" s="351"/>
      <c r="BS77" s="351"/>
      <c r="BT77" s="351"/>
      <c r="BU77" s="351"/>
      <c r="BV77" s="351"/>
    </row>
    <row r="78" spans="63:74" x14ac:dyDescent="0.2">
      <c r="BK78" s="351"/>
      <c r="BL78" s="351"/>
      <c r="BM78" s="351"/>
      <c r="BN78" s="351"/>
      <c r="BO78" s="351"/>
      <c r="BP78" s="351"/>
      <c r="BQ78" s="351"/>
      <c r="BR78" s="351"/>
      <c r="BS78" s="351"/>
      <c r="BT78" s="351"/>
      <c r="BU78" s="351"/>
      <c r="BV78" s="351"/>
    </row>
    <row r="79" spans="63:74" x14ac:dyDescent="0.2">
      <c r="BK79" s="351"/>
      <c r="BL79" s="351"/>
      <c r="BM79" s="351"/>
      <c r="BN79" s="351"/>
      <c r="BO79" s="351"/>
      <c r="BP79" s="351"/>
      <c r="BQ79" s="351"/>
      <c r="BR79" s="351"/>
      <c r="BS79" s="351"/>
      <c r="BT79" s="351"/>
      <c r="BU79" s="351"/>
      <c r="BV79" s="351"/>
    </row>
    <row r="80" spans="63: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199999999999999" x14ac:dyDescent="0.2"/>
  <cols>
    <col min="1" max="1" width="11.5546875" style="100" customWidth="1"/>
    <col min="2" max="2" width="26.77734375" style="100" customWidth="1"/>
    <col min="3" max="50" width="6.5546875" style="100" customWidth="1"/>
    <col min="51" max="55" width="6.5546875" style="344" customWidth="1"/>
    <col min="56" max="58" width="6.5546875" style="607" customWidth="1"/>
    <col min="59" max="62" width="6.5546875" style="344" customWidth="1"/>
    <col min="63" max="74" width="6.5546875" style="100" customWidth="1"/>
    <col min="75" max="16384" width="11" style="100"/>
  </cols>
  <sheetData>
    <row r="1" spans="1:74" ht="15.6" customHeight="1" x14ac:dyDescent="0.25">
      <c r="A1" s="741" t="s">
        <v>798</v>
      </c>
      <c r="B1" s="812" t="s">
        <v>812</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6"/>
    </row>
    <row r="2" spans="1:74" ht="14.1" customHeight="1" x14ac:dyDescent="0.25">
      <c r="A2" s="742"/>
      <c r="B2" s="486" t="str">
        <f>"U.S. Energy Information Administration  |  Short-Term Energy Outlook  - "&amp;Dates!D1</f>
        <v>U.S. Energy Information Administration  |  Short-Term Energy Outlook  - May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1130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1124</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359.50923404999998</v>
      </c>
      <c r="AB6" s="266">
        <v>315.02648421999999</v>
      </c>
      <c r="AC6" s="266">
        <v>326.65720746</v>
      </c>
      <c r="AD6" s="266">
        <v>296.66256948</v>
      </c>
      <c r="AE6" s="266">
        <v>330.42304762999999</v>
      </c>
      <c r="AF6" s="266">
        <v>352.98807386999999</v>
      </c>
      <c r="AG6" s="266">
        <v>410.03781056000003</v>
      </c>
      <c r="AH6" s="266">
        <v>401.42969348000003</v>
      </c>
      <c r="AI6" s="266">
        <v>360.51846819000002</v>
      </c>
      <c r="AJ6" s="266">
        <v>320.35188490000002</v>
      </c>
      <c r="AK6" s="266">
        <v>315.84909195</v>
      </c>
      <c r="AL6" s="266">
        <v>338.40164733</v>
      </c>
      <c r="AM6" s="266">
        <v>340.6686507</v>
      </c>
      <c r="AN6" s="266">
        <v>318.16756894999997</v>
      </c>
      <c r="AO6" s="266">
        <v>307.47912129000002</v>
      </c>
      <c r="AP6" s="266">
        <v>276.12732747000001</v>
      </c>
      <c r="AQ6" s="266">
        <v>304.27717949999999</v>
      </c>
      <c r="AR6" s="266">
        <v>352.76610066000001</v>
      </c>
      <c r="AS6" s="266">
        <v>414.24253583000001</v>
      </c>
      <c r="AT6" s="266">
        <v>399.50418554999999</v>
      </c>
      <c r="AU6" s="266">
        <v>334.27013481</v>
      </c>
      <c r="AV6" s="266">
        <v>313.91001853</v>
      </c>
      <c r="AW6" s="266">
        <v>302.70181043999997</v>
      </c>
      <c r="AX6" s="266">
        <v>344.97036566999998</v>
      </c>
      <c r="AY6" s="266">
        <v>350.81534151</v>
      </c>
      <c r="AZ6" s="266">
        <v>327.01871019999999</v>
      </c>
      <c r="BA6" s="266">
        <v>311.8827</v>
      </c>
      <c r="BB6" s="266">
        <v>290.54899999999998</v>
      </c>
      <c r="BC6" s="309">
        <v>319.36110000000002</v>
      </c>
      <c r="BD6" s="309">
        <v>363.68959999999998</v>
      </c>
      <c r="BE6" s="309">
        <v>411.29899999999998</v>
      </c>
      <c r="BF6" s="309">
        <v>392.61219999999997</v>
      </c>
      <c r="BG6" s="309">
        <v>335.50630000000001</v>
      </c>
      <c r="BH6" s="309">
        <v>312.15519999999998</v>
      </c>
      <c r="BI6" s="309">
        <v>303.07839999999999</v>
      </c>
      <c r="BJ6" s="309">
        <v>352.01659999999998</v>
      </c>
      <c r="BK6" s="309">
        <v>356.15649999999999</v>
      </c>
      <c r="BL6" s="309">
        <v>316.96690000000001</v>
      </c>
      <c r="BM6" s="309">
        <v>320.01909999999998</v>
      </c>
      <c r="BN6" s="309">
        <v>293.96480000000003</v>
      </c>
      <c r="BO6" s="309">
        <v>321.59989999999999</v>
      </c>
      <c r="BP6" s="309">
        <v>366.03980000000001</v>
      </c>
      <c r="BQ6" s="309">
        <v>413.27620000000002</v>
      </c>
      <c r="BR6" s="309">
        <v>396.95870000000002</v>
      </c>
      <c r="BS6" s="309">
        <v>338.89060000000001</v>
      </c>
      <c r="BT6" s="309">
        <v>314.86630000000002</v>
      </c>
      <c r="BU6" s="309">
        <v>305.52539999999999</v>
      </c>
      <c r="BV6" s="309">
        <v>354.61169999999998</v>
      </c>
    </row>
    <row r="7" spans="1:74" ht="11.1" customHeight="1" x14ac:dyDescent="0.2">
      <c r="A7" s="101" t="s">
        <v>1125</v>
      </c>
      <c r="B7" s="130" t="s">
        <v>1335</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345.32369338000001</v>
      </c>
      <c r="AB7" s="266">
        <v>302.63477244000001</v>
      </c>
      <c r="AC7" s="266">
        <v>313.38512280999998</v>
      </c>
      <c r="AD7" s="266">
        <v>284.30852987999998</v>
      </c>
      <c r="AE7" s="266">
        <v>317.497567</v>
      </c>
      <c r="AF7" s="266">
        <v>339.70861259999998</v>
      </c>
      <c r="AG7" s="266">
        <v>395.54697628000002</v>
      </c>
      <c r="AH7" s="266">
        <v>386.90424975000002</v>
      </c>
      <c r="AI7" s="266">
        <v>346.89449280000002</v>
      </c>
      <c r="AJ7" s="266">
        <v>306.99863255000002</v>
      </c>
      <c r="AK7" s="266">
        <v>302.2526469</v>
      </c>
      <c r="AL7" s="266">
        <v>324.17356487000001</v>
      </c>
      <c r="AM7" s="266">
        <v>326.21705417999999</v>
      </c>
      <c r="AN7" s="266">
        <v>304.88476649</v>
      </c>
      <c r="AO7" s="266">
        <v>294.08367815000003</v>
      </c>
      <c r="AP7" s="266">
        <v>264.05415572999999</v>
      </c>
      <c r="AQ7" s="266">
        <v>291.97944428</v>
      </c>
      <c r="AR7" s="266">
        <v>340.01887859999999</v>
      </c>
      <c r="AS7" s="266">
        <v>400.73697427000002</v>
      </c>
      <c r="AT7" s="266">
        <v>386.0133826</v>
      </c>
      <c r="AU7" s="266">
        <v>321.75486419999999</v>
      </c>
      <c r="AV7" s="266">
        <v>301.72176526999999</v>
      </c>
      <c r="AW7" s="266">
        <v>290.10986337000003</v>
      </c>
      <c r="AX7" s="266">
        <v>331.05896060999999</v>
      </c>
      <c r="AY7" s="266">
        <v>337.09246155</v>
      </c>
      <c r="AZ7" s="266">
        <v>315.90521731000001</v>
      </c>
      <c r="BA7" s="266">
        <v>299.21640000000002</v>
      </c>
      <c r="BB7" s="266">
        <v>278.34320000000002</v>
      </c>
      <c r="BC7" s="309">
        <v>306.84640000000002</v>
      </c>
      <c r="BD7" s="309">
        <v>351.28250000000003</v>
      </c>
      <c r="BE7" s="309">
        <v>398.25009999999997</v>
      </c>
      <c r="BF7" s="309">
        <v>379.73270000000002</v>
      </c>
      <c r="BG7" s="309">
        <v>323.36340000000001</v>
      </c>
      <c r="BH7" s="309">
        <v>300.15780000000001</v>
      </c>
      <c r="BI7" s="309">
        <v>290.8116</v>
      </c>
      <c r="BJ7" s="309">
        <v>338.9932</v>
      </c>
      <c r="BK7" s="309">
        <v>342.98770000000002</v>
      </c>
      <c r="BL7" s="309">
        <v>305.34620000000001</v>
      </c>
      <c r="BM7" s="309">
        <v>307.35419999999999</v>
      </c>
      <c r="BN7" s="309">
        <v>281.87329999999997</v>
      </c>
      <c r="BO7" s="309">
        <v>309.02719999999999</v>
      </c>
      <c r="BP7" s="309">
        <v>353.29579999999999</v>
      </c>
      <c r="BQ7" s="309">
        <v>399.65210000000002</v>
      </c>
      <c r="BR7" s="309">
        <v>383.30099999999999</v>
      </c>
      <c r="BS7" s="309">
        <v>326.17380000000003</v>
      </c>
      <c r="BT7" s="309">
        <v>302.45699999999999</v>
      </c>
      <c r="BU7" s="309">
        <v>292.87889999999999</v>
      </c>
      <c r="BV7" s="309">
        <v>341.26479999999998</v>
      </c>
    </row>
    <row r="8" spans="1:74" ht="11.1" customHeight="1" x14ac:dyDescent="0.2">
      <c r="A8" s="101" t="s">
        <v>1336</v>
      </c>
      <c r="B8" s="130" t="s">
        <v>1337</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13.025178147</v>
      </c>
      <c r="AB8" s="266">
        <v>11.33499668</v>
      </c>
      <c r="AC8" s="266">
        <v>12.099327651999999</v>
      </c>
      <c r="AD8" s="266">
        <v>11.30142216</v>
      </c>
      <c r="AE8" s="266">
        <v>11.853971518</v>
      </c>
      <c r="AF8" s="266">
        <v>12.146757989999999</v>
      </c>
      <c r="AG8" s="266">
        <v>13.178098791</v>
      </c>
      <c r="AH8" s="266">
        <v>13.235646043999999</v>
      </c>
      <c r="AI8" s="266">
        <v>12.47397342</v>
      </c>
      <c r="AJ8" s="266">
        <v>12.280777472</v>
      </c>
      <c r="AK8" s="266">
        <v>12.530543550000001</v>
      </c>
      <c r="AL8" s="266">
        <v>13.0767083</v>
      </c>
      <c r="AM8" s="266">
        <v>13.284218084000001</v>
      </c>
      <c r="AN8" s="266">
        <v>12.186489127</v>
      </c>
      <c r="AO8" s="266">
        <v>12.300349818000001</v>
      </c>
      <c r="AP8" s="266">
        <v>11.10730734</v>
      </c>
      <c r="AQ8" s="266">
        <v>11.259696713</v>
      </c>
      <c r="AR8" s="266">
        <v>11.643392070000001</v>
      </c>
      <c r="AS8" s="266">
        <v>12.241673979</v>
      </c>
      <c r="AT8" s="266">
        <v>12.262682741000001</v>
      </c>
      <c r="AU8" s="266">
        <v>11.39664939</v>
      </c>
      <c r="AV8" s="266">
        <v>11.165150061</v>
      </c>
      <c r="AW8" s="266">
        <v>11.56742289</v>
      </c>
      <c r="AX8" s="266">
        <v>12.806143027999999</v>
      </c>
      <c r="AY8" s="266">
        <v>12.60211754</v>
      </c>
      <c r="AZ8" s="266">
        <v>10.100902135</v>
      </c>
      <c r="BA8" s="266">
        <v>11.556760000000001</v>
      </c>
      <c r="BB8" s="266">
        <v>11.166029999999999</v>
      </c>
      <c r="BC8" s="309">
        <v>11.3992</v>
      </c>
      <c r="BD8" s="309">
        <v>11.26634</v>
      </c>
      <c r="BE8" s="309">
        <v>11.763339999999999</v>
      </c>
      <c r="BF8" s="309">
        <v>11.61626</v>
      </c>
      <c r="BG8" s="309">
        <v>11.004110000000001</v>
      </c>
      <c r="BH8" s="309">
        <v>10.909789999999999</v>
      </c>
      <c r="BI8" s="309">
        <v>11.22091</v>
      </c>
      <c r="BJ8" s="309">
        <v>11.87374</v>
      </c>
      <c r="BK8" s="309">
        <v>12.00149</v>
      </c>
      <c r="BL8" s="309">
        <v>10.572380000000001</v>
      </c>
      <c r="BM8" s="309">
        <v>11.53135</v>
      </c>
      <c r="BN8" s="309">
        <v>11.03909</v>
      </c>
      <c r="BO8" s="309">
        <v>11.44237</v>
      </c>
      <c r="BP8" s="309">
        <v>11.58615</v>
      </c>
      <c r="BQ8" s="309">
        <v>12.317869999999999</v>
      </c>
      <c r="BR8" s="309">
        <v>12.369820000000001</v>
      </c>
      <c r="BS8" s="309">
        <v>11.55147</v>
      </c>
      <c r="BT8" s="309">
        <v>11.29031</v>
      </c>
      <c r="BU8" s="309">
        <v>11.570729999999999</v>
      </c>
      <c r="BV8" s="309">
        <v>12.19659</v>
      </c>
    </row>
    <row r="9" spans="1:74" ht="11.1" customHeight="1" x14ac:dyDescent="0.2">
      <c r="A9" s="101" t="s">
        <v>1338</v>
      </c>
      <c r="B9" s="130" t="s">
        <v>1339</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1.1327032800000001</v>
      </c>
      <c r="AG9" s="266">
        <v>1.312735486</v>
      </c>
      <c r="AH9" s="266">
        <v>1.2897976870000001</v>
      </c>
      <c r="AI9" s="266">
        <v>1.1500019699999999</v>
      </c>
      <c r="AJ9" s="266">
        <v>1.072474884</v>
      </c>
      <c r="AK9" s="266">
        <v>1.0659015000000001</v>
      </c>
      <c r="AL9" s="266">
        <v>1.151374162</v>
      </c>
      <c r="AM9" s="266">
        <v>1.1673784389999999</v>
      </c>
      <c r="AN9" s="266">
        <v>1.096313332</v>
      </c>
      <c r="AO9" s="266">
        <v>1.095093321</v>
      </c>
      <c r="AP9" s="266">
        <v>0.96586439999999996</v>
      </c>
      <c r="AQ9" s="266">
        <v>1.0380385029999999</v>
      </c>
      <c r="AR9" s="266">
        <v>1.1038299899999999</v>
      </c>
      <c r="AS9" s="266">
        <v>1.263887577</v>
      </c>
      <c r="AT9" s="266">
        <v>1.228120211</v>
      </c>
      <c r="AU9" s="266">
        <v>1.1186212200000001</v>
      </c>
      <c r="AV9" s="266">
        <v>1.0231031989999999</v>
      </c>
      <c r="AW9" s="266">
        <v>1.02452418</v>
      </c>
      <c r="AX9" s="266">
        <v>1.1052620339999999</v>
      </c>
      <c r="AY9" s="266">
        <v>1.1207624190000001</v>
      </c>
      <c r="AZ9" s="266">
        <v>1.012590764</v>
      </c>
      <c r="BA9" s="266">
        <v>1.109521</v>
      </c>
      <c r="BB9" s="266">
        <v>1.0396840000000001</v>
      </c>
      <c r="BC9" s="309">
        <v>1.115494</v>
      </c>
      <c r="BD9" s="309">
        <v>1.140765</v>
      </c>
      <c r="BE9" s="309">
        <v>1.2856339999999999</v>
      </c>
      <c r="BF9" s="309">
        <v>1.2631730000000001</v>
      </c>
      <c r="BG9" s="309">
        <v>1.1387799999999999</v>
      </c>
      <c r="BH9" s="309">
        <v>1.0875699999999999</v>
      </c>
      <c r="BI9" s="309">
        <v>1.0458959999999999</v>
      </c>
      <c r="BJ9" s="309">
        <v>1.1497040000000001</v>
      </c>
      <c r="BK9" s="309">
        <v>1.167262</v>
      </c>
      <c r="BL9" s="309">
        <v>1.0483480000000001</v>
      </c>
      <c r="BM9" s="309">
        <v>1.1335109999999999</v>
      </c>
      <c r="BN9" s="309">
        <v>1.052379</v>
      </c>
      <c r="BO9" s="309">
        <v>1.130307</v>
      </c>
      <c r="BP9" s="309">
        <v>1.157894</v>
      </c>
      <c r="BQ9" s="309">
        <v>1.3062199999999999</v>
      </c>
      <c r="BR9" s="309">
        <v>1.287849</v>
      </c>
      <c r="BS9" s="309">
        <v>1.1653480000000001</v>
      </c>
      <c r="BT9" s="309">
        <v>1.1190580000000001</v>
      </c>
      <c r="BU9" s="309">
        <v>1.075777</v>
      </c>
      <c r="BV9" s="309">
        <v>1.1502859999999999</v>
      </c>
    </row>
    <row r="10" spans="1:74" ht="11.1" customHeight="1" x14ac:dyDescent="0.2">
      <c r="A10" s="104" t="s">
        <v>1126</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3.1822139840000001</v>
      </c>
      <c r="AN10" s="266">
        <v>2.8315100040000001</v>
      </c>
      <c r="AO10" s="266">
        <v>3.7776139959999999</v>
      </c>
      <c r="AP10" s="266">
        <v>3.2121900000000001</v>
      </c>
      <c r="AQ10" s="266">
        <v>3.6605510209999998</v>
      </c>
      <c r="AR10" s="266">
        <v>3.90002001</v>
      </c>
      <c r="AS10" s="266">
        <v>5.4271159979999997</v>
      </c>
      <c r="AT10" s="266">
        <v>5.8826640049999996</v>
      </c>
      <c r="AU10" s="266">
        <v>3.7403179799999999</v>
      </c>
      <c r="AV10" s="266">
        <v>3.8845699790000001</v>
      </c>
      <c r="AW10" s="266">
        <v>3.4132250100000001</v>
      </c>
      <c r="AX10" s="266">
        <v>4.322381987</v>
      </c>
      <c r="AY10" s="266">
        <v>4.6916201118999998</v>
      </c>
      <c r="AZ10" s="266">
        <v>0.91067451646999997</v>
      </c>
      <c r="BA10" s="266">
        <v>3.4038279999999999</v>
      </c>
      <c r="BB10" s="266">
        <v>3.556772</v>
      </c>
      <c r="BC10" s="309">
        <v>4.2268920000000003</v>
      </c>
      <c r="BD10" s="309">
        <v>4.6483290000000004</v>
      </c>
      <c r="BE10" s="309">
        <v>5.3082050000000001</v>
      </c>
      <c r="BF10" s="309">
        <v>5.3301480000000003</v>
      </c>
      <c r="BG10" s="309">
        <v>4.0403700000000002</v>
      </c>
      <c r="BH10" s="309">
        <v>3.5224340000000001</v>
      </c>
      <c r="BI10" s="309">
        <v>3.7087840000000001</v>
      </c>
      <c r="BJ10" s="309">
        <v>3.924868</v>
      </c>
      <c r="BK10" s="309">
        <v>4.5554829999999997</v>
      </c>
      <c r="BL10" s="309">
        <v>3.713838</v>
      </c>
      <c r="BM10" s="309">
        <v>4.1167480000000003</v>
      </c>
      <c r="BN10" s="309">
        <v>3.7225799999999998</v>
      </c>
      <c r="BO10" s="309">
        <v>4.2762209999999996</v>
      </c>
      <c r="BP10" s="309">
        <v>4.6378349999999999</v>
      </c>
      <c r="BQ10" s="309">
        <v>5.2908580000000001</v>
      </c>
      <c r="BR10" s="309">
        <v>5.3120609999999999</v>
      </c>
      <c r="BS10" s="309">
        <v>4.0225669999999996</v>
      </c>
      <c r="BT10" s="309">
        <v>3.5027159999999999</v>
      </c>
      <c r="BU10" s="309">
        <v>3.6779700000000002</v>
      </c>
      <c r="BV10" s="309">
        <v>3.8981279999999998</v>
      </c>
    </row>
    <row r="11" spans="1:74" ht="11.1" customHeight="1" x14ac:dyDescent="0.2">
      <c r="A11" s="104" t="s">
        <v>1127</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362.85024602999999</v>
      </c>
      <c r="AB11" s="266">
        <v>318.16033723999999</v>
      </c>
      <c r="AC11" s="266">
        <v>329.05798745999999</v>
      </c>
      <c r="AD11" s="266">
        <v>299.04894548999999</v>
      </c>
      <c r="AE11" s="266">
        <v>333.46444365000002</v>
      </c>
      <c r="AF11" s="266">
        <v>356.61856985999998</v>
      </c>
      <c r="AG11" s="266">
        <v>413.72296354999997</v>
      </c>
      <c r="AH11" s="266">
        <v>405.50960748</v>
      </c>
      <c r="AI11" s="266">
        <v>364.03544517</v>
      </c>
      <c r="AJ11" s="266">
        <v>322.54814792000002</v>
      </c>
      <c r="AK11" s="266">
        <v>319.44442694999998</v>
      </c>
      <c r="AL11" s="266">
        <v>342.43852133000001</v>
      </c>
      <c r="AM11" s="266">
        <v>343.85086468999998</v>
      </c>
      <c r="AN11" s="266">
        <v>320.99907895000001</v>
      </c>
      <c r="AO11" s="266">
        <v>311.25673528999999</v>
      </c>
      <c r="AP11" s="266">
        <v>279.33951746999998</v>
      </c>
      <c r="AQ11" s="266">
        <v>307.93773052</v>
      </c>
      <c r="AR11" s="266">
        <v>356.66612067</v>
      </c>
      <c r="AS11" s="266">
        <v>419.66965182000001</v>
      </c>
      <c r="AT11" s="266">
        <v>405.38684955999997</v>
      </c>
      <c r="AU11" s="266">
        <v>338.01045278999999</v>
      </c>
      <c r="AV11" s="266">
        <v>317.79458850999998</v>
      </c>
      <c r="AW11" s="266">
        <v>306.11503544999999</v>
      </c>
      <c r="AX11" s="266">
        <v>349.29274765999997</v>
      </c>
      <c r="AY11" s="266">
        <v>355.50696162000003</v>
      </c>
      <c r="AZ11" s="266">
        <v>327.92938471999997</v>
      </c>
      <c r="BA11" s="266">
        <v>315.28649999999999</v>
      </c>
      <c r="BB11" s="266">
        <v>294.10570000000001</v>
      </c>
      <c r="BC11" s="309">
        <v>323.58800000000002</v>
      </c>
      <c r="BD11" s="309">
        <v>368.33789999999999</v>
      </c>
      <c r="BE11" s="309">
        <v>416.60730000000001</v>
      </c>
      <c r="BF11" s="309">
        <v>397.94229999999999</v>
      </c>
      <c r="BG11" s="309">
        <v>339.54669999999999</v>
      </c>
      <c r="BH11" s="309">
        <v>315.67759999999998</v>
      </c>
      <c r="BI11" s="309">
        <v>306.78719999999998</v>
      </c>
      <c r="BJ11" s="309">
        <v>355.94150000000002</v>
      </c>
      <c r="BK11" s="309">
        <v>360.71190000000001</v>
      </c>
      <c r="BL11" s="309">
        <v>320.6807</v>
      </c>
      <c r="BM11" s="309">
        <v>324.13580000000002</v>
      </c>
      <c r="BN11" s="309">
        <v>297.68729999999999</v>
      </c>
      <c r="BO11" s="309">
        <v>325.87610000000001</v>
      </c>
      <c r="BP11" s="309">
        <v>370.67770000000002</v>
      </c>
      <c r="BQ11" s="309">
        <v>418.56700000000001</v>
      </c>
      <c r="BR11" s="309">
        <v>402.27069999999998</v>
      </c>
      <c r="BS11" s="309">
        <v>342.91320000000002</v>
      </c>
      <c r="BT11" s="309">
        <v>318.36900000000003</v>
      </c>
      <c r="BU11" s="309">
        <v>309.20339999999999</v>
      </c>
      <c r="BV11" s="309">
        <v>358.50979999999998</v>
      </c>
    </row>
    <row r="12" spans="1:74" ht="11.1" customHeight="1" x14ac:dyDescent="0.2">
      <c r="A12" s="104" t="s">
        <v>1128</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21.696570563000002</v>
      </c>
      <c r="AB12" s="266">
        <v>11.404521464</v>
      </c>
      <c r="AC12" s="266">
        <v>15.46864877</v>
      </c>
      <c r="AD12" s="266">
        <v>14.22429912</v>
      </c>
      <c r="AE12" s="266">
        <v>25.232567490000001</v>
      </c>
      <c r="AF12" s="266">
        <v>23.41379607</v>
      </c>
      <c r="AG12" s="266">
        <v>24.813743725999998</v>
      </c>
      <c r="AH12" s="266">
        <v>20.090515898</v>
      </c>
      <c r="AI12" s="266">
        <v>11.5248177</v>
      </c>
      <c r="AJ12" s="266">
        <v>2.4985192450000002</v>
      </c>
      <c r="AK12" s="266">
        <v>21.888904530000001</v>
      </c>
      <c r="AL12" s="266">
        <v>20.033785929</v>
      </c>
      <c r="AM12" s="266">
        <v>19.752792753000001</v>
      </c>
      <c r="AN12" s="266">
        <v>19.132896304999999</v>
      </c>
      <c r="AO12" s="266">
        <v>14.233940067000001</v>
      </c>
      <c r="AP12" s="266">
        <v>10.518374850000001</v>
      </c>
      <c r="AQ12" s="266">
        <v>26.576948365</v>
      </c>
      <c r="AR12" s="266">
        <v>29.742560099999999</v>
      </c>
      <c r="AS12" s="266">
        <v>32.992564803999997</v>
      </c>
      <c r="AT12" s="266">
        <v>29.244615793000001</v>
      </c>
      <c r="AU12" s="266">
        <v>8.9409962400000005</v>
      </c>
      <c r="AV12" s="266">
        <v>14.874112108</v>
      </c>
      <c r="AW12" s="266">
        <v>22.05365334</v>
      </c>
      <c r="AX12" s="266">
        <v>26.163105898000001</v>
      </c>
      <c r="AY12" s="266">
        <v>22.152939792000002</v>
      </c>
      <c r="AZ12" s="266">
        <v>19.05110036</v>
      </c>
      <c r="BA12" s="266">
        <v>10.906560000000001</v>
      </c>
      <c r="BB12" s="266">
        <v>14.657830000000001</v>
      </c>
      <c r="BC12" s="309">
        <v>26.819700000000001</v>
      </c>
      <c r="BD12" s="309">
        <v>26.74661</v>
      </c>
      <c r="BE12" s="309">
        <v>29.736540000000002</v>
      </c>
      <c r="BF12" s="309">
        <v>22.022829999999999</v>
      </c>
      <c r="BG12" s="309">
        <v>4.8520440000000002</v>
      </c>
      <c r="BH12" s="309">
        <v>9.6200290000000006</v>
      </c>
      <c r="BI12" s="309">
        <v>17.742750000000001</v>
      </c>
      <c r="BJ12" s="309">
        <v>26.414269999999998</v>
      </c>
      <c r="BK12" s="309">
        <v>19.636379999999999</v>
      </c>
      <c r="BL12" s="309">
        <v>9.8904019999999999</v>
      </c>
      <c r="BM12" s="309">
        <v>15.926069999999999</v>
      </c>
      <c r="BN12" s="309">
        <v>14.0518</v>
      </c>
      <c r="BO12" s="309">
        <v>26.569680000000002</v>
      </c>
      <c r="BP12" s="309">
        <v>26.670190000000002</v>
      </c>
      <c r="BQ12" s="309">
        <v>29.61308</v>
      </c>
      <c r="BR12" s="309">
        <v>22.854880000000001</v>
      </c>
      <c r="BS12" s="309">
        <v>4.892722</v>
      </c>
      <c r="BT12" s="309">
        <v>9.6721629999999994</v>
      </c>
      <c r="BU12" s="309">
        <v>17.851400000000002</v>
      </c>
      <c r="BV12" s="309">
        <v>26.578289999999999</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342"/>
      <c r="BD13" s="342"/>
      <c r="BE13" s="342"/>
      <c r="BF13" s="342"/>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1129</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342"/>
      <c r="BD14" s="342"/>
      <c r="BE14" s="342"/>
      <c r="BF14" s="342"/>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1131</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311.31836927000001</v>
      </c>
      <c r="AN15" s="266">
        <v>290.12006005000001</v>
      </c>
      <c r="AO15" s="266">
        <v>285.17706118000001</v>
      </c>
      <c r="AP15" s="266">
        <v>258.14470822999999</v>
      </c>
      <c r="AQ15" s="266">
        <v>270.48576376</v>
      </c>
      <c r="AR15" s="266">
        <v>315.65105784000002</v>
      </c>
      <c r="AS15" s="266">
        <v>374.73397548999998</v>
      </c>
      <c r="AT15" s="266">
        <v>364.21217094999997</v>
      </c>
      <c r="AU15" s="266">
        <v>318.00206695000003</v>
      </c>
      <c r="AV15" s="266">
        <v>292.14227521999999</v>
      </c>
      <c r="AW15" s="266">
        <v>272.92619038999999</v>
      </c>
      <c r="AX15" s="266">
        <v>310.82763844999999</v>
      </c>
      <c r="AY15" s="266">
        <v>321.21872868999998</v>
      </c>
      <c r="AZ15" s="266">
        <v>299.05050340000003</v>
      </c>
      <c r="BA15" s="266">
        <v>293.17904293999999</v>
      </c>
      <c r="BB15" s="266">
        <v>268.65425894999998</v>
      </c>
      <c r="BC15" s="309">
        <v>285.70139999999998</v>
      </c>
      <c r="BD15" s="309">
        <v>330.61959999999999</v>
      </c>
      <c r="BE15" s="309">
        <v>375.33139999999997</v>
      </c>
      <c r="BF15" s="309">
        <v>364.5301</v>
      </c>
      <c r="BG15" s="309">
        <v>323.95650000000001</v>
      </c>
      <c r="BH15" s="309">
        <v>295.44819999999999</v>
      </c>
      <c r="BI15" s="309">
        <v>278.19670000000002</v>
      </c>
      <c r="BJ15" s="309">
        <v>318.0104</v>
      </c>
      <c r="BK15" s="309">
        <v>329.43029999999999</v>
      </c>
      <c r="BL15" s="309">
        <v>300.51400000000001</v>
      </c>
      <c r="BM15" s="309">
        <v>297.01010000000002</v>
      </c>
      <c r="BN15" s="309">
        <v>272.94290000000001</v>
      </c>
      <c r="BO15" s="309">
        <v>288.18830000000003</v>
      </c>
      <c r="BP15" s="309">
        <v>332.73779999999999</v>
      </c>
      <c r="BQ15" s="309">
        <v>376.90600000000001</v>
      </c>
      <c r="BR15" s="309">
        <v>367.33819999999997</v>
      </c>
      <c r="BS15" s="309">
        <v>326.7749</v>
      </c>
      <c r="BT15" s="309">
        <v>297.72309999999999</v>
      </c>
      <c r="BU15" s="309">
        <v>280.16860000000003</v>
      </c>
      <c r="BV15" s="309">
        <v>320.12880000000001</v>
      </c>
    </row>
    <row r="16" spans="1:74" ht="11.1" customHeight="1" x14ac:dyDescent="0.2">
      <c r="A16" s="104" t="s">
        <v>1132</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124.41281896</v>
      </c>
      <c r="AN16" s="266">
        <v>111.92947890000001</v>
      </c>
      <c r="AO16" s="266">
        <v>104.00558073000001</v>
      </c>
      <c r="AP16" s="266">
        <v>97.46457728</v>
      </c>
      <c r="AQ16" s="266">
        <v>105.41188443999999</v>
      </c>
      <c r="AR16" s="266">
        <v>131.24246219</v>
      </c>
      <c r="AS16" s="266">
        <v>166.89082672999999</v>
      </c>
      <c r="AT16" s="266">
        <v>158.80108820999999</v>
      </c>
      <c r="AU16" s="266">
        <v>127.70609919</v>
      </c>
      <c r="AV16" s="266">
        <v>105.14520981</v>
      </c>
      <c r="AW16" s="266">
        <v>99.443738870000004</v>
      </c>
      <c r="AX16" s="266">
        <v>129.50387749999999</v>
      </c>
      <c r="AY16" s="266">
        <v>137.24282887999999</v>
      </c>
      <c r="AZ16" s="266">
        <v>127.07581458</v>
      </c>
      <c r="BA16" s="266">
        <v>111.33791875</v>
      </c>
      <c r="BB16" s="266">
        <v>98.832718663999998</v>
      </c>
      <c r="BC16" s="309">
        <v>108.86490000000001</v>
      </c>
      <c r="BD16" s="309">
        <v>135.48599999999999</v>
      </c>
      <c r="BE16" s="309">
        <v>162.66220000000001</v>
      </c>
      <c r="BF16" s="309">
        <v>154.72210000000001</v>
      </c>
      <c r="BG16" s="309">
        <v>128.69139999999999</v>
      </c>
      <c r="BH16" s="309">
        <v>104.8764</v>
      </c>
      <c r="BI16" s="309">
        <v>101.37649999999999</v>
      </c>
      <c r="BJ16" s="309">
        <v>133.29329999999999</v>
      </c>
      <c r="BK16" s="309">
        <v>141.54159999999999</v>
      </c>
      <c r="BL16" s="309">
        <v>124.29430000000001</v>
      </c>
      <c r="BM16" s="309">
        <v>111.4572</v>
      </c>
      <c r="BN16" s="309">
        <v>100.625</v>
      </c>
      <c r="BO16" s="309">
        <v>109.25490000000001</v>
      </c>
      <c r="BP16" s="309">
        <v>135.8785</v>
      </c>
      <c r="BQ16" s="309">
        <v>162.8329</v>
      </c>
      <c r="BR16" s="309">
        <v>156.05279999999999</v>
      </c>
      <c r="BS16" s="309">
        <v>130.26259999999999</v>
      </c>
      <c r="BT16" s="309">
        <v>106.0932</v>
      </c>
      <c r="BU16" s="309">
        <v>102.50409999999999</v>
      </c>
      <c r="BV16" s="309">
        <v>134.63800000000001</v>
      </c>
    </row>
    <row r="17" spans="1:74" ht="11.1" customHeight="1" x14ac:dyDescent="0.2">
      <c r="A17" s="104" t="s">
        <v>1133</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108.90250580999999</v>
      </c>
      <c r="AN17" s="266">
        <v>101.90408589</v>
      </c>
      <c r="AO17" s="266">
        <v>102.93669873</v>
      </c>
      <c r="AP17" s="266">
        <v>90.631198569999995</v>
      </c>
      <c r="AQ17" s="266">
        <v>93.405746260000001</v>
      </c>
      <c r="AR17" s="266">
        <v>108.6988133</v>
      </c>
      <c r="AS17" s="266">
        <v>126.01023608</v>
      </c>
      <c r="AT17" s="266">
        <v>122.0345334</v>
      </c>
      <c r="AU17" s="266">
        <v>112.29660939</v>
      </c>
      <c r="AV17" s="266">
        <v>107.40396625</v>
      </c>
      <c r="AW17" s="266">
        <v>97.091218179999998</v>
      </c>
      <c r="AX17" s="266">
        <v>104.40270307</v>
      </c>
      <c r="AY17" s="266">
        <v>104.1916983</v>
      </c>
      <c r="AZ17" s="266">
        <v>98.174722000000003</v>
      </c>
      <c r="BA17" s="266">
        <v>102.46120338</v>
      </c>
      <c r="BB17" s="266">
        <v>93.394856250000004</v>
      </c>
      <c r="BC17" s="309">
        <v>99.186189999999996</v>
      </c>
      <c r="BD17" s="309">
        <v>115.3771</v>
      </c>
      <c r="BE17" s="309">
        <v>127.2835</v>
      </c>
      <c r="BF17" s="309">
        <v>123.33710000000001</v>
      </c>
      <c r="BG17" s="309">
        <v>114.75790000000001</v>
      </c>
      <c r="BH17" s="309">
        <v>109.1369</v>
      </c>
      <c r="BI17" s="309">
        <v>99.285420000000002</v>
      </c>
      <c r="BJ17" s="309">
        <v>106.8527</v>
      </c>
      <c r="BK17" s="309">
        <v>107.4276</v>
      </c>
      <c r="BL17" s="309">
        <v>99.317769999999996</v>
      </c>
      <c r="BM17" s="309">
        <v>104.74930000000001</v>
      </c>
      <c r="BN17" s="309">
        <v>94.909270000000006</v>
      </c>
      <c r="BO17" s="309">
        <v>100.5112</v>
      </c>
      <c r="BP17" s="309">
        <v>116.5483</v>
      </c>
      <c r="BQ17" s="309">
        <v>128.3254</v>
      </c>
      <c r="BR17" s="309">
        <v>124.6349</v>
      </c>
      <c r="BS17" s="309">
        <v>115.9692</v>
      </c>
      <c r="BT17" s="309">
        <v>110.2334</v>
      </c>
      <c r="BU17" s="309">
        <v>100.25230000000001</v>
      </c>
      <c r="BV17" s="309">
        <v>107.7483</v>
      </c>
    </row>
    <row r="18" spans="1:74" ht="11.1" customHeight="1" x14ac:dyDescent="0.2">
      <c r="A18" s="104" t="s">
        <v>1134</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77.338595499999997</v>
      </c>
      <c r="AN18" s="266">
        <v>75.664169259999994</v>
      </c>
      <c r="AO18" s="266">
        <v>77.658106720000006</v>
      </c>
      <c r="AP18" s="266">
        <v>69.590790380000001</v>
      </c>
      <c r="AQ18" s="266">
        <v>71.219924059999997</v>
      </c>
      <c r="AR18" s="266">
        <v>75.229856350000006</v>
      </c>
      <c r="AS18" s="266">
        <v>81.278312679999999</v>
      </c>
      <c r="AT18" s="266">
        <v>82.851769340000004</v>
      </c>
      <c r="AU18" s="266">
        <v>77.467805369999994</v>
      </c>
      <c r="AV18" s="266">
        <v>79.078716159999999</v>
      </c>
      <c r="AW18" s="266">
        <v>75.865985339999995</v>
      </c>
      <c r="AX18" s="266">
        <v>76.289366880000003</v>
      </c>
      <c r="AY18" s="266">
        <v>79.221554510000004</v>
      </c>
      <c r="AZ18" s="266">
        <v>73.246327820000005</v>
      </c>
      <c r="BA18" s="266">
        <v>78.823612757000006</v>
      </c>
      <c r="BB18" s="266">
        <v>75.917384478000002</v>
      </c>
      <c r="BC18" s="309">
        <v>77.154510000000002</v>
      </c>
      <c r="BD18" s="309">
        <v>79.238330000000005</v>
      </c>
      <c r="BE18" s="309">
        <v>84.843069999999997</v>
      </c>
      <c r="BF18" s="309">
        <v>85.932599999999994</v>
      </c>
      <c r="BG18" s="309">
        <v>79.983099999999993</v>
      </c>
      <c r="BH18" s="309">
        <v>80.924700000000001</v>
      </c>
      <c r="BI18" s="309">
        <v>77.036550000000005</v>
      </c>
      <c r="BJ18" s="309">
        <v>77.314099999999996</v>
      </c>
      <c r="BK18" s="309">
        <v>79.874200000000002</v>
      </c>
      <c r="BL18" s="309">
        <v>76.342200000000005</v>
      </c>
      <c r="BM18" s="309">
        <v>80.264279999999999</v>
      </c>
      <c r="BN18" s="309">
        <v>76.907120000000006</v>
      </c>
      <c r="BO18" s="309">
        <v>77.931079999999994</v>
      </c>
      <c r="BP18" s="309">
        <v>79.797389999999993</v>
      </c>
      <c r="BQ18" s="309">
        <v>85.209810000000004</v>
      </c>
      <c r="BR18" s="309">
        <v>86.116870000000006</v>
      </c>
      <c r="BS18" s="309">
        <v>80.02319</v>
      </c>
      <c r="BT18" s="309">
        <v>80.890739999999994</v>
      </c>
      <c r="BU18" s="309">
        <v>76.917739999999995</v>
      </c>
      <c r="BV18" s="309">
        <v>77.195890000000006</v>
      </c>
    </row>
    <row r="19" spans="1:74" ht="11.1" customHeight="1" x14ac:dyDescent="0.2">
      <c r="A19" s="104" t="s">
        <v>1135</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0.47992600000000002</v>
      </c>
      <c r="AS19" s="266">
        <v>0.55459999999999998</v>
      </c>
      <c r="AT19" s="266">
        <v>0.52478000000000002</v>
      </c>
      <c r="AU19" s="266">
        <v>0.53155300000000005</v>
      </c>
      <c r="AV19" s="266">
        <v>0.51438300000000003</v>
      </c>
      <c r="AW19" s="266">
        <v>0.52524800000000005</v>
      </c>
      <c r="AX19" s="266">
        <v>0.631691</v>
      </c>
      <c r="AY19" s="266">
        <v>0.56264700000000001</v>
      </c>
      <c r="AZ19" s="266">
        <v>0.55363899999999999</v>
      </c>
      <c r="BA19" s="266">
        <v>0.55630805344000001</v>
      </c>
      <c r="BB19" s="266">
        <v>0.50929955559999995</v>
      </c>
      <c r="BC19" s="309">
        <v>0.49584279999999997</v>
      </c>
      <c r="BD19" s="309">
        <v>0.51820049999999995</v>
      </c>
      <c r="BE19" s="309">
        <v>0.54265039999999998</v>
      </c>
      <c r="BF19" s="309">
        <v>0.53830679999999997</v>
      </c>
      <c r="BG19" s="309">
        <v>0.5241093</v>
      </c>
      <c r="BH19" s="309">
        <v>0.5101137</v>
      </c>
      <c r="BI19" s="309">
        <v>0.49830459999999999</v>
      </c>
      <c r="BJ19" s="309">
        <v>0.55027020000000004</v>
      </c>
      <c r="BK19" s="309">
        <v>0.58684939999999997</v>
      </c>
      <c r="BL19" s="309">
        <v>0.55969080000000004</v>
      </c>
      <c r="BM19" s="309">
        <v>0.53935299999999997</v>
      </c>
      <c r="BN19" s="309">
        <v>0.50156679999999998</v>
      </c>
      <c r="BO19" s="309">
        <v>0.49114239999999998</v>
      </c>
      <c r="BP19" s="309">
        <v>0.51358309999999996</v>
      </c>
      <c r="BQ19" s="309">
        <v>0.53783530000000002</v>
      </c>
      <c r="BR19" s="309">
        <v>0.53365980000000002</v>
      </c>
      <c r="BS19" s="309">
        <v>0.5198081</v>
      </c>
      <c r="BT19" s="309">
        <v>0.50583990000000001</v>
      </c>
      <c r="BU19" s="309">
        <v>0.49443700000000002</v>
      </c>
      <c r="BV19" s="309">
        <v>0.54660410000000004</v>
      </c>
    </row>
    <row r="20" spans="1:74" ht="11.1" customHeight="1" x14ac:dyDescent="0.2">
      <c r="A20" s="104" t="s">
        <v>1136</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12.5444222</v>
      </c>
      <c r="AB20" s="266">
        <v>10.958122940000001</v>
      </c>
      <c r="AC20" s="266">
        <v>11.73664576</v>
      </c>
      <c r="AD20" s="266">
        <v>10.92480947</v>
      </c>
      <c r="AE20" s="266">
        <v>11.43013915</v>
      </c>
      <c r="AF20" s="266">
        <v>11.743167359999999</v>
      </c>
      <c r="AG20" s="266">
        <v>12.814398300000001</v>
      </c>
      <c r="AH20" s="266">
        <v>12.845006059999999</v>
      </c>
      <c r="AI20" s="266">
        <v>12.047825100000001</v>
      </c>
      <c r="AJ20" s="266">
        <v>11.808421279999999</v>
      </c>
      <c r="AK20" s="266">
        <v>12.023480749999999</v>
      </c>
      <c r="AL20" s="266">
        <v>12.582042039999999</v>
      </c>
      <c r="AM20" s="266">
        <v>12.77970285</v>
      </c>
      <c r="AN20" s="266">
        <v>11.746122829999999</v>
      </c>
      <c r="AO20" s="266">
        <v>11.845734041</v>
      </c>
      <c r="AP20" s="266">
        <v>10.67643436</v>
      </c>
      <c r="AQ20" s="266">
        <v>10.875018362</v>
      </c>
      <c r="AR20" s="266">
        <v>11.27250276</v>
      </c>
      <c r="AS20" s="266">
        <v>11.943111529999999</v>
      </c>
      <c r="AT20" s="266">
        <v>11.93006269</v>
      </c>
      <c r="AU20" s="266">
        <v>11.06738975</v>
      </c>
      <c r="AV20" s="266">
        <v>10.778201212000001</v>
      </c>
      <c r="AW20" s="266">
        <v>11.135191689999999</v>
      </c>
      <c r="AX20" s="266">
        <v>12.302003279999999</v>
      </c>
      <c r="AY20" s="266">
        <v>12.135293142</v>
      </c>
      <c r="AZ20" s="266">
        <v>9.8277809612000002</v>
      </c>
      <c r="BA20" s="266">
        <v>11.20092</v>
      </c>
      <c r="BB20" s="266">
        <v>10.79365</v>
      </c>
      <c r="BC20" s="309">
        <v>11.066879999999999</v>
      </c>
      <c r="BD20" s="309">
        <v>10.97174</v>
      </c>
      <c r="BE20" s="309">
        <v>11.539350000000001</v>
      </c>
      <c r="BF20" s="309">
        <v>11.389419999999999</v>
      </c>
      <c r="BG20" s="309">
        <v>10.73809</v>
      </c>
      <c r="BH20" s="309">
        <v>10.609389999999999</v>
      </c>
      <c r="BI20" s="309">
        <v>10.847670000000001</v>
      </c>
      <c r="BJ20" s="309">
        <v>11.516769999999999</v>
      </c>
      <c r="BK20" s="309">
        <v>11.64527</v>
      </c>
      <c r="BL20" s="309">
        <v>10.276339999999999</v>
      </c>
      <c r="BM20" s="309">
        <v>11.199669999999999</v>
      </c>
      <c r="BN20" s="309">
        <v>10.69262</v>
      </c>
      <c r="BO20" s="309">
        <v>11.11815</v>
      </c>
      <c r="BP20" s="309">
        <v>11.269690000000001</v>
      </c>
      <c r="BQ20" s="309">
        <v>12.047929999999999</v>
      </c>
      <c r="BR20" s="309">
        <v>12.077629999999999</v>
      </c>
      <c r="BS20" s="309">
        <v>11.245620000000001</v>
      </c>
      <c r="BT20" s="309">
        <v>10.97373</v>
      </c>
      <c r="BU20" s="309">
        <v>11.183439999999999</v>
      </c>
      <c r="BV20" s="309">
        <v>11.80278</v>
      </c>
    </row>
    <row r="21" spans="1:74" ht="11.1" customHeight="1" x14ac:dyDescent="0.2">
      <c r="A21" s="107" t="s">
        <v>1137</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341.15367567999999</v>
      </c>
      <c r="AB21" s="266">
        <v>306.75581579999999</v>
      </c>
      <c r="AC21" s="266">
        <v>313.58933872</v>
      </c>
      <c r="AD21" s="266">
        <v>284.82464636999998</v>
      </c>
      <c r="AE21" s="266">
        <v>308.23187625000003</v>
      </c>
      <c r="AF21" s="266">
        <v>333.20477399999999</v>
      </c>
      <c r="AG21" s="266">
        <v>388.90921969999999</v>
      </c>
      <c r="AH21" s="266">
        <v>385.41909183000001</v>
      </c>
      <c r="AI21" s="266">
        <v>352.5106275</v>
      </c>
      <c r="AJ21" s="266">
        <v>320.04962867</v>
      </c>
      <c r="AK21" s="266">
        <v>297.55552256999999</v>
      </c>
      <c r="AL21" s="266">
        <v>322.40473556000001</v>
      </c>
      <c r="AM21" s="266">
        <v>324.09807211999998</v>
      </c>
      <c r="AN21" s="266">
        <v>301.86618288</v>
      </c>
      <c r="AO21" s="266">
        <v>297.02279521999998</v>
      </c>
      <c r="AP21" s="266">
        <v>268.82114259000002</v>
      </c>
      <c r="AQ21" s="266">
        <v>281.36078212000001</v>
      </c>
      <c r="AR21" s="266">
        <v>326.92356059999997</v>
      </c>
      <c r="AS21" s="266">
        <v>386.67708701999999</v>
      </c>
      <c r="AT21" s="266">
        <v>376.14223363999997</v>
      </c>
      <c r="AU21" s="266">
        <v>329.06945669999999</v>
      </c>
      <c r="AV21" s="266">
        <v>302.92047643000001</v>
      </c>
      <c r="AW21" s="266">
        <v>284.06138207999999</v>
      </c>
      <c r="AX21" s="266">
        <v>323.12964173</v>
      </c>
      <c r="AY21" s="266">
        <v>333.35402183000002</v>
      </c>
      <c r="AZ21" s="266">
        <v>308.87828436000001</v>
      </c>
      <c r="BA21" s="266">
        <v>304.38</v>
      </c>
      <c r="BB21" s="266">
        <v>279.4479</v>
      </c>
      <c r="BC21" s="309">
        <v>296.76830000000001</v>
      </c>
      <c r="BD21" s="309">
        <v>341.59129999999999</v>
      </c>
      <c r="BE21" s="309">
        <v>386.8707</v>
      </c>
      <c r="BF21" s="309">
        <v>375.91950000000003</v>
      </c>
      <c r="BG21" s="309">
        <v>334.69459999999998</v>
      </c>
      <c r="BH21" s="309">
        <v>306.05759999999998</v>
      </c>
      <c r="BI21" s="309">
        <v>289.0444</v>
      </c>
      <c r="BJ21" s="309">
        <v>329.52719999999999</v>
      </c>
      <c r="BK21" s="309">
        <v>341.07560000000001</v>
      </c>
      <c r="BL21" s="309">
        <v>310.7903</v>
      </c>
      <c r="BM21" s="309">
        <v>308.2097</v>
      </c>
      <c r="BN21" s="309">
        <v>283.63549999999998</v>
      </c>
      <c r="BO21" s="309">
        <v>299.3064</v>
      </c>
      <c r="BP21" s="309">
        <v>344.00749999999999</v>
      </c>
      <c r="BQ21" s="309">
        <v>388.95389999999998</v>
      </c>
      <c r="BR21" s="309">
        <v>379.41579999999999</v>
      </c>
      <c r="BS21" s="309">
        <v>338.02050000000003</v>
      </c>
      <c r="BT21" s="309">
        <v>308.69690000000003</v>
      </c>
      <c r="BU21" s="309">
        <v>291.35199999999998</v>
      </c>
      <c r="BV21" s="309">
        <v>331.93150000000003</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324"/>
      <c r="BD22" s="324"/>
      <c r="BE22" s="324"/>
      <c r="BF22" s="324"/>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912.55009412000004</v>
      </c>
      <c r="AN23" s="266">
        <v>820.98659412999996</v>
      </c>
      <c r="AO23" s="266">
        <v>762.86594320999995</v>
      </c>
      <c r="AP23" s="266">
        <v>714.88862572999994</v>
      </c>
      <c r="AQ23" s="266">
        <v>773.18097822000004</v>
      </c>
      <c r="AR23" s="266">
        <v>962.64454278000005</v>
      </c>
      <c r="AS23" s="266">
        <v>1224.1201583</v>
      </c>
      <c r="AT23" s="266">
        <v>1164.7830922999999</v>
      </c>
      <c r="AU23" s="266">
        <v>936.70582991000003</v>
      </c>
      <c r="AV23" s="266">
        <v>771.22495824999999</v>
      </c>
      <c r="AW23" s="266">
        <v>729.40549071999999</v>
      </c>
      <c r="AX23" s="266">
        <v>949.89227468000001</v>
      </c>
      <c r="AY23" s="266">
        <v>990.76548882999998</v>
      </c>
      <c r="AZ23" s="266">
        <v>917.36910817</v>
      </c>
      <c r="BA23" s="266">
        <v>803.75609999999995</v>
      </c>
      <c r="BB23" s="266">
        <v>713.48019999999997</v>
      </c>
      <c r="BC23" s="309">
        <v>785.90309999999999</v>
      </c>
      <c r="BD23" s="309">
        <v>978.08270000000005</v>
      </c>
      <c r="BE23" s="309">
        <v>1174.27</v>
      </c>
      <c r="BF23" s="309">
        <v>1116.9490000000001</v>
      </c>
      <c r="BG23" s="309">
        <v>929.03240000000005</v>
      </c>
      <c r="BH23" s="309">
        <v>757.11019999999996</v>
      </c>
      <c r="BI23" s="309">
        <v>731.84379999999999</v>
      </c>
      <c r="BJ23" s="309">
        <v>962.25369999999998</v>
      </c>
      <c r="BK23" s="309">
        <v>1009.8390000000001</v>
      </c>
      <c r="BL23" s="309">
        <v>886.7867</v>
      </c>
      <c r="BM23" s="309">
        <v>795.19910000000004</v>
      </c>
      <c r="BN23" s="309">
        <v>717.91600000000005</v>
      </c>
      <c r="BO23" s="309">
        <v>779.48670000000004</v>
      </c>
      <c r="BP23" s="309">
        <v>969.43460000000005</v>
      </c>
      <c r="BQ23" s="309">
        <v>1161.7429999999999</v>
      </c>
      <c r="BR23" s="309">
        <v>1113.3699999999999</v>
      </c>
      <c r="BS23" s="309">
        <v>929.36800000000005</v>
      </c>
      <c r="BT23" s="309">
        <v>756.92930000000001</v>
      </c>
      <c r="BU23" s="309">
        <v>731.32299999999998</v>
      </c>
      <c r="BV23" s="309">
        <v>960.58410000000003</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343"/>
      <c r="BD24" s="343"/>
      <c r="BE24" s="343"/>
      <c r="BF24" s="343"/>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99.144744000000003</v>
      </c>
      <c r="AB26" s="250">
        <v>98.637321</v>
      </c>
      <c r="AC26" s="250">
        <v>96.932056000000003</v>
      </c>
      <c r="AD26" s="250">
        <v>108.07230199999999</v>
      </c>
      <c r="AE26" s="250">
        <v>115.700254</v>
      </c>
      <c r="AF26" s="250">
        <v>116.860902</v>
      </c>
      <c r="AG26" s="250">
        <v>110.661384</v>
      </c>
      <c r="AH26" s="250">
        <v>110.268097</v>
      </c>
      <c r="AI26" s="250">
        <v>110.614957</v>
      </c>
      <c r="AJ26" s="250">
        <v>118.56643200000001</v>
      </c>
      <c r="AK26" s="250">
        <v>122.357287</v>
      </c>
      <c r="AL26" s="250">
        <v>128.17629199999999</v>
      </c>
      <c r="AM26" s="250">
        <v>134.35187999999999</v>
      </c>
      <c r="AN26" s="250">
        <v>139.27991800000001</v>
      </c>
      <c r="AO26" s="250">
        <v>145.21801199999999</v>
      </c>
      <c r="AP26" s="250">
        <v>151.72279</v>
      </c>
      <c r="AQ26" s="250">
        <v>154.037307</v>
      </c>
      <c r="AR26" s="250">
        <v>150.405618</v>
      </c>
      <c r="AS26" s="250">
        <v>137.95556099999999</v>
      </c>
      <c r="AT26" s="250">
        <v>129.644992</v>
      </c>
      <c r="AU26" s="250">
        <v>129.07933800000001</v>
      </c>
      <c r="AV26" s="250">
        <v>133.42131800000001</v>
      </c>
      <c r="AW26" s="250">
        <v>136.16774000000001</v>
      </c>
      <c r="AX26" s="250">
        <v>132.722576</v>
      </c>
      <c r="AY26" s="250">
        <v>125.398642</v>
      </c>
      <c r="AZ26" s="250">
        <v>109.716945</v>
      </c>
      <c r="BA26" s="250">
        <v>114.38849999999999</v>
      </c>
      <c r="BB26" s="250">
        <v>121.0132</v>
      </c>
      <c r="BC26" s="316">
        <v>120.1969</v>
      </c>
      <c r="BD26" s="316">
        <v>114.6452</v>
      </c>
      <c r="BE26" s="316">
        <v>97.870270000000005</v>
      </c>
      <c r="BF26" s="316">
        <v>90.177359999999993</v>
      </c>
      <c r="BG26" s="316">
        <v>90.141580000000005</v>
      </c>
      <c r="BH26" s="316">
        <v>95.91968</v>
      </c>
      <c r="BI26" s="316">
        <v>100.99169999999999</v>
      </c>
      <c r="BJ26" s="316">
        <v>89.160579999999996</v>
      </c>
      <c r="BK26" s="316">
        <v>74.894990000000007</v>
      </c>
      <c r="BL26" s="316">
        <v>69.440920000000006</v>
      </c>
      <c r="BM26" s="316">
        <v>69.621859999999998</v>
      </c>
      <c r="BN26" s="316">
        <v>74.538399999999996</v>
      </c>
      <c r="BO26" s="316">
        <v>78.42841</v>
      </c>
      <c r="BP26" s="316">
        <v>75.647120000000001</v>
      </c>
      <c r="BQ26" s="316">
        <v>62.383389999999999</v>
      </c>
      <c r="BR26" s="316">
        <v>56.774079999999998</v>
      </c>
      <c r="BS26" s="316">
        <v>57.09346</v>
      </c>
      <c r="BT26" s="316">
        <v>62.625219999999999</v>
      </c>
      <c r="BU26" s="316">
        <v>67.700429999999997</v>
      </c>
      <c r="BV26" s="316">
        <v>56.886989999999997</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9.0071239999999992</v>
      </c>
      <c r="AE27" s="250">
        <v>8.9944790000000001</v>
      </c>
      <c r="AF27" s="250">
        <v>8.8536459999999995</v>
      </c>
      <c r="AG27" s="250">
        <v>8.5698249999999998</v>
      </c>
      <c r="AH27" s="250">
        <v>8.0897170000000003</v>
      </c>
      <c r="AI27" s="250">
        <v>8.2810629999999996</v>
      </c>
      <c r="AJ27" s="250">
        <v>8.1558069999999994</v>
      </c>
      <c r="AK27" s="250">
        <v>8.5627510000000004</v>
      </c>
      <c r="AL27" s="250">
        <v>8.5492570000000008</v>
      </c>
      <c r="AM27" s="250">
        <v>8.0758500000000009</v>
      </c>
      <c r="AN27" s="250">
        <v>8.1287509999999994</v>
      </c>
      <c r="AO27" s="250">
        <v>8.2857719999999997</v>
      </c>
      <c r="AP27" s="250">
        <v>8.4799579999999999</v>
      </c>
      <c r="AQ27" s="250">
        <v>8.4219819999999999</v>
      </c>
      <c r="AR27" s="250">
        <v>8.5054049999999997</v>
      </c>
      <c r="AS27" s="250">
        <v>8.5596960000000006</v>
      </c>
      <c r="AT27" s="250">
        <v>7.7728789999999996</v>
      </c>
      <c r="AU27" s="250">
        <v>8.2115139999999993</v>
      </c>
      <c r="AV27" s="250">
        <v>8.2695089999999993</v>
      </c>
      <c r="AW27" s="250">
        <v>8.1562699999999992</v>
      </c>
      <c r="AX27" s="250">
        <v>8.2511600000000005</v>
      </c>
      <c r="AY27" s="250">
        <v>8.210642</v>
      </c>
      <c r="AZ27" s="250">
        <v>8.0628060000000001</v>
      </c>
      <c r="BA27" s="250">
        <v>8.7584569999999999</v>
      </c>
      <c r="BB27" s="250">
        <v>8.7323210000000007</v>
      </c>
      <c r="BC27" s="316">
        <v>8.7900369999999999</v>
      </c>
      <c r="BD27" s="316">
        <v>8.8816509999999997</v>
      </c>
      <c r="BE27" s="316">
        <v>8.5589630000000003</v>
      </c>
      <c r="BF27" s="316">
        <v>8.6181750000000008</v>
      </c>
      <c r="BG27" s="316">
        <v>8.8662600000000005</v>
      </c>
      <c r="BH27" s="316">
        <v>9.1230329999999995</v>
      </c>
      <c r="BI27" s="316">
        <v>9.277075</v>
      </c>
      <c r="BJ27" s="316">
        <v>9.1406109999999998</v>
      </c>
      <c r="BK27" s="316">
        <v>8.4783270000000002</v>
      </c>
      <c r="BL27" s="316">
        <v>8.2903319999999994</v>
      </c>
      <c r="BM27" s="316">
        <v>8.5394220000000001</v>
      </c>
      <c r="BN27" s="316">
        <v>8.4056069999999998</v>
      </c>
      <c r="BO27" s="316">
        <v>8.3983039999999995</v>
      </c>
      <c r="BP27" s="316">
        <v>8.4765010000000007</v>
      </c>
      <c r="BQ27" s="316">
        <v>8.1648700000000005</v>
      </c>
      <c r="BR27" s="316">
        <v>8.2415099999999999</v>
      </c>
      <c r="BS27" s="316">
        <v>8.5280349999999991</v>
      </c>
      <c r="BT27" s="316">
        <v>8.8317820000000005</v>
      </c>
      <c r="BU27" s="316">
        <v>9.0338049999999992</v>
      </c>
      <c r="BV27" s="316">
        <v>8.9501369999999998</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16.634796999999999</v>
      </c>
      <c r="AE28" s="250">
        <v>16.715724999999999</v>
      </c>
      <c r="AF28" s="250">
        <v>16.631892000000001</v>
      </c>
      <c r="AG28" s="250">
        <v>16.554431000000001</v>
      </c>
      <c r="AH28" s="250">
        <v>16.412741</v>
      </c>
      <c r="AI28" s="250">
        <v>16.459759999999999</v>
      </c>
      <c r="AJ28" s="250">
        <v>16.557123000000001</v>
      </c>
      <c r="AK28" s="250">
        <v>16.434498999999999</v>
      </c>
      <c r="AL28" s="250">
        <v>16.732620000000001</v>
      </c>
      <c r="AM28" s="250">
        <v>16.413871</v>
      </c>
      <c r="AN28" s="250">
        <v>16.246293000000001</v>
      </c>
      <c r="AO28" s="250">
        <v>16.495608000000001</v>
      </c>
      <c r="AP28" s="250">
        <v>16.369479999999999</v>
      </c>
      <c r="AQ28" s="250">
        <v>16.567408</v>
      </c>
      <c r="AR28" s="250">
        <v>16.514893000000001</v>
      </c>
      <c r="AS28" s="250">
        <v>17.174339</v>
      </c>
      <c r="AT28" s="250">
        <v>16.924845000000001</v>
      </c>
      <c r="AU28" s="250">
        <v>17.011478</v>
      </c>
      <c r="AV28" s="250">
        <v>16.954131</v>
      </c>
      <c r="AW28" s="250">
        <v>16.76801</v>
      </c>
      <c r="AX28" s="250">
        <v>16.796388</v>
      </c>
      <c r="AY28" s="250">
        <v>16.741617000000002</v>
      </c>
      <c r="AZ28" s="250">
        <v>16.052111</v>
      </c>
      <c r="BA28" s="250">
        <v>16.026949999999999</v>
      </c>
      <c r="BB28" s="250">
        <v>15.95087</v>
      </c>
      <c r="BC28" s="316">
        <v>15.888450000000001</v>
      </c>
      <c r="BD28" s="316">
        <v>15.970359999999999</v>
      </c>
      <c r="BE28" s="316">
        <v>15.917289999999999</v>
      </c>
      <c r="BF28" s="316">
        <v>15.91456</v>
      </c>
      <c r="BG28" s="316">
        <v>15.94079</v>
      </c>
      <c r="BH28" s="316">
        <v>16.029820000000001</v>
      </c>
      <c r="BI28" s="316">
        <v>16.209330000000001</v>
      </c>
      <c r="BJ28" s="316">
        <v>16.238060000000001</v>
      </c>
      <c r="BK28" s="316">
        <v>16.29148</v>
      </c>
      <c r="BL28" s="316">
        <v>16.220739999999999</v>
      </c>
      <c r="BM28" s="316">
        <v>16.10125</v>
      </c>
      <c r="BN28" s="316">
        <v>15.96663</v>
      </c>
      <c r="BO28" s="316">
        <v>15.90222</v>
      </c>
      <c r="BP28" s="316">
        <v>15.98401</v>
      </c>
      <c r="BQ28" s="316">
        <v>15.936120000000001</v>
      </c>
      <c r="BR28" s="316">
        <v>15.93759</v>
      </c>
      <c r="BS28" s="316">
        <v>15.97171</v>
      </c>
      <c r="BT28" s="316">
        <v>16.066310000000001</v>
      </c>
      <c r="BU28" s="316">
        <v>16.252040000000001</v>
      </c>
      <c r="BV28" s="316">
        <v>16.28668</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343"/>
      <c r="BD29" s="343"/>
      <c r="BE29" s="343"/>
      <c r="BF29" s="343"/>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1.94</v>
      </c>
      <c r="AU32" s="208">
        <v>1.94</v>
      </c>
      <c r="AV32" s="208">
        <v>1.92</v>
      </c>
      <c r="AW32" s="208">
        <v>1.91</v>
      </c>
      <c r="AX32" s="208">
        <v>1.92</v>
      </c>
      <c r="AY32" s="208">
        <v>1.8973396801</v>
      </c>
      <c r="AZ32" s="208">
        <v>1.9233869164999999</v>
      </c>
      <c r="BA32" s="208">
        <v>1.9645820000000001</v>
      </c>
      <c r="BB32" s="208">
        <v>2.016527</v>
      </c>
      <c r="BC32" s="324">
        <v>1.9877530000000001</v>
      </c>
      <c r="BD32" s="324">
        <v>1.9579679999999999</v>
      </c>
      <c r="BE32" s="324">
        <v>1.972067</v>
      </c>
      <c r="BF32" s="324">
        <v>1.9698880000000001</v>
      </c>
      <c r="BG32" s="324">
        <v>1.986691</v>
      </c>
      <c r="BH32" s="324">
        <v>1.9409620000000001</v>
      </c>
      <c r="BI32" s="324">
        <v>1.956663</v>
      </c>
      <c r="BJ32" s="324">
        <v>1.9554530000000001</v>
      </c>
      <c r="BK32" s="324">
        <v>1.9656279999999999</v>
      </c>
      <c r="BL32" s="324">
        <v>1.993298</v>
      </c>
      <c r="BM32" s="324">
        <v>2.0037660000000002</v>
      </c>
      <c r="BN32" s="324">
        <v>2.0263949999999999</v>
      </c>
      <c r="BO32" s="324">
        <v>2.0008360000000001</v>
      </c>
      <c r="BP32" s="324">
        <v>1.96448</v>
      </c>
      <c r="BQ32" s="324">
        <v>1.9745349999999999</v>
      </c>
      <c r="BR32" s="324">
        <v>1.965441</v>
      </c>
      <c r="BS32" s="324">
        <v>1.981732</v>
      </c>
      <c r="BT32" s="324">
        <v>1.935551</v>
      </c>
      <c r="BU32" s="324">
        <v>1.9548509999999999</v>
      </c>
      <c r="BV32" s="324">
        <v>1.950728</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2.42</v>
      </c>
      <c r="AV33" s="208">
        <v>2.4900000000000002</v>
      </c>
      <c r="AW33" s="208">
        <v>2.99</v>
      </c>
      <c r="AX33" s="208">
        <v>3.17</v>
      </c>
      <c r="AY33" s="208">
        <v>3.2212341985999999</v>
      </c>
      <c r="AZ33" s="208">
        <v>15.729265550999999</v>
      </c>
      <c r="BA33" s="208">
        <v>6.1598930000000003</v>
      </c>
      <c r="BB33" s="208">
        <v>3.9678270000000002</v>
      </c>
      <c r="BC33" s="324">
        <v>3.3885740000000002</v>
      </c>
      <c r="BD33" s="324">
        <v>3.1032760000000001</v>
      </c>
      <c r="BE33" s="324">
        <v>3.1321880000000002</v>
      </c>
      <c r="BF33" s="324">
        <v>3.145813</v>
      </c>
      <c r="BG33" s="324">
        <v>3.0634440000000001</v>
      </c>
      <c r="BH33" s="324">
        <v>3.1477499999999998</v>
      </c>
      <c r="BI33" s="324">
        <v>3.280573</v>
      </c>
      <c r="BJ33" s="324">
        <v>3.5097450000000001</v>
      </c>
      <c r="BK33" s="324">
        <v>3.8761909999999999</v>
      </c>
      <c r="BL33" s="324">
        <v>3.7075420000000001</v>
      </c>
      <c r="BM33" s="324">
        <v>3.358625</v>
      </c>
      <c r="BN33" s="324">
        <v>3.2590210000000002</v>
      </c>
      <c r="BO33" s="324">
        <v>3.1873819999999999</v>
      </c>
      <c r="BP33" s="324">
        <v>3.1344590000000001</v>
      </c>
      <c r="BQ33" s="324">
        <v>3.1837849999999999</v>
      </c>
      <c r="BR33" s="324">
        <v>3.1907290000000001</v>
      </c>
      <c r="BS33" s="324">
        <v>3.11111</v>
      </c>
      <c r="BT33" s="324">
        <v>3.1997149999999999</v>
      </c>
      <c r="BU33" s="324">
        <v>3.3886880000000001</v>
      </c>
      <c r="BV33" s="324">
        <v>3.5933259999999998</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8.83</v>
      </c>
      <c r="AX34" s="208">
        <v>9.1999999999999993</v>
      </c>
      <c r="AY34" s="208">
        <v>10.32</v>
      </c>
      <c r="AZ34" s="208">
        <v>10.18787</v>
      </c>
      <c r="BA34" s="208">
        <v>11.1904</v>
      </c>
      <c r="BB34" s="208">
        <v>12.40423</v>
      </c>
      <c r="BC34" s="324">
        <v>12.229850000000001</v>
      </c>
      <c r="BD34" s="324">
        <v>12.784940000000001</v>
      </c>
      <c r="BE34" s="324">
        <v>12.32339</v>
      </c>
      <c r="BF34" s="324">
        <v>11.873430000000001</v>
      </c>
      <c r="BG34" s="324">
        <v>11.51219</v>
      </c>
      <c r="BH34" s="324">
        <v>11.220129999999999</v>
      </c>
      <c r="BI34" s="324">
        <v>11.066369999999999</v>
      </c>
      <c r="BJ34" s="324">
        <v>11.394259999999999</v>
      </c>
      <c r="BK34" s="324">
        <v>11.47181</v>
      </c>
      <c r="BL34" s="324">
        <v>11.34346</v>
      </c>
      <c r="BM34" s="324">
        <v>11.755929999999999</v>
      </c>
      <c r="BN34" s="324">
        <v>12.416539999999999</v>
      </c>
      <c r="BO34" s="324">
        <v>11.870699999999999</v>
      </c>
      <c r="BP34" s="324">
        <v>12.15652</v>
      </c>
      <c r="BQ34" s="324">
        <v>11.691700000000001</v>
      </c>
      <c r="BR34" s="324">
        <v>11.31752</v>
      </c>
      <c r="BS34" s="324">
        <v>11.08324</v>
      </c>
      <c r="BT34" s="324">
        <v>11.05124</v>
      </c>
      <c r="BU34" s="324">
        <v>11.128399999999999</v>
      </c>
      <c r="BV34" s="324">
        <v>11.501709999999999</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10.68</v>
      </c>
      <c r="AT35" s="208">
        <v>10.44</v>
      </c>
      <c r="AU35" s="208">
        <v>9.83</v>
      </c>
      <c r="AV35" s="208">
        <v>10.07</v>
      </c>
      <c r="AW35" s="208">
        <v>10.35</v>
      </c>
      <c r="AX35" s="208">
        <v>11.14</v>
      </c>
      <c r="AY35" s="208">
        <v>12.16</v>
      </c>
      <c r="AZ35" s="208">
        <v>13.705220000000001</v>
      </c>
      <c r="BA35" s="208">
        <v>14.62303</v>
      </c>
      <c r="BB35" s="208">
        <v>14.721220000000001</v>
      </c>
      <c r="BC35" s="324">
        <v>14.827680000000001</v>
      </c>
      <c r="BD35" s="324">
        <v>14.98906</v>
      </c>
      <c r="BE35" s="324">
        <v>15.01497</v>
      </c>
      <c r="BF35" s="324">
        <v>14.79608</v>
      </c>
      <c r="BG35" s="324">
        <v>14.399419999999999</v>
      </c>
      <c r="BH35" s="324">
        <v>14.41512</v>
      </c>
      <c r="BI35" s="324">
        <v>14.84324</v>
      </c>
      <c r="BJ35" s="324">
        <v>14.286210000000001</v>
      </c>
      <c r="BK35" s="324">
        <v>14.42858</v>
      </c>
      <c r="BL35" s="324">
        <v>14.69444</v>
      </c>
      <c r="BM35" s="324">
        <v>14.991580000000001</v>
      </c>
      <c r="BN35" s="324">
        <v>14.561640000000001</v>
      </c>
      <c r="BO35" s="324">
        <v>14.43135</v>
      </c>
      <c r="BP35" s="324">
        <v>14.498139999999999</v>
      </c>
      <c r="BQ35" s="324">
        <v>14.598380000000001</v>
      </c>
      <c r="BR35" s="324">
        <v>14.462809999999999</v>
      </c>
      <c r="BS35" s="324">
        <v>14.2933</v>
      </c>
      <c r="BT35" s="324">
        <v>14.73175</v>
      </c>
      <c r="BU35" s="324">
        <v>15.11642</v>
      </c>
      <c r="BV35" s="324">
        <v>14.31134</v>
      </c>
    </row>
    <row r="36" spans="1:74" ht="11.1" customHeight="1" x14ac:dyDescent="0.2">
      <c r="A36" s="56"/>
      <c r="B36" s="55" t="s">
        <v>1019</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324"/>
      <c r="BD36" s="324"/>
      <c r="BE36" s="324"/>
      <c r="BF36" s="324"/>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13.08</v>
      </c>
      <c r="AP37" s="208">
        <v>13.28</v>
      </c>
      <c r="AQ37" s="208">
        <v>13.15</v>
      </c>
      <c r="AR37" s="208">
        <v>13.27</v>
      </c>
      <c r="AS37" s="208">
        <v>13.25</v>
      </c>
      <c r="AT37" s="208">
        <v>13.31</v>
      </c>
      <c r="AU37" s="208">
        <v>13.54</v>
      </c>
      <c r="AV37" s="208">
        <v>13.7</v>
      </c>
      <c r="AW37" s="208">
        <v>13.35</v>
      </c>
      <c r="AX37" s="208">
        <v>12.8</v>
      </c>
      <c r="AY37" s="208">
        <v>12.69</v>
      </c>
      <c r="AZ37" s="208">
        <v>13.34</v>
      </c>
      <c r="BA37" s="208">
        <v>13.48183</v>
      </c>
      <c r="BB37" s="208">
        <v>13.741960000000001</v>
      </c>
      <c r="BC37" s="324">
        <v>13.397970000000001</v>
      </c>
      <c r="BD37" s="324">
        <v>13.5113</v>
      </c>
      <c r="BE37" s="324">
        <v>13.599970000000001</v>
      </c>
      <c r="BF37" s="324">
        <v>13.67245</v>
      </c>
      <c r="BG37" s="324">
        <v>13.83583</v>
      </c>
      <c r="BH37" s="324">
        <v>14.001939999999999</v>
      </c>
      <c r="BI37" s="324">
        <v>13.7356</v>
      </c>
      <c r="BJ37" s="324">
        <v>13.151960000000001</v>
      </c>
      <c r="BK37" s="324">
        <v>13.01538</v>
      </c>
      <c r="BL37" s="324">
        <v>13.73577</v>
      </c>
      <c r="BM37" s="324">
        <v>13.802440000000001</v>
      </c>
      <c r="BN37" s="324">
        <v>14.10552</v>
      </c>
      <c r="BO37" s="324">
        <v>13.662940000000001</v>
      </c>
      <c r="BP37" s="324">
        <v>13.70429</v>
      </c>
      <c r="BQ37" s="324">
        <v>13.75881</v>
      </c>
      <c r="BR37" s="324">
        <v>13.78618</v>
      </c>
      <c r="BS37" s="324">
        <v>13.93233</v>
      </c>
      <c r="BT37" s="324">
        <v>14.02802</v>
      </c>
      <c r="BU37" s="324">
        <v>13.831659999999999</v>
      </c>
      <c r="BV37" s="324">
        <v>13.26141</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10.23</v>
      </c>
      <c r="AN38" s="208">
        <v>10.36</v>
      </c>
      <c r="AO38" s="208">
        <v>10.41</v>
      </c>
      <c r="AP38" s="208">
        <v>10.42</v>
      </c>
      <c r="AQ38" s="208">
        <v>10.45</v>
      </c>
      <c r="AR38" s="208">
        <v>10.95</v>
      </c>
      <c r="AS38" s="208">
        <v>10.9</v>
      </c>
      <c r="AT38" s="208">
        <v>10.95</v>
      </c>
      <c r="AU38" s="208">
        <v>11.07</v>
      </c>
      <c r="AV38" s="208">
        <v>10.79</v>
      </c>
      <c r="AW38" s="208">
        <v>10.59</v>
      </c>
      <c r="AX38" s="208">
        <v>10.48</v>
      </c>
      <c r="AY38" s="208">
        <v>10.31</v>
      </c>
      <c r="AZ38" s="208">
        <v>11.93</v>
      </c>
      <c r="BA38" s="208">
        <v>10.560309999999999</v>
      </c>
      <c r="BB38" s="208">
        <v>10.749420000000001</v>
      </c>
      <c r="BC38" s="324">
        <v>10.740270000000001</v>
      </c>
      <c r="BD38" s="324">
        <v>11.310969999999999</v>
      </c>
      <c r="BE38" s="324">
        <v>11.320399999999999</v>
      </c>
      <c r="BF38" s="324">
        <v>11.41347</v>
      </c>
      <c r="BG38" s="324">
        <v>11.51641</v>
      </c>
      <c r="BH38" s="324">
        <v>11.19618</v>
      </c>
      <c r="BI38" s="324">
        <v>10.97988</v>
      </c>
      <c r="BJ38" s="324">
        <v>10.83675</v>
      </c>
      <c r="BK38" s="324">
        <v>10.60708</v>
      </c>
      <c r="BL38" s="324">
        <v>12.233040000000001</v>
      </c>
      <c r="BM38" s="324">
        <v>10.90249</v>
      </c>
      <c r="BN38" s="324">
        <v>11.072559999999999</v>
      </c>
      <c r="BO38" s="324">
        <v>10.94445</v>
      </c>
      <c r="BP38" s="324">
        <v>11.46419</v>
      </c>
      <c r="BQ38" s="324">
        <v>11.4413</v>
      </c>
      <c r="BR38" s="324">
        <v>11.481960000000001</v>
      </c>
      <c r="BS38" s="324">
        <v>11.57691</v>
      </c>
      <c r="BT38" s="324">
        <v>11.25192</v>
      </c>
      <c r="BU38" s="324">
        <v>11.03973</v>
      </c>
      <c r="BV38" s="324">
        <v>10.928879999999999</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6.34</v>
      </c>
      <c r="AN39" s="208">
        <v>6.41</v>
      </c>
      <c r="AO39" s="208">
        <v>6.38</v>
      </c>
      <c r="AP39" s="208">
        <v>6.4</v>
      </c>
      <c r="AQ39" s="208">
        <v>6.53</v>
      </c>
      <c r="AR39" s="208">
        <v>6.93</v>
      </c>
      <c r="AS39" s="208">
        <v>7.17</v>
      </c>
      <c r="AT39" s="208">
        <v>7.07</v>
      </c>
      <c r="AU39" s="208">
        <v>7.01</v>
      </c>
      <c r="AV39" s="208">
        <v>6.71</v>
      </c>
      <c r="AW39" s="208">
        <v>6.48</v>
      </c>
      <c r="AX39" s="208">
        <v>6.4</v>
      </c>
      <c r="AY39" s="208">
        <v>6.35</v>
      </c>
      <c r="AZ39" s="208">
        <v>8.15</v>
      </c>
      <c r="BA39" s="208">
        <v>6.9944639999999998</v>
      </c>
      <c r="BB39" s="208">
        <v>6.6997960000000001</v>
      </c>
      <c r="BC39" s="324">
        <v>6.8071650000000004</v>
      </c>
      <c r="BD39" s="324">
        <v>7.2217880000000001</v>
      </c>
      <c r="BE39" s="324">
        <v>7.350174</v>
      </c>
      <c r="BF39" s="324">
        <v>7.0944919999999998</v>
      </c>
      <c r="BG39" s="324">
        <v>7.1214769999999996</v>
      </c>
      <c r="BH39" s="324">
        <v>6.7630819999999998</v>
      </c>
      <c r="BI39" s="324">
        <v>6.5207350000000002</v>
      </c>
      <c r="BJ39" s="324">
        <v>6.4248729999999998</v>
      </c>
      <c r="BK39" s="324">
        <v>6.3870420000000001</v>
      </c>
      <c r="BL39" s="324">
        <v>7.3257680000000001</v>
      </c>
      <c r="BM39" s="324">
        <v>7.0024699999999998</v>
      </c>
      <c r="BN39" s="324">
        <v>6.8803029999999996</v>
      </c>
      <c r="BO39" s="324">
        <v>6.8869369999999996</v>
      </c>
      <c r="BP39" s="324">
        <v>7.2364059999999997</v>
      </c>
      <c r="BQ39" s="324">
        <v>7.3402130000000003</v>
      </c>
      <c r="BR39" s="324">
        <v>7.0790569999999997</v>
      </c>
      <c r="BS39" s="324">
        <v>7.155716</v>
      </c>
      <c r="BT39" s="324">
        <v>6.7791899999999998</v>
      </c>
      <c r="BU39" s="324">
        <v>6.5255159999999997</v>
      </c>
      <c r="BV39" s="324">
        <v>6.4320259999999996</v>
      </c>
    </row>
    <row r="40" spans="1:74" ht="11.1" customHeight="1" x14ac:dyDescent="0.2">
      <c r="A40" s="56"/>
      <c r="B40" s="690" t="s">
        <v>1138</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1139</v>
      </c>
      <c r="B41" s="519" t="s">
        <v>1150</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253">
        <v>25.184999999999999</v>
      </c>
      <c r="BB41" s="253">
        <v>1.2370908454</v>
      </c>
      <c r="BC41" s="348">
        <v>4.0558449999999997</v>
      </c>
      <c r="BD41" s="348">
        <v>21.292490000000001</v>
      </c>
      <c r="BE41" s="348">
        <v>19.578230000000001</v>
      </c>
      <c r="BF41" s="348">
        <v>22.383050000000001</v>
      </c>
      <c r="BG41" s="348">
        <v>14.2948</v>
      </c>
      <c r="BH41" s="348">
        <v>15.771140000000001</v>
      </c>
      <c r="BI41" s="348">
        <v>17.450869999999998</v>
      </c>
      <c r="BJ41" s="348">
        <v>14.390790000000001</v>
      </c>
      <c r="BK41" s="348">
        <v>17.756989999999998</v>
      </c>
      <c r="BL41" s="348">
        <v>18.25299</v>
      </c>
      <c r="BM41" s="348">
        <v>14.488020000000001</v>
      </c>
      <c r="BN41" s="348">
        <v>14.312519999999999</v>
      </c>
      <c r="BO41" s="348">
        <v>12.21954</v>
      </c>
      <c r="BP41" s="348">
        <v>20.88936</v>
      </c>
      <c r="BQ41" s="348">
        <v>13.620279999999999</v>
      </c>
      <c r="BR41" s="348">
        <v>12.9953</v>
      </c>
      <c r="BS41" s="348">
        <v>20.479430000000001</v>
      </c>
      <c r="BT41" s="348">
        <v>16.593869999999999</v>
      </c>
      <c r="BU41" s="348">
        <v>15.11539</v>
      </c>
      <c r="BV41" s="348">
        <v>14.98634</v>
      </c>
    </row>
    <row r="42" spans="1:74" ht="11.1" customHeight="1" x14ac:dyDescent="0.2">
      <c r="A42" s="56" t="s">
        <v>1140</v>
      </c>
      <c r="B42" s="519" t="s">
        <v>1151</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253">
        <v>29.914477175999998</v>
      </c>
      <c r="BB42" s="253">
        <v>38.492096500999999</v>
      </c>
      <c r="BC42" s="348">
        <v>40.717770000000002</v>
      </c>
      <c r="BD42" s="348">
        <v>41.489579999999997</v>
      </c>
      <c r="BE42" s="348">
        <v>50.128700000000002</v>
      </c>
      <c r="BF42" s="348">
        <v>44.688749999999999</v>
      </c>
      <c r="BG42" s="348">
        <v>42.55621</v>
      </c>
      <c r="BH42" s="348">
        <v>38.743380000000002</v>
      </c>
      <c r="BI42" s="348">
        <v>38.330840000000002</v>
      </c>
      <c r="BJ42" s="348">
        <v>40.194809999999997</v>
      </c>
      <c r="BK42" s="348">
        <v>44.721119999999999</v>
      </c>
      <c r="BL42" s="348">
        <v>39.961919999999999</v>
      </c>
      <c r="BM42" s="348">
        <v>38.481360000000002</v>
      </c>
      <c r="BN42" s="348">
        <v>40.751919999999998</v>
      </c>
      <c r="BO42" s="348">
        <v>39.874519999999997</v>
      </c>
      <c r="BP42" s="348">
        <v>40.521799999999999</v>
      </c>
      <c r="BQ42" s="348">
        <v>44.815719999999999</v>
      </c>
      <c r="BR42" s="348">
        <v>42.863039999999998</v>
      </c>
      <c r="BS42" s="348">
        <v>41.38082</v>
      </c>
      <c r="BT42" s="348">
        <v>38.87988</v>
      </c>
      <c r="BU42" s="348">
        <v>37.097110000000001</v>
      </c>
      <c r="BV42" s="348">
        <v>40.359409999999997</v>
      </c>
    </row>
    <row r="43" spans="1:74" ht="11.1" customHeight="1" x14ac:dyDescent="0.2">
      <c r="A43" s="56" t="s">
        <v>1141</v>
      </c>
      <c r="B43" s="519" t="s">
        <v>1152</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253">
        <v>38.155190216999998</v>
      </c>
      <c r="BB43" s="253">
        <v>25.011844768</v>
      </c>
      <c r="BC43" s="348">
        <v>28.607859999999999</v>
      </c>
      <c r="BD43" s="348">
        <v>31.292349999999999</v>
      </c>
      <c r="BE43" s="348">
        <v>32.764319999999998</v>
      </c>
      <c r="BF43" s="348">
        <v>34.030610000000003</v>
      </c>
      <c r="BG43" s="348">
        <v>31.751429999999999</v>
      </c>
      <c r="BH43" s="348">
        <v>31.700099999999999</v>
      </c>
      <c r="BI43" s="348">
        <v>29.438020000000002</v>
      </c>
      <c r="BJ43" s="348">
        <v>52.337710000000001</v>
      </c>
      <c r="BK43" s="348">
        <v>63.885680000000001</v>
      </c>
      <c r="BL43" s="348">
        <v>50.881300000000003</v>
      </c>
      <c r="BM43" s="348">
        <v>36.41019</v>
      </c>
      <c r="BN43" s="348">
        <v>28.287130000000001</v>
      </c>
      <c r="BO43" s="348">
        <v>29.159379999999999</v>
      </c>
      <c r="BP43" s="348">
        <v>30.16347</v>
      </c>
      <c r="BQ43" s="348">
        <v>30.785820000000001</v>
      </c>
      <c r="BR43" s="348">
        <v>33.346789999999999</v>
      </c>
      <c r="BS43" s="348">
        <v>29.7651</v>
      </c>
      <c r="BT43" s="348">
        <v>28.7347</v>
      </c>
      <c r="BU43" s="348">
        <v>27.80125</v>
      </c>
      <c r="BV43" s="348">
        <v>46.657319999999999</v>
      </c>
    </row>
    <row r="44" spans="1:74" ht="11.1" customHeight="1" x14ac:dyDescent="0.2">
      <c r="A44" s="56" t="s">
        <v>1142</v>
      </c>
      <c r="B44" s="519" t="s">
        <v>1153</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253">
        <v>30.600923912999999</v>
      </c>
      <c r="BB44" s="253">
        <v>24.018377371</v>
      </c>
      <c r="BC44" s="348">
        <v>26.724019999999999</v>
      </c>
      <c r="BD44" s="348">
        <v>28.442740000000001</v>
      </c>
      <c r="BE44" s="348">
        <v>31.50526</v>
      </c>
      <c r="BF44" s="348">
        <v>31.926539999999999</v>
      </c>
      <c r="BG44" s="348">
        <v>30.411259999999999</v>
      </c>
      <c r="BH44" s="348">
        <v>28.632149999999999</v>
      </c>
      <c r="BI44" s="348">
        <v>28.825130000000001</v>
      </c>
      <c r="BJ44" s="348">
        <v>40.312530000000002</v>
      </c>
      <c r="BK44" s="348">
        <v>49.009459999999997</v>
      </c>
      <c r="BL44" s="348">
        <v>43.896819999999998</v>
      </c>
      <c r="BM44" s="348">
        <v>32.353430000000003</v>
      </c>
      <c r="BN44" s="348">
        <v>28.050409999999999</v>
      </c>
      <c r="BO44" s="348">
        <v>28.256019999999999</v>
      </c>
      <c r="BP44" s="348">
        <v>29.460280000000001</v>
      </c>
      <c r="BQ44" s="348">
        <v>31.491849999999999</v>
      </c>
      <c r="BR44" s="348">
        <v>32.500869999999999</v>
      </c>
      <c r="BS44" s="348">
        <v>29.113289999999999</v>
      </c>
      <c r="BT44" s="348">
        <v>26.04926</v>
      </c>
      <c r="BU44" s="348">
        <v>27.22974</v>
      </c>
      <c r="BV44" s="348">
        <v>35.965299999999999</v>
      </c>
    </row>
    <row r="45" spans="1:74" ht="11.1" customHeight="1" x14ac:dyDescent="0.2">
      <c r="A45" s="56" t="s">
        <v>1143</v>
      </c>
      <c r="B45" s="519" t="s">
        <v>1154</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253">
        <v>26.751535841999999</v>
      </c>
      <c r="BB45" s="253">
        <v>27.76311389</v>
      </c>
      <c r="BC45" s="348">
        <v>28.80471</v>
      </c>
      <c r="BD45" s="348">
        <v>29.898140000000001</v>
      </c>
      <c r="BE45" s="348">
        <v>33.179989999999997</v>
      </c>
      <c r="BF45" s="348">
        <v>32.982280000000003</v>
      </c>
      <c r="BG45" s="348">
        <v>30.129570000000001</v>
      </c>
      <c r="BH45" s="348">
        <v>27.828700000000001</v>
      </c>
      <c r="BI45" s="348">
        <v>27.970970000000001</v>
      </c>
      <c r="BJ45" s="348">
        <v>29.747250000000001</v>
      </c>
      <c r="BK45" s="348">
        <v>33.345149999999997</v>
      </c>
      <c r="BL45" s="348">
        <v>31.92492</v>
      </c>
      <c r="BM45" s="348">
        <v>29.825780000000002</v>
      </c>
      <c r="BN45" s="348">
        <v>28.46452</v>
      </c>
      <c r="BO45" s="348">
        <v>28.588719999999999</v>
      </c>
      <c r="BP45" s="348">
        <v>29.90455</v>
      </c>
      <c r="BQ45" s="348">
        <v>32.763269999999999</v>
      </c>
      <c r="BR45" s="348">
        <v>32.774500000000003</v>
      </c>
      <c r="BS45" s="348">
        <v>30.030519999999999</v>
      </c>
      <c r="BT45" s="348">
        <v>28.31372</v>
      </c>
      <c r="BU45" s="348">
        <v>28.529689999999999</v>
      </c>
      <c r="BV45" s="348">
        <v>30.38541</v>
      </c>
    </row>
    <row r="46" spans="1:74" ht="11.1" customHeight="1" x14ac:dyDescent="0.2">
      <c r="A46" s="56" t="s">
        <v>1144</v>
      </c>
      <c r="B46" s="519" t="s">
        <v>1155</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253">
        <v>25.448315217000001</v>
      </c>
      <c r="BB46" s="253">
        <v>28.689496054999999</v>
      </c>
      <c r="BC46" s="348">
        <v>28.997070000000001</v>
      </c>
      <c r="BD46" s="348">
        <v>29.524229999999999</v>
      </c>
      <c r="BE46" s="348">
        <v>32.936039999999998</v>
      </c>
      <c r="BF46" s="348">
        <v>31.90851</v>
      </c>
      <c r="BG46" s="348">
        <v>28.97607</v>
      </c>
      <c r="BH46" s="348">
        <v>28.359639999999999</v>
      </c>
      <c r="BI46" s="348">
        <v>28.02459</v>
      </c>
      <c r="BJ46" s="348">
        <v>28.79251</v>
      </c>
      <c r="BK46" s="348">
        <v>30.315159999999999</v>
      </c>
      <c r="BL46" s="348">
        <v>29.65315</v>
      </c>
      <c r="BM46" s="348">
        <v>29.463709999999999</v>
      </c>
      <c r="BN46" s="348">
        <v>29.553930000000001</v>
      </c>
      <c r="BO46" s="348">
        <v>29.484929999999999</v>
      </c>
      <c r="BP46" s="348">
        <v>30.28021</v>
      </c>
      <c r="BQ46" s="348">
        <v>33.871049999999997</v>
      </c>
      <c r="BR46" s="348">
        <v>32.988660000000003</v>
      </c>
      <c r="BS46" s="348">
        <v>29.918420000000001</v>
      </c>
      <c r="BT46" s="348">
        <v>29.252500000000001</v>
      </c>
      <c r="BU46" s="348">
        <v>29.077929999999999</v>
      </c>
      <c r="BV46" s="348">
        <v>29.45168</v>
      </c>
    </row>
    <row r="47" spans="1:74" ht="11.1" customHeight="1" x14ac:dyDescent="0.2">
      <c r="A47" s="56" t="s">
        <v>1145</v>
      </c>
      <c r="B47" s="519" t="s">
        <v>1156</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253">
        <v>19.218120652</v>
      </c>
      <c r="BB47" s="253">
        <v>24.486347352999999</v>
      </c>
      <c r="BC47" s="348">
        <v>25.313310000000001</v>
      </c>
      <c r="BD47" s="348">
        <v>26.20889</v>
      </c>
      <c r="BE47" s="348">
        <v>32.393180000000001</v>
      </c>
      <c r="BF47" s="348">
        <v>32.759500000000003</v>
      </c>
      <c r="BG47" s="348">
        <v>27.366160000000001</v>
      </c>
      <c r="BH47" s="348">
        <v>26.394220000000001</v>
      </c>
      <c r="BI47" s="348">
        <v>25.874490000000002</v>
      </c>
      <c r="BJ47" s="348">
        <v>26.515470000000001</v>
      </c>
      <c r="BK47" s="348">
        <v>26.781379999999999</v>
      </c>
      <c r="BL47" s="348">
        <v>27.04419</v>
      </c>
      <c r="BM47" s="348">
        <v>26.23969</v>
      </c>
      <c r="BN47" s="348">
        <v>26.090009999999999</v>
      </c>
      <c r="BO47" s="348">
        <v>26.885159999999999</v>
      </c>
      <c r="BP47" s="348">
        <v>27.30866</v>
      </c>
      <c r="BQ47" s="348">
        <v>32.948369999999997</v>
      </c>
      <c r="BR47" s="348">
        <v>33.87688</v>
      </c>
      <c r="BS47" s="348">
        <v>28.16508</v>
      </c>
      <c r="BT47" s="348">
        <v>26.87078</v>
      </c>
      <c r="BU47" s="348">
        <v>26.723420000000001</v>
      </c>
      <c r="BV47" s="348">
        <v>26.629750000000001</v>
      </c>
    </row>
    <row r="48" spans="1:74" ht="11.1" customHeight="1" x14ac:dyDescent="0.2">
      <c r="A48" s="107" t="s">
        <v>1146</v>
      </c>
      <c r="B48" s="519" t="s">
        <v>1157</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71.671052631999999</v>
      </c>
      <c r="BA48" s="253">
        <v>26.086956522000001</v>
      </c>
      <c r="BB48" s="253">
        <v>26.059498505000001</v>
      </c>
      <c r="BC48" s="348">
        <v>27.22261</v>
      </c>
      <c r="BD48" s="348">
        <v>28.187729999999998</v>
      </c>
      <c r="BE48" s="348">
        <v>30.171469999999999</v>
      </c>
      <c r="BF48" s="348">
        <v>29.673839999999998</v>
      </c>
      <c r="BG48" s="348">
        <v>28.003250000000001</v>
      </c>
      <c r="BH48" s="348">
        <v>27.06587</v>
      </c>
      <c r="BI48" s="348">
        <v>26.468150000000001</v>
      </c>
      <c r="BJ48" s="348">
        <v>27.736509999999999</v>
      </c>
      <c r="BK48" s="348">
        <v>28.90523</v>
      </c>
      <c r="BL48" s="348">
        <v>28.162980000000001</v>
      </c>
      <c r="BM48" s="348">
        <v>26.856580000000001</v>
      </c>
      <c r="BN48" s="348">
        <v>27.509779999999999</v>
      </c>
      <c r="BO48" s="348">
        <v>26.982189999999999</v>
      </c>
      <c r="BP48" s="348">
        <v>28.087610000000002</v>
      </c>
      <c r="BQ48" s="348">
        <v>30.32357</v>
      </c>
      <c r="BR48" s="348">
        <v>30.063960000000002</v>
      </c>
      <c r="BS48" s="348">
        <v>27.652139999999999</v>
      </c>
      <c r="BT48" s="348">
        <v>27.53134</v>
      </c>
      <c r="BU48" s="348">
        <v>26.503309999999999</v>
      </c>
      <c r="BV48" s="348">
        <v>27.631640000000001</v>
      </c>
    </row>
    <row r="49" spans="1:74" ht="11.1" customHeight="1" x14ac:dyDescent="0.2">
      <c r="A49" s="52" t="s">
        <v>1147</v>
      </c>
      <c r="B49" s="519" t="s">
        <v>1158</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253">
        <v>25.652173912999999</v>
      </c>
      <c r="BB49" s="253">
        <v>25.966906915999999</v>
      </c>
      <c r="BC49" s="348">
        <v>27.249510000000001</v>
      </c>
      <c r="BD49" s="348">
        <v>27.002929999999999</v>
      </c>
      <c r="BE49" s="348">
        <v>28.397120000000001</v>
      </c>
      <c r="BF49" s="348">
        <v>29.387599999999999</v>
      </c>
      <c r="BG49" s="348">
        <v>28.27336</v>
      </c>
      <c r="BH49" s="348">
        <v>28.51117</v>
      </c>
      <c r="BI49" s="348">
        <v>28.029869999999999</v>
      </c>
      <c r="BJ49" s="348">
        <v>28.720320000000001</v>
      </c>
      <c r="BK49" s="348">
        <v>30.12059</v>
      </c>
      <c r="BL49" s="348">
        <v>28.91498</v>
      </c>
      <c r="BM49" s="348">
        <v>27.521439999999998</v>
      </c>
      <c r="BN49" s="348">
        <v>28.02533</v>
      </c>
      <c r="BO49" s="348">
        <v>27.419440000000002</v>
      </c>
      <c r="BP49" s="348">
        <v>27.11985</v>
      </c>
      <c r="BQ49" s="348">
        <v>27.746269999999999</v>
      </c>
      <c r="BR49" s="348">
        <v>28.291250000000002</v>
      </c>
      <c r="BS49" s="348">
        <v>27.515029999999999</v>
      </c>
      <c r="BT49" s="348">
        <v>28.167909999999999</v>
      </c>
      <c r="BU49" s="348">
        <v>27.935289999999998</v>
      </c>
      <c r="BV49" s="348">
        <v>27.594729999999998</v>
      </c>
    </row>
    <row r="50" spans="1:74" ht="11.1" customHeight="1" x14ac:dyDescent="0.2">
      <c r="A50" s="107" t="s">
        <v>1148</v>
      </c>
      <c r="B50" s="519" t="s">
        <v>1159</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253">
        <v>27.795217391000001</v>
      </c>
      <c r="BB50" s="253">
        <v>29.224675199</v>
      </c>
      <c r="BC50" s="348">
        <v>29.60417</v>
      </c>
      <c r="BD50" s="348">
        <v>29.98762</v>
      </c>
      <c r="BE50" s="348">
        <v>36.401330000000002</v>
      </c>
      <c r="BF50" s="348">
        <v>33.662050000000001</v>
      </c>
      <c r="BG50" s="348">
        <v>32.21996</v>
      </c>
      <c r="BH50" s="348">
        <v>29.783049999999999</v>
      </c>
      <c r="BI50" s="348">
        <v>28.472490000000001</v>
      </c>
      <c r="BJ50" s="348">
        <v>30.838010000000001</v>
      </c>
      <c r="BK50" s="348">
        <v>33.684800000000003</v>
      </c>
      <c r="BL50" s="348">
        <v>29.661490000000001</v>
      </c>
      <c r="BM50" s="348">
        <v>28.43927</v>
      </c>
      <c r="BN50" s="348">
        <v>29.79318</v>
      </c>
      <c r="BO50" s="348">
        <v>28.65314</v>
      </c>
      <c r="BP50" s="348">
        <v>29.083130000000001</v>
      </c>
      <c r="BQ50" s="348">
        <v>32.685760000000002</v>
      </c>
      <c r="BR50" s="348">
        <v>31.311689999999999</v>
      </c>
      <c r="BS50" s="348">
        <v>30.37904</v>
      </c>
      <c r="BT50" s="348">
        <v>28.926649999999999</v>
      </c>
      <c r="BU50" s="348">
        <v>27.681090000000001</v>
      </c>
      <c r="BV50" s="348">
        <v>30.45204</v>
      </c>
    </row>
    <row r="51" spans="1:74" ht="11.1" customHeight="1" x14ac:dyDescent="0.2">
      <c r="A51" s="110" t="s">
        <v>1149</v>
      </c>
      <c r="B51" s="691" t="s">
        <v>1160</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209">
        <v>26.22826087</v>
      </c>
      <c r="BB51" s="209">
        <v>33.058133405</v>
      </c>
      <c r="BC51" s="350">
        <v>34.296819999999997</v>
      </c>
      <c r="BD51" s="350">
        <v>35.720689999999998</v>
      </c>
      <c r="BE51" s="350">
        <v>43.385309999999997</v>
      </c>
      <c r="BF51" s="350">
        <v>38.689070000000001</v>
      </c>
      <c r="BG51" s="350">
        <v>36.457329999999999</v>
      </c>
      <c r="BH51" s="350">
        <v>33.554830000000003</v>
      </c>
      <c r="BI51" s="350">
        <v>31.517800000000001</v>
      </c>
      <c r="BJ51" s="350">
        <v>33.088999999999999</v>
      </c>
      <c r="BK51" s="350">
        <v>33.020679999999999</v>
      </c>
      <c r="BL51" s="350">
        <v>33.362250000000003</v>
      </c>
      <c r="BM51" s="350">
        <v>31.89283</v>
      </c>
      <c r="BN51" s="350">
        <v>34.037170000000003</v>
      </c>
      <c r="BO51" s="350">
        <v>34.087049999999998</v>
      </c>
      <c r="BP51" s="350">
        <v>34.905540000000002</v>
      </c>
      <c r="BQ51" s="350">
        <v>37.758650000000003</v>
      </c>
      <c r="BR51" s="350">
        <v>36.079340000000002</v>
      </c>
      <c r="BS51" s="350">
        <v>34.759889999999999</v>
      </c>
      <c r="BT51" s="350">
        <v>33.106290000000001</v>
      </c>
      <c r="BU51" s="350">
        <v>31.457049999999999</v>
      </c>
      <c r="BV51" s="350">
        <v>33.464759999999998</v>
      </c>
    </row>
    <row r="52" spans="1:74" s="416" customFormat="1" ht="12" customHeight="1" x14ac:dyDescent="0.25">
      <c r="A52" s="415"/>
      <c r="B52" s="813" t="s">
        <v>1395</v>
      </c>
      <c r="C52" s="769"/>
      <c r="D52" s="769"/>
      <c r="E52" s="769"/>
      <c r="F52" s="769"/>
      <c r="G52" s="769"/>
      <c r="H52" s="769"/>
      <c r="I52" s="769"/>
      <c r="J52" s="769"/>
      <c r="K52" s="769"/>
      <c r="L52" s="769"/>
      <c r="M52" s="769"/>
      <c r="N52" s="769"/>
      <c r="O52" s="769"/>
      <c r="P52" s="769"/>
      <c r="Q52" s="769"/>
      <c r="AY52" s="466"/>
      <c r="AZ52" s="466"/>
      <c r="BA52" s="466"/>
      <c r="BB52" s="466"/>
      <c r="BC52" s="466"/>
      <c r="BD52" s="609"/>
      <c r="BE52" s="609"/>
      <c r="BF52" s="609"/>
      <c r="BG52" s="466"/>
      <c r="BH52" s="466"/>
      <c r="BI52" s="466"/>
      <c r="BJ52" s="466"/>
    </row>
    <row r="53" spans="1:74" s="416" customFormat="1" ht="12" customHeight="1" x14ac:dyDescent="0.25">
      <c r="A53" s="415"/>
      <c r="B53" s="813" t="s">
        <v>1396</v>
      </c>
      <c r="C53" s="769"/>
      <c r="D53" s="769"/>
      <c r="E53" s="769"/>
      <c r="F53" s="769"/>
      <c r="G53" s="769"/>
      <c r="H53" s="769"/>
      <c r="I53" s="769"/>
      <c r="J53" s="769"/>
      <c r="K53" s="769"/>
      <c r="L53" s="769"/>
      <c r="M53" s="769"/>
      <c r="N53" s="769"/>
      <c r="O53" s="769"/>
      <c r="P53" s="769"/>
      <c r="Q53" s="769"/>
      <c r="AY53" s="466"/>
      <c r="AZ53" s="466"/>
      <c r="BA53" s="466"/>
      <c r="BB53" s="466"/>
      <c r="BC53" s="466"/>
      <c r="BD53" s="609"/>
      <c r="BE53" s="609"/>
      <c r="BF53" s="609"/>
      <c r="BG53" s="466"/>
      <c r="BH53" s="466"/>
      <c r="BI53" s="466"/>
      <c r="BJ53" s="466"/>
    </row>
    <row r="54" spans="1:74" s="416" customFormat="1" ht="12" customHeight="1" x14ac:dyDescent="0.25">
      <c r="A54" s="417"/>
      <c r="B54" s="802" t="s">
        <v>1397</v>
      </c>
      <c r="C54" s="762"/>
      <c r="D54" s="762"/>
      <c r="E54" s="762"/>
      <c r="F54" s="762"/>
      <c r="G54" s="762"/>
      <c r="H54" s="762"/>
      <c r="I54" s="762"/>
      <c r="J54" s="762"/>
      <c r="K54" s="762"/>
      <c r="L54" s="762"/>
      <c r="M54" s="762"/>
      <c r="N54" s="762"/>
      <c r="O54" s="762"/>
      <c r="P54" s="762"/>
      <c r="Q54" s="759"/>
      <c r="AY54" s="466"/>
      <c r="AZ54" s="466"/>
      <c r="BA54" s="466"/>
      <c r="BB54" s="466"/>
      <c r="BC54" s="466"/>
      <c r="BD54" s="609"/>
      <c r="BE54" s="609"/>
      <c r="BF54" s="609"/>
      <c r="BG54" s="466"/>
      <c r="BH54" s="466"/>
      <c r="BI54" s="466"/>
      <c r="BJ54" s="466"/>
    </row>
    <row r="55" spans="1:74" s="416" customFormat="1" ht="12" customHeight="1" x14ac:dyDescent="0.25">
      <c r="A55" s="417"/>
      <c r="B55" s="802" t="s">
        <v>1398</v>
      </c>
      <c r="C55" s="762"/>
      <c r="D55" s="762"/>
      <c r="E55" s="762"/>
      <c r="F55" s="762"/>
      <c r="G55" s="762"/>
      <c r="H55" s="762"/>
      <c r="I55" s="762"/>
      <c r="J55" s="762"/>
      <c r="K55" s="762"/>
      <c r="L55" s="762"/>
      <c r="M55" s="762"/>
      <c r="N55" s="762"/>
      <c r="O55" s="762"/>
      <c r="P55" s="762"/>
      <c r="Q55" s="759"/>
      <c r="AY55" s="466"/>
      <c r="AZ55" s="466"/>
      <c r="BA55" s="466"/>
      <c r="BB55" s="466"/>
      <c r="BC55" s="466"/>
      <c r="BD55" s="609"/>
      <c r="BE55" s="609"/>
      <c r="BF55" s="609"/>
      <c r="BG55" s="466"/>
      <c r="BH55" s="466"/>
      <c r="BI55" s="466"/>
      <c r="BJ55" s="466"/>
    </row>
    <row r="56" spans="1:74" s="416" customFormat="1" ht="12" customHeight="1" x14ac:dyDescent="0.25">
      <c r="A56" s="417"/>
      <c r="B56" s="802" t="s">
        <v>1340</v>
      </c>
      <c r="C56" s="759"/>
      <c r="D56" s="759"/>
      <c r="E56" s="759"/>
      <c r="F56" s="759"/>
      <c r="G56" s="759"/>
      <c r="H56" s="759"/>
      <c r="I56" s="759"/>
      <c r="J56" s="759"/>
      <c r="K56" s="759"/>
      <c r="L56" s="759"/>
      <c r="M56" s="759"/>
      <c r="N56" s="759"/>
      <c r="O56" s="759"/>
      <c r="P56" s="759"/>
      <c r="Q56" s="759"/>
      <c r="AY56" s="466"/>
      <c r="AZ56" s="466"/>
      <c r="BA56" s="466"/>
      <c r="BB56" s="466"/>
      <c r="BC56" s="466"/>
      <c r="BD56" s="609"/>
      <c r="BE56" s="609"/>
      <c r="BF56" s="609"/>
      <c r="BG56" s="466"/>
      <c r="BH56" s="466"/>
      <c r="BI56" s="466"/>
      <c r="BJ56" s="466"/>
    </row>
    <row r="57" spans="1:74" s="265" customFormat="1" ht="12" customHeight="1" x14ac:dyDescent="0.25">
      <c r="A57" s="101"/>
      <c r="B57" s="787" t="s">
        <v>1399</v>
      </c>
      <c r="C57" s="744"/>
      <c r="D57" s="744"/>
      <c r="E57" s="744"/>
      <c r="F57" s="744"/>
      <c r="G57" s="744"/>
      <c r="H57" s="744"/>
      <c r="I57" s="744"/>
      <c r="J57" s="744"/>
      <c r="K57" s="744"/>
      <c r="L57" s="744"/>
      <c r="M57" s="744"/>
      <c r="N57" s="744"/>
      <c r="O57" s="744"/>
      <c r="P57" s="744"/>
      <c r="Q57" s="744"/>
      <c r="AY57" s="465"/>
      <c r="AZ57" s="465"/>
      <c r="BA57" s="465"/>
      <c r="BB57" s="465"/>
      <c r="BC57" s="465"/>
      <c r="BD57" s="608"/>
      <c r="BE57" s="608"/>
      <c r="BF57" s="608"/>
      <c r="BG57" s="465"/>
      <c r="BH57" s="465"/>
      <c r="BI57" s="465"/>
      <c r="BJ57" s="465"/>
    </row>
    <row r="58" spans="1:74" s="416" customFormat="1" ht="12" customHeight="1" x14ac:dyDescent="0.25">
      <c r="A58" s="417"/>
      <c r="B58" s="780" t="str">
        <f>"Notes: "&amp;"EIA completed modeling and analysis for this report on " &amp;Dates!D2&amp;"."</f>
        <v>Notes: EIA completed modeling and analysis for this report on Thursday May 6, 2021.</v>
      </c>
      <c r="C58" s="803"/>
      <c r="D58" s="803"/>
      <c r="E58" s="803"/>
      <c r="F58" s="803"/>
      <c r="G58" s="803"/>
      <c r="H58" s="803"/>
      <c r="I58" s="803"/>
      <c r="J58" s="803"/>
      <c r="K58" s="803"/>
      <c r="L58" s="803"/>
      <c r="M58" s="803"/>
      <c r="N58" s="803"/>
      <c r="O58" s="803"/>
      <c r="P58" s="803"/>
      <c r="Q58" s="781"/>
      <c r="AY58" s="466"/>
      <c r="AZ58" s="466"/>
      <c r="BA58" s="466"/>
      <c r="BB58" s="466"/>
      <c r="BC58" s="466"/>
      <c r="BD58" s="609"/>
      <c r="BE58" s="609"/>
      <c r="BF58" s="609"/>
      <c r="BG58" s="466"/>
      <c r="BH58" s="466"/>
      <c r="BI58" s="466"/>
      <c r="BJ58" s="466"/>
    </row>
    <row r="59" spans="1:74" s="416" customFormat="1" ht="12" customHeight="1" x14ac:dyDescent="0.25">
      <c r="A59" s="417"/>
      <c r="B59" s="770" t="s">
        <v>353</v>
      </c>
      <c r="C59" s="769"/>
      <c r="D59" s="769"/>
      <c r="E59" s="769"/>
      <c r="F59" s="769"/>
      <c r="G59" s="769"/>
      <c r="H59" s="769"/>
      <c r="I59" s="769"/>
      <c r="J59" s="769"/>
      <c r="K59" s="769"/>
      <c r="L59" s="769"/>
      <c r="M59" s="769"/>
      <c r="N59" s="769"/>
      <c r="O59" s="769"/>
      <c r="P59" s="769"/>
      <c r="Q59" s="769"/>
      <c r="AY59" s="466"/>
      <c r="AZ59" s="466"/>
      <c r="BA59" s="466"/>
      <c r="BB59" s="466"/>
      <c r="BC59" s="466"/>
      <c r="BD59" s="609"/>
      <c r="BE59" s="609"/>
      <c r="BF59" s="609"/>
      <c r="BG59" s="466"/>
      <c r="BH59" s="466"/>
      <c r="BI59" s="466"/>
      <c r="BJ59" s="466"/>
    </row>
    <row r="60" spans="1:74" s="416" customFormat="1" ht="12" customHeight="1" x14ac:dyDescent="0.25">
      <c r="A60" s="417"/>
      <c r="B60" s="787" t="s">
        <v>129</v>
      </c>
      <c r="C60" s="744"/>
      <c r="D60" s="744"/>
      <c r="E60" s="744"/>
      <c r="F60" s="744"/>
      <c r="G60" s="744"/>
      <c r="H60" s="744"/>
      <c r="I60" s="744"/>
      <c r="J60" s="744"/>
      <c r="K60" s="744"/>
      <c r="L60" s="744"/>
      <c r="M60" s="744"/>
      <c r="N60" s="744"/>
      <c r="O60" s="744"/>
      <c r="P60" s="744"/>
      <c r="Q60" s="744"/>
      <c r="AY60" s="466"/>
      <c r="AZ60" s="466"/>
      <c r="BA60" s="466"/>
      <c r="BB60" s="466"/>
      <c r="BC60" s="466"/>
      <c r="BD60" s="609"/>
      <c r="BE60" s="609"/>
      <c r="BF60" s="609"/>
      <c r="BG60" s="466"/>
      <c r="BH60" s="466"/>
      <c r="BI60" s="466"/>
      <c r="BJ60" s="466"/>
    </row>
    <row r="61" spans="1:74" s="416" customFormat="1" ht="12" customHeight="1" x14ac:dyDescent="0.25">
      <c r="A61" s="415"/>
      <c r="B61" s="763" t="s">
        <v>1341</v>
      </c>
      <c r="C61" s="803"/>
      <c r="D61" s="803"/>
      <c r="E61" s="803"/>
      <c r="F61" s="803"/>
      <c r="G61" s="803"/>
      <c r="H61" s="803"/>
      <c r="I61" s="803"/>
      <c r="J61" s="803"/>
      <c r="K61" s="803"/>
      <c r="L61" s="803"/>
      <c r="M61" s="803"/>
      <c r="N61" s="803"/>
      <c r="O61" s="803"/>
      <c r="P61" s="803"/>
      <c r="Q61" s="781"/>
      <c r="AY61" s="466"/>
      <c r="AZ61" s="466"/>
      <c r="BA61" s="466"/>
      <c r="BB61" s="466"/>
      <c r="BC61" s="466"/>
      <c r="BD61" s="609"/>
      <c r="BE61" s="609"/>
      <c r="BF61" s="609"/>
      <c r="BG61" s="466"/>
      <c r="BH61" s="466"/>
      <c r="BI61" s="466"/>
      <c r="BJ61" s="466"/>
    </row>
    <row r="62" spans="1:74" s="416" customFormat="1" ht="22.35" customHeight="1" x14ac:dyDescent="0.25">
      <c r="A62" s="415"/>
      <c r="B62" s="780" t="s">
        <v>1342</v>
      </c>
      <c r="C62" s="803"/>
      <c r="D62" s="803"/>
      <c r="E62" s="803"/>
      <c r="F62" s="803"/>
      <c r="G62" s="803"/>
      <c r="H62" s="803"/>
      <c r="I62" s="803"/>
      <c r="J62" s="803"/>
      <c r="K62" s="803"/>
      <c r="L62" s="803"/>
      <c r="M62" s="803"/>
      <c r="N62" s="803"/>
      <c r="O62" s="803"/>
      <c r="P62" s="803"/>
      <c r="Q62" s="781"/>
      <c r="AY62" s="466"/>
      <c r="AZ62" s="466"/>
      <c r="BA62" s="466"/>
      <c r="BB62" s="466"/>
      <c r="BC62" s="466"/>
      <c r="BD62" s="609"/>
      <c r="BE62" s="609"/>
      <c r="BF62" s="609"/>
      <c r="BG62" s="466"/>
      <c r="BH62" s="466"/>
      <c r="BI62" s="466"/>
      <c r="BJ62" s="466"/>
    </row>
    <row r="63" spans="1:74" s="416" customFormat="1" ht="12" customHeight="1" x14ac:dyDescent="0.25">
      <c r="A63" s="415"/>
      <c r="B63" s="780" t="s">
        <v>1343</v>
      </c>
      <c r="C63" s="803"/>
      <c r="D63" s="803"/>
      <c r="E63" s="803"/>
      <c r="F63" s="803"/>
      <c r="G63" s="803"/>
      <c r="H63" s="803"/>
      <c r="I63" s="803"/>
      <c r="J63" s="803"/>
      <c r="K63" s="803"/>
      <c r="L63" s="803"/>
      <c r="M63" s="803"/>
      <c r="N63" s="803"/>
      <c r="O63" s="803"/>
      <c r="P63" s="803"/>
      <c r="Q63" s="781"/>
      <c r="AY63" s="466"/>
      <c r="AZ63" s="466"/>
      <c r="BA63" s="466"/>
      <c r="BB63" s="466"/>
      <c r="BC63" s="466"/>
      <c r="BD63" s="609"/>
      <c r="BE63" s="609"/>
      <c r="BF63" s="609"/>
      <c r="BG63" s="466"/>
      <c r="BH63" s="466"/>
      <c r="BI63" s="466"/>
      <c r="BJ63" s="466"/>
    </row>
    <row r="64" spans="1:74" s="418" customFormat="1" ht="12" customHeight="1" x14ac:dyDescent="0.25">
      <c r="A64" s="393"/>
      <c r="B64" s="780" t="s">
        <v>1344</v>
      </c>
      <c r="C64" s="803"/>
      <c r="D64" s="803"/>
      <c r="E64" s="803"/>
      <c r="F64" s="803"/>
      <c r="G64" s="803"/>
      <c r="H64" s="803"/>
      <c r="I64" s="803"/>
      <c r="J64" s="803"/>
      <c r="K64" s="803"/>
      <c r="L64" s="803"/>
      <c r="M64" s="803"/>
      <c r="N64" s="803"/>
      <c r="O64" s="803"/>
      <c r="P64" s="803"/>
      <c r="Q64" s="781"/>
      <c r="AY64" s="462"/>
      <c r="AZ64" s="462"/>
      <c r="BA64" s="462"/>
      <c r="BB64" s="462"/>
      <c r="BC64" s="462"/>
      <c r="BD64" s="610"/>
      <c r="BE64" s="610"/>
      <c r="BF64" s="610"/>
      <c r="BG64" s="462"/>
      <c r="BH64" s="462"/>
      <c r="BI64" s="462"/>
      <c r="BJ64" s="462"/>
    </row>
    <row r="65" spans="1:74" ht="13.2" x14ac:dyDescent="0.2">
      <c r="A65" s="101"/>
      <c r="B65" s="780" t="s">
        <v>838</v>
      </c>
      <c r="C65" s="781"/>
      <c r="D65" s="781"/>
      <c r="E65" s="781"/>
      <c r="F65" s="781"/>
      <c r="G65" s="781"/>
      <c r="H65" s="781"/>
      <c r="I65" s="781"/>
      <c r="J65" s="781"/>
      <c r="K65" s="781"/>
      <c r="L65" s="781"/>
      <c r="M65" s="781"/>
      <c r="N65" s="781"/>
      <c r="O65" s="781"/>
      <c r="P65" s="781"/>
      <c r="Q65" s="759"/>
      <c r="BK65" s="344"/>
      <c r="BL65" s="344"/>
      <c r="BM65" s="344"/>
      <c r="BN65" s="344"/>
      <c r="BO65" s="344"/>
      <c r="BP65" s="344"/>
      <c r="BQ65" s="344"/>
      <c r="BR65" s="344"/>
      <c r="BS65" s="344"/>
      <c r="BT65" s="344"/>
      <c r="BU65" s="344"/>
      <c r="BV65" s="344"/>
    </row>
    <row r="66" spans="1:74" ht="12.45" customHeight="1" x14ac:dyDescent="0.2">
      <c r="A66" s="101"/>
      <c r="B66" s="771" t="s">
        <v>1384</v>
      </c>
      <c r="C66" s="759"/>
      <c r="D66" s="759"/>
      <c r="E66" s="759"/>
      <c r="F66" s="759"/>
      <c r="G66" s="759"/>
      <c r="H66" s="759"/>
      <c r="I66" s="759"/>
      <c r="J66" s="759"/>
      <c r="K66" s="759"/>
      <c r="L66" s="759"/>
      <c r="M66" s="759"/>
      <c r="N66" s="759"/>
      <c r="O66" s="759"/>
      <c r="P66" s="759"/>
      <c r="Q66" s="759"/>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41" customWidth="1"/>
    <col min="56" max="58" width="6.5546875" style="611" customWidth="1"/>
    <col min="59" max="62" width="6.5546875" style="341" customWidth="1"/>
    <col min="63" max="74" width="6.5546875" style="112" customWidth="1"/>
    <col min="75" max="16384" width="9.5546875" style="112"/>
  </cols>
  <sheetData>
    <row r="1" spans="1:74" ht="15.6" customHeight="1" x14ac:dyDescent="0.25">
      <c r="A1" s="741" t="s">
        <v>798</v>
      </c>
      <c r="B1" s="815" t="s">
        <v>1364</v>
      </c>
      <c r="C1" s="816"/>
      <c r="D1" s="816"/>
      <c r="E1" s="816"/>
      <c r="F1" s="816"/>
      <c r="G1" s="816"/>
      <c r="H1" s="816"/>
      <c r="I1" s="816"/>
      <c r="J1" s="816"/>
      <c r="K1" s="816"/>
      <c r="L1" s="816"/>
      <c r="M1" s="816"/>
      <c r="N1" s="816"/>
      <c r="O1" s="816"/>
      <c r="P1" s="816"/>
      <c r="Q1" s="816"/>
      <c r="R1" s="816"/>
      <c r="S1" s="816"/>
      <c r="T1" s="816"/>
      <c r="U1" s="816"/>
      <c r="V1" s="816"/>
      <c r="W1" s="816"/>
      <c r="X1" s="816"/>
      <c r="Y1" s="816"/>
      <c r="Z1" s="816"/>
      <c r="AA1" s="816"/>
      <c r="AB1" s="816"/>
      <c r="AC1" s="816"/>
      <c r="AD1" s="816"/>
      <c r="AE1" s="816"/>
      <c r="AF1" s="816"/>
      <c r="AG1" s="816"/>
      <c r="AH1" s="816"/>
      <c r="AI1" s="816"/>
      <c r="AJ1" s="816"/>
      <c r="AK1" s="816"/>
      <c r="AL1" s="816"/>
      <c r="AM1" s="116"/>
    </row>
    <row r="2" spans="1:74" ht="13.35" customHeight="1" x14ac:dyDescent="0.25">
      <c r="A2" s="742"/>
      <c r="B2" s="486" t="str">
        <f>"U.S. Energy Information Administration  |  Short-Term Energy Outlook  - "&amp;Dates!D1</f>
        <v>U.S. Energy Information Administration  |  Short-Term Energy Outlook  - May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1161</v>
      </c>
      <c r="B6" s="199" t="s">
        <v>435</v>
      </c>
      <c r="C6" s="692">
        <v>4.4145479500000002</v>
      </c>
      <c r="D6" s="692">
        <v>3.7607345900000002</v>
      </c>
      <c r="E6" s="692">
        <v>3.8988904999999998</v>
      </c>
      <c r="F6" s="692">
        <v>3.41727341</v>
      </c>
      <c r="G6" s="692">
        <v>3.1346294600000002</v>
      </c>
      <c r="H6" s="692">
        <v>3.6941368699999999</v>
      </c>
      <c r="I6" s="692">
        <v>4.5414986600000002</v>
      </c>
      <c r="J6" s="692">
        <v>4.3510151700000002</v>
      </c>
      <c r="K6" s="692">
        <v>3.58626377</v>
      </c>
      <c r="L6" s="692">
        <v>3.1967585500000002</v>
      </c>
      <c r="M6" s="692">
        <v>3.4401828600000002</v>
      </c>
      <c r="N6" s="692">
        <v>4.4131102200000001</v>
      </c>
      <c r="O6" s="692">
        <v>4.9784098300000004</v>
      </c>
      <c r="P6" s="692">
        <v>3.8248589900000001</v>
      </c>
      <c r="Q6" s="692">
        <v>3.7746561999999999</v>
      </c>
      <c r="R6" s="692">
        <v>3.41821829</v>
      </c>
      <c r="S6" s="692">
        <v>3.1562297199999998</v>
      </c>
      <c r="T6" s="692">
        <v>3.5509333500000002</v>
      </c>
      <c r="U6" s="692">
        <v>4.94082534</v>
      </c>
      <c r="V6" s="692">
        <v>5.1076185399999998</v>
      </c>
      <c r="W6" s="692">
        <v>4.10676079</v>
      </c>
      <c r="X6" s="692">
        <v>3.3214954400000001</v>
      </c>
      <c r="Y6" s="692">
        <v>3.6397468499999999</v>
      </c>
      <c r="Z6" s="692">
        <v>4.2795196899999999</v>
      </c>
      <c r="AA6" s="692">
        <v>4.5762745599999999</v>
      </c>
      <c r="AB6" s="692">
        <v>4.0167203499999999</v>
      </c>
      <c r="AC6" s="692">
        <v>3.9068630099999999</v>
      </c>
      <c r="AD6" s="692">
        <v>3.2103189799999998</v>
      </c>
      <c r="AE6" s="692">
        <v>3.1302437099999998</v>
      </c>
      <c r="AF6" s="692">
        <v>3.37893899</v>
      </c>
      <c r="AG6" s="692">
        <v>4.96391721</v>
      </c>
      <c r="AH6" s="692">
        <v>4.6723944099999999</v>
      </c>
      <c r="AI6" s="692">
        <v>3.4790421500000002</v>
      </c>
      <c r="AJ6" s="692">
        <v>3.13440216</v>
      </c>
      <c r="AK6" s="692">
        <v>3.3656301200000001</v>
      </c>
      <c r="AL6" s="692">
        <v>4.3385714399999999</v>
      </c>
      <c r="AM6" s="692">
        <v>4.3090147099999996</v>
      </c>
      <c r="AN6" s="692">
        <v>3.75609422</v>
      </c>
      <c r="AO6" s="692">
        <v>3.6119322700000001</v>
      </c>
      <c r="AP6" s="692">
        <v>3.50901387</v>
      </c>
      <c r="AQ6" s="692">
        <v>3.3896111100000001</v>
      </c>
      <c r="AR6" s="692">
        <v>4.0195711799999998</v>
      </c>
      <c r="AS6" s="692">
        <v>5.4365921899999998</v>
      </c>
      <c r="AT6" s="692">
        <v>5.2946331300000002</v>
      </c>
      <c r="AU6" s="692">
        <v>3.8546163500000001</v>
      </c>
      <c r="AV6" s="692">
        <v>3.2896772400000001</v>
      </c>
      <c r="AW6" s="692">
        <v>3.4016584999999999</v>
      </c>
      <c r="AX6" s="692">
        <v>4.2979852799999998</v>
      </c>
      <c r="AY6" s="692">
        <v>4.6863192900000001</v>
      </c>
      <c r="AZ6" s="692">
        <v>4.3154239399999996</v>
      </c>
      <c r="BA6" s="692">
        <v>4.0034979784000004</v>
      </c>
      <c r="BB6" s="692">
        <v>3.6150842227000002</v>
      </c>
      <c r="BC6" s="693">
        <v>3.437106</v>
      </c>
      <c r="BD6" s="693">
        <v>4.0495159999999997</v>
      </c>
      <c r="BE6" s="693">
        <v>4.9392990000000001</v>
      </c>
      <c r="BF6" s="693">
        <v>4.9584780000000004</v>
      </c>
      <c r="BG6" s="693">
        <v>3.818959</v>
      </c>
      <c r="BH6" s="693">
        <v>3.3130809999999999</v>
      </c>
      <c r="BI6" s="693">
        <v>3.464677</v>
      </c>
      <c r="BJ6" s="693">
        <v>4.3783010000000004</v>
      </c>
      <c r="BK6" s="693">
        <v>4.8201309999999999</v>
      </c>
      <c r="BL6" s="693">
        <v>4.3633670000000002</v>
      </c>
      <c r="BM6" s="693">
        <v>4.0565699999999998</v>
      </c>
      <c r="BN6" s="693">
        <v>3.6961309999999998</v>
      </c>
      <c r="BO6" s="693">
        <v>3.4611100000000001</v>
      </c>
      <c r="BP6" s="693">
        <v>3.9979930000000001</v>
      </c>
      <c r="BQ6" s="693">
        <v>4.8309280000000001</v>
      </c>
      <c r="BR6" s="693">
        <v>4.9063249999999998</v>
      </c>
      <c r="BS6" s="693">
        <v>3.788478</v>
      </c>
      <c r="BT6" s="693">
        <v>3.2845849999999999</v>
      </c>
      <c r="BU6" s="693">
        <v>3.4378639999999998</v>
      </c>
      <c r="BV6" s="693">
        <v>4.3539339999999997</v>
      </c>
    </row>
    <row r="7" spans="1:74" ht="11.1" customHeight="1" x14ac:dyDescent="0.2">
      <c r="A7" s="111" t="s">
        <v>1162</v>
      </c>
      <c r="B7" s="184" t="s">
        <v>468</v>
      </c>
      <c r="C7" s="692">
        <v>12.265230239999999</v>
      </c>
      <c r="D7" s="692">
        <v>10.30959182</v>
      </c>
      <c r="E7" s="692">
        <v>10.675129180000001</v>
      </c>
      <c r="F7" s="692">
        <v>8.7755417399999995</v>
      </c>
      <c r="G7" s="692">
        <v>8.5171580799999997</v>
      </c>
      <c r="H7" s="692">
        <v>10.721274510000001</v>
      </c>
      <c r="I7" s="692">
        <v>13.75667157</v>
      </c>
      <c r="J7" s="692">
        <v>12.85714228</v>
      </c>
      <c r="K7" s="692">
        <v>10.536885229999999</v>
      </c>
      <c r="L7" s="692">
        <v>9.2502459800000008</v>
      </c>
      <c r="M7" s="692">
        <v>9.18771922</v>
      </c>
      <c r="N7" s="692">
        <v>11.714544180000001</v>
      </c>
      <c r="O7" s="692">
        <v>13.739746520000001</v>
      </c>
      <c r="P7" s="692">
        <v>10.928913319999999</v>
      </c>
      <c r="Q7" s="692">
        <v>10.77179209</v>
      </c>
      <c r="R7" s="692">
        <v>9.5476263699999997</v>
      </c>
      <c r="S7" s="692">
        <v>9.0911498500000008</v>
      </c>
      <c r="T7" s="692">
        <v>10.76555383</v>
      </c>
      <c r="U7" s="692">
        <v>14.27730002</v>
      </c>
      <c r="V7" s="692">
        <v>14.64571718</v>
      </c>
      <c r="W7" s="692">
        <v>12.736082359999999</v>
      </c>
      <c r="X7" s="692">
        <v>9.6873388400000007</v>
      </c>
      <c r="Y7" s="692">
        <v>9.6868814299999997</v>
      </c>
      <c r="Z7" s="692">
        <v>11.702286170000001</v>
      </c>
      <c r="AA7" s="692">
        <v>12.642286500000001</v>
      </c>
      <c r="AB7" s="692">
        <v>11.579719839999999</v>
      </c>
      <c r="AC7" s="692">
        <v>11.03245562</v>
      </c>
      <c r="AD7" s="692">
        <v>8.6702734100000001</v>
      </c>
      <c r="AE7" s="692">
        <v>8.6479317099999999</v>
      </c>
      <c r="AF7" s="692">
        <v>10.429937860000001</v>
      </c>
      <c r="AG7" s="692">
        <v>14.92537377</v>
      </c>
      <c r="AH7" s="692">
        <v>14.24490597</v>
      </c>
      <c r="AI7" s="692">
        <v>11.188164889999999</v>
      </c>
      <c r="AJ7" s="692">
        <v>8.8757478200000008</v>
      </c>
      <c r="AK7" s="692">
        <v>9.3512532999999998</v>
      </c>
      <c r="AL7" s="692">
        <v>11.56168931</v>
      </c>
      <c r="AM7" s="692">
        <v>11.875003960000001</v>
      </c>
      <c r="AN7" s="692">
        <v>10.628218309999999</v>
      </c>
      <c r="AO7" s="692">
        <v>9.6491553900000007</v>
      </c>
      <c r="AP7" s="692">
        <v>9.5514051700000007</v>
      </c>
      <c r="AQ7" s="692">
        <v>9.3836939099999999</v>
      </c>
      <c r="AR7" s="692">
        <v>11.61540795</v>
      </c>
      <c r="AS7" s="692">
        <v>16.517231450000001</v>
      </c>
      <c r="AT7" s="692">
        <v>15.41020795</v>
      </c>
      <c r="AU7" s="692">
        <v>11.62058077</v>
      </c>
      <c r="AV7" s="692">
        <v>9.1297948600000005</v>
      </c>
      <c r="AW7" s="692">
        <v>9.4974796599999998</v>
      </c>
      <c r="AX7" s="692">
        <v>12.23215473</v>
      </c>
      <c r="AY7" s="692">
        <v>13.10205317</v>
      </c>
      <c r="AZ7" s="692">
        <v>11.969636319999999</v>
      </c>
      <c r="BA7" s="692">
        <v>10.693922366000001</v>
      </c>
      <c r="BB7" s="692">
        <v>9.3746928768999993</v>
      </c>
      <c r="BC7" s="693">
        <v>9.3117520000000003</v>
      </c>
      <c r="BD7" s="693">
        <v>11.64742</v>
      </c>
      <c r="BE7" s="693">
        <v>14.982659999999999</v>
      </c>
      <c r="BF7" s="693">
        <v>14.11495</v>
      </c>
      <c r="BG7" s="693">
        <v>11.46336</v>
      </c>
      <c r="BH7" s="693">
        <v>9.1971760000000007</v>
      </c>
      <c r="BI7" s="693">
        <v>9.7380589999999998</v>
      </c>
      <c r="BJ7" s="693">
        <v>12.478680000000001</v>
      </c>
      <c r="BK7" s="693">
        <v>13.38477</v>
      </c>
      <c r="BL7" s="693">
        <v>11.94441</v>
      </c>
      <c r="BM7" s="693">
        <v>10.854100000000001</v>
      </c>
      <c r="BN7" s="693">
        <v>9.660463</v>
      </c>
      <c r="BO7" s="693">
        <v>9.4251400000000007</v>
      </c>
      <c r="BP7" s="693">
        <v>11.60116</v>
      </c>
      <c r="BQ7" s="693">
        <v>14.80382</v>
      </c>
      <c r="BR7" s="693">
        <v>14.04571</v>
      </c>
      <c r="BS7" s="693">
        <v>11.464090000000001</v>
      </c>
      <c r="BT7" s="693">
        <v>9.1907789999999991</v>
      </c>
      <c r="BU7" s="693">
        <v>9.7304639999999996</v>
      </c>
      <c r="BV7" s="693">
        <v>12.47221</v>
      </c>
    </row>
    <row r="8" spans="1:74" ht="11.1" customHeight="1" x14ac:dyDescent="0.2">
      <c r="A8" s="111" t="s">
        <v>1163</v>
      </c>
      <c r="B8" s="199" t="s">
        <v>436</v>
      </c>
      <c r="C8" s="692">
        <v>17.736402439999999</v>
      </c>
      <c r="D8" s="692">
        <v>13.67212007</v>
      </c>
      <c r="E8" s="692">
        <v>14.257932459999999</v>
      </c>
      <c r="F8" s="692">
        <v>11.590782369999999</v>
      </c>
      <c r="G8" s="692">
        <v>12.114459139999999</v>
      </c>
      <c r="H8" s="692">
        <v>15.863171449999999</v>
      </c>
      <c r="I8" s="692">
        <v>19.21673818</v>
      </c>
      <c r="J8" s="692">
        <v>16.76708262</v>
      </c>
      <c r="K8" s="692">
        <v>14.304039489999999</v>
      </c>
      <c r="L8" s="692">
        <v>12.328191260000001</v>
      </c>
      <c r="M8" s="692">
        <v>13.748172739999999</v>
      </c>
      <c r="N8" s="692">
        <v>17.675924859999999</v>
      </c>
      <c r="O8" s="692">
        <v>19.605311839999999</v>
      </c>
      <c r="P8" s="692">
        <v>15.386109920000001</v>
      </c>
      <c r="Q8" s="692">
        <v>14.775852710000001</v>
      </c>
      <c r="R8" s="692">
        <v>13.19357044</v>
      </c>
      <c r="S8" s="692">
        <v>13.8744098</v>
      </c>
      <c r="T8" s="692">
        <v>16.800191989999998</v>
      </c>
      <c r="U8" s="692">
        <v>20.374713079999999</v>
      </c>
      <c r="V8" s="692">
        <v>19.554273689999999</v>
      </c>
      <c r="W8" s="692">
        <v>15.752044440000001</v>
      </c>
      <c r="X8" s="692">
        <v>13.15571989</v>
      </c>
      <c r="Y8" s="692">
        <v>14.581142509999999</v>
      </c>
      <c r="Z8" s="692">
        <v>16.771709680000001</v>
      </c>
      <c r="AA8" s="692">
        <v>18.356074150000001</v>
      </c>
      <c r="AB8" s="692">
        <v>15.930966959999999</v>
      </c>
      <c r="AC8" s="692">
        <v>15.76099853</v>
      </c>
      <c r="AD8" s="692">
        <v>11.89039936</v>
      </c>
      <c r="AE8" s="692">
        <v>12.040481529999999</v>
      </c>
      <c r="AF8" s="692">
        <v>14.385836319999999</v>
      </c>
      <c r="AG8" s="692">
        <v>21.24761749</v>
      </c>
      <c r="AH8" s="692">
        <v>18.050308430000001</v>
      </c>
      <c r="AI8" s="692">
        <v>15.151234909999999</v>
      </c>
      <c r="AJ8" s="692">
        <v>12.57402518</v>
      </c>
      <c r="AK8" s="692">
        <v>14.384101749999999</v>
      </c>
      <c r="AL8" s="692">
        <v>16.414629430000002</v>
      </c>
      <c r="AM8" s="692">
        <v>16.75736371</v>
      </c>
      <c r="AN8" s="692">
        <v>15.674385750000001</v>
      </c>
      <c r="AO8" s="692">
        <v>13.97042233</v>
      </c>
      <c r="AP8" s="692">
        <v>12.83710872</v>
      </c>
      <c r="AQ8" s="692">
        <v>13.36970664</v>
      </c>
      <c r="AR8" s="692">
        <v>17.455130860000001</v>
      </c>
      <c r="AS8" s="692">
        <v>22.836719389999999</v>
      </c>
      <c r="AT8" s="692">
        <v>19.651342960000001</v>
      </c>
      <c r="AU8" s="692">
        <v>14.040628480000001</v>
      </c>
      <c r="AV8" s="692">
        <v>12.74067455</v>
      </c>
      <c r="AW8" s="692">
        <v>13.287285860000001</v>
      </c>
      <c r="AX8" s="692">
        <v>17.375552679999998</v>
      </c>
      <c r="AY8" s="692">
        <v>18.114520420000002</v>
      </c>
      <c r="AZ8" s="692">
        <v>17.62500872</v>
      </c>
      <c r="BA8" s="692">
        <v>14.294874776</v>
      </c>
      <c r="BB8" s="692">
        <v>12.769428584</v>
      </c>
      <c r="BC8" s="693">
        <v>13.950279999999999</v>
      </c>
      <c r="BD8" s="693">
        <v>17.57976</v>
      </c>
      <c r="BE8" s="693">
        <v>20.735050000000001</v>
      </c>
      <c r="BF8" s="693">
        <v>19.57264</v>
      </c>
      <c r="BG8" s="693">
        <v>14.533160000000001</v>
      </c>
      <c r="BH8" s="693">
        <v>12.70933</v>
      </c>
      <c r="BI8" s="693">
        <v>13.773350000000001</v>
      </c>
      <c r="BJ8" s="693">
        <v>18.24813</v>
      </c>
      <c r="BK8" s="693">
        <v>19.171140000000001</v>
      </c>
      <c r="BL8" s="693">
        <v>17.027450000000002</v>
      </c>
      <c r="BM8" s="693">
        <v>14.79461</v>
      </c>
      <c r="BN8" s="693">
        <v>13.217359999999999</v>
      </c>
      <c r="BO8" s="693">
        <v>14.01792</v>
      </c>
      <c r="BP8" s="693">
        <v>17.45111</v>
      </c>
      <c r="BQ8" s="693">
        <v>20.501850000000001</v>
      </c>
      <c r="BR8" s="693">
        <v>19.596810000000001</v>
      </c>
      <c r="BS8" s="693">
        <v>14.593590000000001</v>
      </c>
      <c r="BT8" s="693">
        <v>12.750920000000001</v>
      </c>
      <c r="BU8" s="693">
        <v>13.817880000000001</v>
      </c>
      <c r="BV8" s="693">
        <v>18.313600000000001</v>
      </c>
    </row>
    <row r="9" spans="1:74" ht="11.1" customHeight="1" x14ac:dyDescent="0.2">
      <c r="A9" s="111" t="s">
        <v>1164</v>
      </c>
      <c r="B9" s="199" t="s">
        <v>437</v>
      </c>
      <c r="C9" s="692">
        <v>10.76914081</v>
      </c>
      <c r="D9" s="692">
        <v>8.0509975800000007</v>
      </c>
      <c r="E9" s="692">
        <v>7.8627301699999999</v>
      </c>
      <c r="F9" s="692">
        <v>6.5348464499999999</v>
      </c>
      <c r="G9" s="692">
        <v>6.6503961</v>
      </c>
      <c r="H9" s="692">
        <v>8.7184313499999995</v>
      </c>
      <c r="I9" s="692">
        <v>10.887760650000001</v>
      </c>
      <c r="J9" s="692">
        <v>9.0477501900000004</v>
      </c>
      <c r="K9" s="692">
        <v>7.9361433699999999</v>
      </c>
      <c r="L9" s="692">
        <v>6.9009937499999996</v>
      </c>
      <c r="M9" s="692">
        <v>7.4308184900000001</v>
      </c>
      <c r="N9" s="692">
        <v>9.7393470999999998</v>
      </c>
      <c r="O9" s="692">
        <v>11.682786699999999</v>
      </c>
      <c r="P9" s="692">
        <v>9.4894463299999998</v>
      </c>
      <c r="Q9" s="692">
        <v>8.5618102</v>
      </c>
      <c r="R9" s="692">
        <v>7.5099264799999998</v>
      </c>
      <c r="S9" s="692">
        <v>7.7827904999999999</v>
      </c>
      <c r="T9" s="692">
        <v>9.9305015799999996</v>
      </c>
      <c r="U9" s="692">
        <v>10.898288409999999</v>
      </c>
      <c r="V9" s="692">
        <v>10.36038329</v>
      </c>
      <c r="W9" s="692">
        <v>8.3569863200000007</v>
      </c>
      <c r="X9" s="692">
        <v>7.1866276200000003</v>
      </c>
      <c r="Y9" s="692">
        <v>8.2162980500000007</v>
      </c>
      <c r="Z9" s="692">
        <v>9.9157645999999993</v>
      </c>
      <c r="AA9" s="692">
        <v>10.86702755</v>
      </c>
      <c r="AB9" s="692">
        <v>10.04088939</v>
      </c>
      <c r="AC9" s="692">
        <v>9.3598401899999999</v>
      </c>
      <c r="AD9" s="692">
        <v>6.7161692999999998</v>
      </c>
      <c r="AE9" s="692">
        <v>6.8652936699999998</v>
      </c>
      <c r="AF9" s="692">
        <v>8.3015278400000003</v>
      </c>
      <c r="AG9" s="692">
        <v>10.723289640000001</v>
      </c>
      <c r="AH9" s="692">
        <v>9.9258875999999994</v>
      </c>
      <c r="AI9" s="692">
        <v>8.6715675000000001</v>
      </c>
      <c r="AJ9" s="692">
        <v>7.4262229800000004</v>
      </c>
      <c r="AK9" s="692">
        <v>7.9830678400000004</v>
      </c>
      <c r="AL9" s="692">
        <v>9.7146445200000002</v>
      </c>
      <c r="AM9" s="692">
        <v>10.32208445</v>
      </c>
      <c r="AN9" s="692">
        <v>9.1240628600000004</v>
      </c>
      <c r="AO9" s="692">
        <v>8.1328683399999999</v>
      </c>
      <c r="AP9" s="692">
        <v>7.2009509300000003</v>
      </c>
      <c r="AQ9" s="692">
        <v>6.9212888100000001</v>
      </c>
      <c r="AR9" s="692">
        <v>9.6147828499999992</v>
      </c>
      <c r="AS9" s="692">
        <v>11.67581406</v>
      </c>
      <c r="AT9" s="692">
        <v>10.33895843</v>
      </c>
      <c r="AU9" s="692">
        <v>7.9536336299999997</v>
      </c>
      <c r="AV9" s="692">
        <v>7.1290491600000001</v>
      </c>
      <c r="AW9" s="692">
        <v>7.4922122900000003</v>
      </c>
      <c r="AX9" s="692">
        <v>9.9227130100000007</v>
      </c>
      <c r="AY9" s="692">
        <v>10.60196711</v>
      </c>
      <c r="AZ9" s="692">
        <v>10.776756900000001</v>
      </c>
      <c r="BA9" s="692">
        <v>8.7913787210999992</v>
      </c>
      <c r="BB9" s="692">
        <v>7.6108886061999996</v>
      </c>
      <c r="BC9" s="693">
        <v>7.7558939999999996</v>
      </c>
      <c r="BD9" s="693">
        <v>9.7152580000000004</v>
      </c>
      <c r="BE9" s="693">
        <v>11.42989</v>
      </c>
      <c r="BF9" s="693">
        <v>10.898960000000001</v>
      </c>
      <c r="BG9" s="693">
        <v>8.2841869999999993</v>
      </c>
      <c r="BH9" s="693">
        <v>7.0320280000000004</v>
      </c>
      <c r="BI9" s="693">
        <v>7.8380520000000002</v>
      </c>
      <c r="BJ9" s="693">
        <v>11.05866</v>
      </c>
      <c r="BK9" s="693">
        <v>12.160209999999999</v>
      </c>
      <c r="BL9" s="693">
        <v>11.13245</v>
      </c>
      <c r="BM9" s="693">
        <v>9.4493829999999992</v>
      </c>
      <c r="BN9" s="693">
        <v>8.1948159999999994</v>
      </c>
      <c r="BO9" s="693">
        <v>8.1259150000000009</v>
      </c>
      <c r="BP9" s="693">
        <v>10.07624</v>
      </c>
      <c r="BQ9" s="693">
        <v>11.69234</v>
      </c>
      <c r="BR9" s="693">
        <v>11.5023</v>
      </c>
      <c r="BS9" s="693">
        <v>8.8241949999999996</v>
      </c>
      <c r="BT9" s="693">
        <v>7.4037889999999997</v>
      </c>
      <c r="BU9" s="693">
        <v>8.2074560000000005</v>
      </c>
      <c r="BV9" s="693">
        <v>11.393800000000001</v>
      </c>
    </row>
    <row r="10" spans="1:74" ht="11.1" customHeight="1" x14ac:dyDescent="0.2">
      <c r="A10" s="111" t="s">
        <v>1165</v>
      </c>
      <c r="B10" s="199" t="s">
        <v>438</v>
      </c>
      <c r="C10" s="692">
        <v>30.80231611</v>
      </c>
      <c r="D10" s="692">
        <v>24.207351939999999</v>
      </c>
      <c r="E10" s="692">
        <v>25.587819700000001</v>
      </c>
      <c r="F10" s="692">
        <v>23.246766860000001</v>
      </c>
      <c r="G10" s="692">
        <v>26.459626020000002</v>
      </c>
      <c r="H10" s="692">
        <v>31.608837220000002</v>
      </c>
      <c r="I10" s="692">
        <v>38.213983419999998</v>
      </c>
      <c r="J10" s="692">
        <v>36.454540860000002</v>
      </c>
      <c r="K10" s="692">
        <v>30.109186739999998</v>
      </c>
      <c r="L10" s="692">
        <v>27.051385979999999</v>
      </c>
      <c r="M10" s="692">
        <v>24.950014960000001</v>
      </c>
      <c r="N10" s="692">
        <v>30.598501280000001</v>
      </c>
      <c r="O10" s="692">
        <v>39.502893360000002</v>
      </c>
      <c r="P10" s="692">
        <v>27.621241189999999</v>
      </c>
      <c r="Q10" s="692">
        <v>26.69687493</v>
      </c>
      <c r="R10" s="692">
        <v>24.000994939999998</v>
      </c>
      <c r="S10" s="692">
        <v>26.597595519999999</v>
      </c>
      <c r="T10" s="692">
        <v>33.509462229999997</v>
      </c>
      <c r="U10" s="692">
        <v>37.969052249999997</v>
      </c>
      <c r="V10" s="692">
        <v>37.284708530000003</v>
      </c>
      <c r="W10" s="692">
        <v>34.215143640000001</v>
      </c>
      <c r="X10" s="692">
        <v>28.755258619999999</v>
      </c>
      <c r="Y10" s="692">
        <v>26.931502519999999</v>
      </c>
      <c r="Z10" s="692">
        <v>31.050250309999999</v>
      </c>
      <c r="AA10" s="692">
        <v>33.077730850000002</v>
      </c>
      <c r="AB10" s="692">
        <v>28.277057920000001</v>
      </c>
      <c r="AC10" s="692">
        <v>27.336504009999999</v>
      </c>
      <c r="AD10" s="692">
        <v>23.35973409</v>
      </c>
      <c r="AE10" s="692">
        <v>28.447192350000002</v>
      </c>
      <c r="AF10" s="692">
        <v>33.133936949999999</v>
      </c>
      <c r="AG10" s="692">
        <v>39.459492480000002</v>
      </c>
      <c r="AH10" s="692">
        <v>37.738492880000003</v>
      </c>
      <c r="AI10" s="692">
        <v>34.850831939999999</v>
      </c>
      <c r="AJ10" s="692">
        <v>28.255969360000002</v>
      </c>
      <c r="AK10" s="692">
        <v>26.503740730000001</v>
      </c>
      <c r="AL10" s="692">
        <v>29.989234530000001</v>
      </c>
      <c r="AM10" s="692">
        <v>30.684486249999999</v>
      </c>
      <c r="AN10" s="692">
        <v>27.72253662</v>
      </c>
      <c r="AO10" s="692">
        <v>25.873461559999999</v>
      </c>
      <c r="AP10" s="692">
        <v>25.209698079999999</v>
      </c>
      <c r="AQ10" s="692">
        <v>27.330296780000001</v>
      </c>
      <c r="AR10" s="692">
        <v>33.790315620000001</v>
      </c>
      <c r="AS10" s="692">
        <v>42.038044620000001</v>
      </c>
      <c r="AT10" s="692">
        <v>40.028107900000002</v>
      </c>
      <c r="AU10" s="692">
        <v>32.682966540000002</v>
      </c>
      <c r="AV10" s="692">
        <v>26.4977847</v>
      </c>
      <c r="AW10" s="692">
        <v>25.642105560000001</v>
      </c>
      <c r="AX10" s="692">
        <v>33.13939792</v>
      </c>
      <c r="AY10" s="692">
        <v>35.069432569999996</v>
      </c>
      <c r="AZ10" s="692">
        <v>31.97535452</v>
      </c>
      <c r="BA10" s="692">
        <v>27.885197188999999</v>
      </c>
      <c r="BB10" s="692">
        <v>25.733302401</v>
      </c>
      <c r="BC10" s="693">
        <v>28.273530000000001</v>
      </c>
      <c r="BD10" s="693">
        <v>35.836219999999997</v>
      </c>
      <c r="BE10" s="693">
        <v>41.555729999999997</v>
      </c>
      <c r="BF10" s="693">
        <v>38.82499</v>
      </c>
      <c r="BG10" s="693">
        <v>33.056710000000002</v>
      </c>
      <c r="BH10" s="693">
        <v>26.318539999999999</v>
      </c>
      <c r="BI10" s="693">
        <v>25.869330000000001</v>
      </c>
      <c r="BJ10" s="693">
        <v>33.302019999999999</v>
      </c>
      <c r="BK10" s="693">
        <v>35.264449999999997</v>
      </c>
      <c r="BL10" s="693">
        <v>31.335190000000001</v>
      </c>
      <c r="BM10" s="693">
        <v>27.952459999999999</v>
      </c>
      <c r="BN10" s="693">
        <v>25.647629999999999</v>
      </c>
      <c r="BO10" s="693">
        <v>28.075099999999999</v>
      </c>
      <c r="BP10" s="693">
        <v>36.216470000000001</v>
      </c>
      <c r="BQ10" s="693">
        <v>42.015709999999999</v>
      </c>
      <c r="BR10" s="693">
        <v>39.159999999999997</v>
      </c>
      <c r="BS10" s="693">
        <v>33.322369999999999</v>
      </c>
      <c r="BT10" s="693">
        <v>26.56043</v>
      </c>
      <c r="BU10" s="693">
        <v>26.13428</v>
      </c>
      <c r="BV10" s="693">
        <v>33.678829999999998</v>
      </c>
    </row>
    <row r="11" spans="1:74" ht="11.1" customHeight="1" x14ac:dyDescent="0.2">
      <c r="A11" s="111" t="s">
        <v>1166</v>
      </c>
      <c r="B11" s="199" t="s">
        <v>439</v>
      </c>
      <c r="C11" s="692">
        <v>10.68516971</v>
      </c>
      <c r="D11" s="692">
        <v>8.4024941999999996</v>
      </c>
      <c r="E11" s="692">
        <v>8.07930919</v>
      </c>
      <c r="F11" s="692">
        <v>7.37653084</v>
      </c>
      <c r="G11" s="692">
        <v>7.8230880100000002</v>
      </c>
      <c r="H11" s="692">
        <v>9.6793734600000008</v>
      </c>
      <c r="I11" s="692">
        <v>12.0706895</v>
      </c>
      <c r="J11" s="692">
        <v>11.837189779999999</v>
      </c>
      <c r="K11" s="692">
        <v>9.6484439000000002</v>
      </c>
      <c r="L11" s="692">
        <v>8.3032774600000003</v>
      </c>
      <c r="M11" s="692">
        <v>7.7593119799999997</v>
      </c>
      <c r="N11" s="692">
        <v>10.135293020000001</v>
      </c>
      <c r="O11" s="692">
        <v>14.229210569999999</v>
      </c>
      <c r="P11" s="692">
        <v>10.281393080000001</v>
      </c>
      <c r="Q11" s="692">
        <v>8.3272754800000008</v>
      </c>
      <c r="R11" s="692">
        <v>7.7021746899999997</v>
      </c>
      <c r="S11" s="692">
        <v>8.4985416100000002</v>
      </c>
      <c r="T11" s="692">
        <v>11.112104459999999</v>
      </c>
      <c r="U11" s="692">
        <v>12.68791914</v>
      </c>
      <c r="V11" s="692">
        <v>12.27476476</v>
      </c>
      <c r="W11" s="692">
        <v>11.33544863</v>
      </c>
      <c r="X11" s="692">
        <v>8.9573701499999991</v>
      </c>
      <c r="Y11" s="692">
        <v>8.48702866</v>
      </c>
      <c r="Z11" s="692">
        <v>10.59235479</v>
      </c>
      <c r="AA11" s="692">
        <v>11.2755068</v>
      </c>
      <c r="AB11" s="692">
        <v>9.8572122699999998</v>
      </c>
      <c r="AC11" s="692">
        <v>9.1380073300000006</v>
      </c>
      <c r="AD11" s="692">
        <v>7.3449317499999998</v>
      </c>
      <c r="AE11" s="692">
        <v>8.2012887400000007</v>
      </c>
      <c r="AF11" s="692">
        <v>10.311439249999999</v>
      </c>
      <c r="AG11" s="692">
        <v>12.426140370000001</v>
      </c>
      <c r="AH11" s="692">
        <v>12.39281879</v>
      </c>
      <c r="AI11" s="692">
        <v>11.85890976</v>
      </c>
      <c r="AJ11" s="692">
        <v>9.0864553400000005</v>
      </c>
      <c r="AK11" s="692">
        <v>8.4714711400000002</v>
      </c>
      <c r="AL11" s="692">
        <v>9.9155815300000008</v>
      </c>
      <c r="AM11" s="692">
        <v>10.356480879999999</v>
      </c>
      <c r="AN11" s="692">
        <v>9.9834420799999997</v>
      </c>
      <c r="AO11" s="692">
        <v>8.6916701199999995</v>
      </c>
      <c r="AP11" s="692">
        <v>7.5588864300000003</v>
      </c>
      <c r="AQ11" s="692">
        <v>8.0846155199999998</v>
      </c>
      <c r="AR11" s="692">
        <v>10.385908369999999</v>
      </c>
      <c r="AS11" s="692">
        <v>13.233765959999999</v>
      </c>
      <c r="AT11" s="692">
        <v>13.028582050000001</v>
      </c>
      <c r="AU11" s="692">
        <v>10.928076089999999</v>
      </c>
      <c r="AV11" s="692">
        <v>7.90272562</v>
      </c>
      <c r="AW11" s="692">
        <v>7.7143253700000001</v>
      </c>
      <c r="AX11" s="692">
        <v>10.93585515</v>
      </c>
      <c r="AY11" s="692">
        <v>12.37268289</v>
      </c>
      <c r="AZ11" s="692">
        <v>11.859694470000001</v>
      </c>
      <c r="BA11" s="692">
        <v>9.3992870749000001</v>
      </c>
      <c r="BB11" s="692">
        <v>7.5067854724999998</v>
      </c>
      <c r="BC11" s="693">
        <v>8.4317209999999996</v>
      </c>
      <c r="BD11" s="693">
        <v>11.116059999999999</v>
      </c>
      <c r="BE11" s="693">
        <v>13.43581</v>
      </c>
      <c r="BF11" s="693">
        <v>13.191459999999999</v>
      </c>
      <c r="BG11" s="693">
        <v>11.467420000000001</v>
      </c>
      <c r="BH11" s="693">
        <v>8.1259920000000001</v>
      </c>
      <c r="BI11" s="693">
        <v>8.0062390000000008</v>
      </c>
      <c r="BJ11" s="693">
        <v>11.161099999999999</v>
      </c>
      <c r="BK11" s="693">
        <v>12.58639</v>
      </c>
      <c r="BL11" s="693">
        <v>11.54189</v>
      </c>
      <c r="BM11" s="693">
        <v>9.3095169999999996</v>
      </c>
      <c r="BN11" s="693">
        <v>7.7282099999999998</v>
      </c>
      <c r="BO11" s="693">
        <v>8.3829170000000008</v>
      </c>
      <c r="BP11" s="693">
        <v>11.14016</v>
      </c>
      <c r="BQ11" s="693">
        <v>13.50192</v>
      </c>
      <c r="BR11" s="693">
        <v>13.30104</v>
      </c>
      <c r="BS11" s="693">
        <v>11.569380000000001</v>
      </c>
      <c r="BT11" s="693">
        <v>8.196377</v>
      </c>
      <c r="BU11" s="693">
        <v>8.0764340000000008</v>
      </c>
      <c r="BV11" s="693">
        <v>11.260820000000001</v>
      </c>
    </row>
    <row r="12" spans="1:74" ht="11.1" customHeight="1" x14ac:dyDescent="0.2">
      <c r="A12" s="111" t="s">
        <v>1167</v>
      </c>
      <c r="B12" s="199" t="s">
        <v>440</v>
      </c>
      <c r="C12" s="692">
        <v>18.26755545</v>
      </c>
      <c r="D12" s="692">
        <v>13.62521042</v>
      </c>
      <c r="E12" s="692">
        <v>13.59937457</v>
      </c>
      <c r="F12" s="692">
        <v>13.28713698</v>
      </c>
      <c r="G12" s="692">
        <v>15.43064259</v>
      </c>
      <c r="H12" s="692">
        <v>20.386046499999999</v>
      </c>
      <c r="I12" s="692">
        <v>24.685732909999999</v>
      </c>
      <c r="J12" s="692">
        <v>24.778639210000001</v>
      </c>
      <c r="K12" s="692">
        <v>20.852192680000002</v>
      </c>
      <c r="L12" s="692">
        <v>17.89116082</v>
      </c>
      <c r="M12" s="692">
        <v>13.678539949999999</v>
      </c>
      <c r="N12" s="692">
        <v>16.156233960000002</v>
      </c>
      <c r="O12" s="692">
        <v>23.36415719</v>
      </c>
      <c r="P12" s="692">
        <v>17.72243009</v>
      </c>
      <c r="Q12" s="692">
        <v>14.087088290000001</v>
      </c>
      <c r="R12" s="692">
        <v>13.207970270000001</v>
      </c>
      <c r="S12" s="692">
        <v>16.630676210000001</v>
      </c>
      <c r="T12" s="692">
        <v>23.651459580000001</v>
      </c>
      <c r="U12" s="692">
        <v>26.13751392</v>
      </c>
      <c r="V12" s="692">
        <v>25.99498294</v>
      </c>
      <c r="W12" s="692">
        <v>22.352705530000001</v>
      </c>
      <c r="X12" s="692">
        <v>17.777376610000001</v>
      </c>
      <c r="Y12" s="692">
        <v>14.502626169999999</v>
      </c>
      <c r="Z12" s="692">
        <v>17.280476230000001</v>
      </c>
      <c r="AA12" s="692">
        <v>19.24409558</v>
      </c>
      <c r="AB12" s="692">
        <v>16.794847529999998</v>
      </c>
      <c r="AC12" s="692">
        <v>16.05708387</v>
      </c>
      <c r="AD12" s="692">
        <v>12.997320869999999</v>
      </c>
      <c r="AE12" s="692">
        <v>15.646555340000001</v>
      </c>
      <c r="AF12" s="692">
        <v>20.788260900000001</v>
      </c>
      <c r="AG12" s="692">
        <v>25.030437790000001</v>
      </c>
      <c r="AH12" s="692">
        <v>26.597568899999999</v>
      </c>
      <c r="AI12" s="692">
        <v>24.831094159999999</v>
      </c>
      <c r="AJ12" s="692">
        <v>19.645582189999999</v>
      </c>
      <c r="AK12" s="692">
        <v>14.73844267</v>
      </c>
      <c r="AL12" s="692">
        <v>16.634364219999998</v>
      </c>
      <c r="AM12" s="692">
        <v>17.379800379999999</v>
      </c>
      <c r="AN12" s="692">
        <v>16.360990879999999</v>
      </c>
      <c r="AO12" s="692">
        <v>15.03566747</v>
      </c>
      <c r="AP12" s="692">
        <v>14.314656019999999</v>
      </c>
      <c r="AQ12" s="692">
        <v>16.61455896</v>
      </c>
      <c r="AR12" s="692">
        <v>21.923559189999999</v>
      </c>
      <c r="AS12" s="692">
        <v>27.029752989999999</v>
      </c>
      <c r="AT12" s="692">
        <v>26.810658669999999</v>
      </c>
      <c r="AU12" s="692">
        <v>22.57100655</v>
      </c>
      <c r="AV12" s="692">
        <v>16.801881349999999</v>
      </c>
      <c r="AW12" s="692">
        <v>14.13360529</v>
      </c>
      <c r="AX12" s="692">
        <v>17.56830501</v>
      </c>
      <c r="AY12" s="692">
        <v>20.444062519999999</v>
      </c>
      <c r="AZ12" s="692">
        <v>18.437644070000001</v>
      </c>
      <c r="BA12" s="692">
        <v>16.217554827000001</v>
      </c>
      <c r="BB12" s="692">
        <v>14.457080344</v>
      </c>
      <c r="BC12" s="693">
        <v>17.573129999999999</v>
      </c>
      <c r="BD12" s="693">
        <v>22.952480000000001</v>
      </c>
      <c r="BE12" s="693">
        <v>27.310559999999999</v>
      </c>
      <c r="BF12" s="693">
        <v>26.82508</v>
      </c>
      <c r="BG12" s="693">
        <v>23.872440000000001</v>
      </c>
      <c r="BH12" s="693">
        <v>17.800719999999998</v>
      </c>
      <c r="BI12" s="693">
        <v>14.66061</v>
      </c>
      <c r="BJ12" s="693">
        <v>18.09544</v>
      </c>
      <c r="BK12" s="693">
        <v>20.816980000000001</v>
      </c>
      <c r="BL12" s="693">
        <v>16.763339999999999</v>
      </c>
      <c r="BM12" s="693">
        <v>15.2173</v>
      </c>
      <c r="BN12" s="693">
        <v>14.520619999999999</v>
      </c>
      <c r="BO12" s="693">
        <v>17.307690000000001</v>
      </c>
      <c r="BP12" s="693">
        <v>22.81447</v>
      </c>
      <c r="BQ12" s="693">
        <v>27.357119999999998</v>
      </c>
      <c r="BR12" s="693">
        <v>27.144439999999999</v>
      </c>
      <c r="BS12" s="693">
        <v>24.349450000000001</v>
      </c>
      <c r="BT12" s="693">
        <v>18.158180000000002</v>
      </c>
      <c r="BU12" s="693">
        <v>14.945180000000001</v>
      </c>
      <c r="BV12" s="693">
        <v>18.427199999999999</v>
      </c>
    </row>
    <row r="13" spans="1:74" ht="11.1" customHeight="1" x14ac:dyDescent="0.2">
      <c r="A13" s="111" t="s">
        <v>1168</v>
      </c>
      <c r="B13" s="199" t="s">
        <v>441</v>
      </c>
      <c r="C13" s="692">
        <v>8.5863651399999998</v>
      </c>
      <c r="D13" s="692">
        <v>6.6546283199999996</v>
      </c>
      <c r="E13" s="692">
        <v>6.71117893</v>
      </c>
      <c r="F13" s="692">
        <v>6.3107239799999997</v>
      </c>
      <c r="G13" s="692">
        <v>7.2646855500000003</v>
      </c>
      <c r="H13" s="692">
        <v>9.9438394599999995</v>
      </c>
      <c r="I13" s="692">
        <v>12.06145579</v>
      </c>
      <c r="J13" s="692">
        <v>11.03121501</v>
      </c>
      <c r="K13" s="692">
        <v>8.6998878200000007</v>
      </c>
      <c r="L13" s="692">
        <v>6.9761084799999997</v>
      </c>
      <c r="M13" s="692">
        <v>6.4084035500000001</v>
      </c>
      <c r="N13" s="692">
        <v>7.8873689899999997</v>
      </c>
      <c r="O13" s="692">
        <v>7.8831828000000002</v>
      </c>
      <c r="P13" s="692">
        <v>6.8251513499999996</v>
      </c>
      <c r="Q13" s="692">
        <v>6.8396683999999999</v>
      </c>
      <c r="R13" s="692">
        <v>6.6015816899999997</v>
      </c>
      <c r="S13" s="692">
        <v>7.5780062299999997</v>
      </c>
      <c r="T13" s="692">
        <v>9.8366750100000004</v>
      </c>
      <c r="U13" s="692">
        <v>12.155610129999999</v>
      </c>
      <c r="V13" s="692">
        <v>11.64467818</v>
      </c>
      <c r="W13" s="692">
        <v>9.3269585700000004</v>
      </c>
      <c r="X13" s="692">
        <v>6.7239480499999997</v>
      </c>
      <c r="Y13" s="692">
        <v>6.7052214499999998</v>
      </c>
      <c r="Z13" s="692">
        <v>8.1908792199999993</v>
      </c>
      <c r="AA13" s="692">
        <v>8.4362484700000007</v>
      </c>
      <c r="AB13" s="692">
        <v>7.5641654999999997</v>
      </c>
      <c r="AC13" s="692">
        <v>7.1613440600000002</v>
      </c>
      <c r="AD13" s="692">
        <v>6.4480374300000003</v>
      </c>
      <c r="AE13" s="692">
        <v>6.74090291</v>
      </c>
      <c r="AF13" s="692">
        <v>8.9826649300000003</v>
      </c>
      <c r="AG13" s="692">
        <v>11.76230168</v>
      </c>
      <c r="AH13" s="692">
        <v>12.046127350000001</v>
      </c>
      <c r="AI13" s="692">
        <v>9.2217606599999993</v>
      </c>
      <c r="AJ13" s="692">
        <v>7.05674285</v>
      </c>
      <c r="AK13" s="692">
        <v>6.8023598999999999</v>
      </c>
      <c r="AL13" s="692">
        <v>8.2351843099999993</v>
      </c>
      <c r="AM13" s="692">
        <v>8.3172286999999994</v>
      </c>
      <c r="AN13" s="692">
        <v>7.3452341299999997</v>
      </c>
      <c r="AO13" s="692">
        <v>6.8642945500000003</v>
      </c>
      <c r="AP13" s="692">
        <v>6.8986731700000004</v>
      </c>
      <c r="AQ13" s="692">
        <v>8.65161962</v>
      </c>
      <c r="AR13" s="692">
        <v>10.142581010000001</v>
      </c>
      <c r="AS13" s="692">
        <v>12.93897572</v>
      </c>
      <c r="AT13" s="692">
        <v>13.31618529</v>
      </c>
      <c r="AU13" s="692">
        <v>9.9248495099999996</v>
      </c>
      <c r="AV13" s="692">
        <v>8.0811835900000002</v>
      </c>
      <c r="AW13" s="692">
        <v>7.2586995700000001</v>
      </c>
      <c r="AX13" s="692">
        <v>8.6854387400000004</v>
      </c>
      <c r="AY13" s="692">
        <v>8.7641243499999995</v>
      </c>
      <c r="AZ13" s="692">
        <v>7.4865538999999997</v>
      </c>
      <c r="BA13" s="692">
        <v>7.3266176440999997</v>
      </c>
      <c r="BB13" s="692">
        <v>7.0022956280999997</v>
      </c>
      <c r="BC13" s="693">
        <v>8.5036989999999992</v>
      </c>
      <c r="BD13" s="693">
        <v>10.3385</v>
      </c>
      <c r="BE13" s="693">
        <v>12.921150000000001</v>
      </c>
      <c r="BF13" s="693">
        <v>11.97301</v>
      </c>
      <c r="BG13" s="693">
        <v>9.4232309999999995</v>
      </c>
      <c r="BH13" s="693">
        <v>7.7951600000000001</v>
      </c>
      <c r="BI13" s="693">
        <v>7.3247920000000004</v>
      </c>
      <c r="BJ13" s="693">
        <v>8.8996960000000005</v>
      </c>
      <c r="BK13" s="693">
        <v>8.8773409999999995</v>
      </c>
      <c r="BL13" s="693">
        <v>7.4146700000000001</v>
      </c>
      <c r="BM13" s="693">
        <v>7.2718400000000001</v>
      </c>
      <c r="BN13" s="693">
        <v>7.1104399999999996</v>
      </c>
      <c r="BO13" s="693">
        <v>8.5922230000000006</v>
      </c>
      <c r="BP13" s="693">
        <v>10.306509999999999</v>
      </c>
      <c r="BQ13" s="693">
        <v>12.8264</v>
      </c>
      <c r="BR13" s="693">
        <v>12.073270000000001</v>
      </c>
      <c r="BS13" s="693">
        <v>9.5559790000000007</v>
      </c>
      <c r="BT13" s="693">
        <v>7.9075439999999997</v>
      </c>
      <c r="BU13" s="693">
        <v>7.4307829999999999</v>
      </c>
      <c r="BV13" s="693">
        <v>9.0292589999999997</v>
      </c>
    </row>
    <row r="14" spans="1:74" ht="11.1" customHeight="1" x14ac:dyDescent="0.2">
      <c r="A14" s="111" t="s">
        <v>1169</v>
      </c>
      <c r="B14" s="199" t="s">
        <v>242</v>
      </c>
      <c r="C14" s="692">
        <v>15.22912041</v>
      </c>
      <c r="D14" s="692">
        <v>11.90509984</v>
      </c>
      <c r="E14" s="692">
        <v>12.011585350000001</v>
      </c>
      <c r="F14" s="692">
        <v>9.8213884900000004</v>
      </c>
      <c r="G14" s="692">
        <v>10.5259935</v>
      </c>
      <c r="H14" s="692">
        <v>11.57568019</v>
      </c>
      <c r="I14" s="692">
        <v>14.08507753</v>
      </c>
      <c r="J14" s="692">
        <v>14.49458014</v>
      </c>
      <c r="K14" s="692">
        <v>12.73173431</v>
      </c>
      <c r="L14" s="692">
        <v>10.520638780000001</v>
      </c>
      <c r="M14" s="692">
        <v>11.314010619999999</v>
      </c>
      <c r="N14" s="692">
        <v>13.25742687</v>
      </c>
      <c r="O14" s="692">
        <v>13.49420215</v>
      </c>
      <c r="P14" s="692">
        <v>11.28343948</v>
      </c>
      <c r="Q14" s="692">
        <v>12.977829849999999</v>
      </c>
      <c r="R14" s="692">
        <v>9.8970306699999995</v>
      </c>
      <c r="S14" s="692">
        <v>10.280284440000001</v>
      </c>
      <c r="T14" s="692">
        <v>10.402222800000001</v>
      </c>
      <c r="U14" s="692">
        <v>13.74502964</v>
      </c>
      <c r="V14" s="692">
        <v>16.236672519999999</v>
      </c>
      <c r="W14" s="692">
        <v>10.343938189999999</v>
      </c>
      <c r="X14" s="692">
        <v>11.088002790000001</v>
      </c>
      <c r="Y14" s="692">
        <v>10.639510639999999</v>
      </c>
      <c r="Z14" s="692">
        <v>12.9813828</v>
      </c>
      <c r="AA14" s="692">
        <v>14.39873137</v>
      </c>
      <c r="AB14" s="692">
        <v>12.186597949999999</v>
      </c>
      <c r="AC14" s="692">
        <v>12.48005165</v>
      </c>
      <c r="AD14" s="692">
        <v>9.4034843499999994</v>
      </c>
      <c r="AE14" s="692">
        <v>10.252670910000001</v>
      </c>
      <c r="AF14" s="692">
        <v>10.038707029999999</v>
      </c>
      <c r="AG14" s="692">
        <v>12.80832019</v>
      </c>
      <c r="AH14" s="692">
        <v>14.010720579999999</v>
      </c>
      <c r="AI14" s="692">
        <v>11.922164069999999</v>
      </c>
      <c r="AJ14" s="692">
        <v>11.53395942</v>
      </c>
      <c r="AK14" s="692">
        <v>10.44991982</v>
      </c>
      <c r="AL14" s="692">
        <v>13.837265650000001</v>
      </c>
      <c r="AM14" s="692">
        <v>13.94001495</v>
      </c>
      <c r="AN14" s="692">
        <v>10.94611153</v>
      </c>
      <c r="AO14" s="692">
        <v>11.77421303</v>
      </c>
      <c r="AP14" s="692">
        <v>10.009580379999999</v>
      </c>
      <c r="AQ14" s="692">
        <v>11.28722924</v>
      </c>
      <c r="AR14" s="692">
        <v>11.907075300000001</v>
      </c>
      <c r="AS14" s="692">
        <v>14.79373082</v>
      </c>
      <c r="AT14" s="692">
        <v>14.52120255</v>
      </c>
      <c r="AU14" s="692">
        <v>13.73382758</v>
      </c>
      <c r="AV14" s="692">
        <v>13.14595735</v>
      </c>
      <c r="AW14" s="692">
        <v>10.567469620000001</v>
      </c>
      <c r="AX14" s="692">
        <v>14.879823979999999</v>
      </c>
      <c r="AY14" s="692">
        <v>13.636343249999999</v>
      </c>
      <c r="AZ14" s="692">
        <v>12.23074898</v>
      </c>
      <c r="BA14" s="692">
        <v>12.310651937999999</v>
      </c>
      <c r="BB14" s="692">
        <v>10.382899128</v>
      </c>
      <c r="BC14" s="693">
        <v>11.24771</v>
      </c>
      <c r="BD14" s="693">
        <v>11.865320000000001</v>
      </c>
      <c r="BE14" s="693">
        <v>14.965490000000001</v>
      </c>
      <c r="BF14" s="693">
        <v>13.96442</v>
      </c>
      <c r="BG14" s="693">
        <v>12.37871</v>
      </c>
      <c r="BH14" s="693">
        <v>12.16052</v>
      </c>
      <c r="BI14" s="693">
        <v>10.25511</v>
      </c>
      <c r="BJ14" s="693">
        <v>15.207269999999999</v>
      </c>
      <c r="BK14" s="693">
        <v>14.01253</v>
      </c>
      <c r="BL14" s="693">
        <v>12.37593</v>
      </c>
      <c r="BM14" s="693">
        <v>12.13959</v>
      </c>
      <c r="BN14" s="693">
        <v>10.47139</v>
      </c>
      <c r="BO14" s="693">
        <v>11.48868</v>
      </c>
      <c r="BP14" s="693">
        <v>11.89039</v>
      </c>
      <c r="BQ14" s="693">
        <v>14.91743</v>
      </c>
      <c r="BR14" s="693">
        <v>13.92581</v>
      </c>
      <c r="BS14" s="693">
        <v>12.402659999999999</v>
      </c>
      <c r="BT14" s="693">
        <v>12.217560000000001</v>
      </c>
      <c r="BU14" s="693">
        <v>10.278499999999999</v>
      </c>
      <c r="BV14" s="693">
        <v>15.245290000000001</v>
      </c>
    </row>
    <row r="15" spans="1:74" ht="11.1" customHeight="1" x14ac:dyDescent="0.2">
      <c r="A15" s="111" t="s">
        <v>1170</v>
      </c>
      <c r="B15" s="199" t="s">
        <v>243</v>
      </c>
      <c r="C15" s="692">
        <v>0.45665041000000001</v>
      </c>
      <c r="D15" s="692">
        <v>0.38000694000000002</v>
      </c>
      <c r="E15" s="692">
        <v>0.41157021999999999</v>
      </c>
      <c r="F15" s="692">
        <v>0.36351276999999999</v>
      </c>
      <c r="G15" s="692">
        <v>0.36048036999999999</v>
      </c>
      <c r="H15" s="692">
        <v>0.35237810000000003</v>
      </c>
      <c r="I15" s="692">
        <v>0.38087360999999997</v>
      </c>
      <c r="J15" s="692">
        <v>0.38801131</v>
      </c>
      <c r="K15" s="692">
        <v>0.37400505000000001</v>
      </c>
      <c r="L15" s="692">
        <v>0.39228196999999998</v>
      </c>
      <c r="M15" s="692">
        <v>0.40339117000000002</v>
      </c>
      <c r="N15" s="692">
        <v>0.42686613000000001</v>
      </c>
      <c r="O15" s="692">
        <v>0.43748281999999999</v>
      </c>
      <c r="P15" s="692">
        <v>0.38829643000000003</v>
      </c>
      <c r="Q15" s="692">
        <v>0.40558284999999999</v>
      </c>
      <c r="R15" s="692">
        <v>0.37452195999999999</v>
      </c>
      <c r="S15" s="692">
        <v>0.35831512999999998</v>
      </c>
      <c r="T15" s="692">
        <v>0.35379435999999997</v>
      </c>
      <c r="U15" s="692">
        <v>0.37979830999999997</v>
      </c>
      <c r="V15" s="692">
        <v>0.39269463999999998</v>
      </c>
      <c r="W15" s="692">
        <v>0.38372412</v>
      </c>
      <c r="X15" s="692">
        <v>0.39561489</v>
      </c>
      <c r="Y15" s="692">
        <v>0.39999825</v>
      </c>
      <c r="Z15" s="692">
        <v>0.41578027000000001</v>
      </c>
      <c r="AA15" s="692">
        <v>0.44357437999999999</v>
      </c>
      <c r="AB15" s="692">
        <v>0.35982470999999999</v>
      </c>
      <c r="AC15" s="692">
        <v>0.37226680000000001</v>
      </c>
      <c r="AD15" s="692">
        <v>0.34315230000000002</v>
      </c>
      <c r="AE15" s="692">
        <v>0.35851045999999998</v>
      </c>
      <c r="AF15" s="692">
        <v>0.36491989000000002</v>
      </c>
      <c r="AG15" s="692">
        <v>0.40199847999999999</v>
      </c>
      <c r="AH15" s="692">
        <v>0.40383085000000002</v>
      </c>
      <c r="AI15" s="692">
        <v>0.39195666000000001</v>
      </c>
      <c r="AJ15" s="692">
        <v>0.40810094000000002</v>
      </c>
      <c r="AK15" s="692">
        <v>0.40293485000000001</v>
      </c>
      <c r="AL15" s="692">
        <v>0.43691171000000001</v>
      </c>
      <c r="AM15" s="692">
        <v>0.47134097000000003</v>
      </c>
      <c r="AN15" s="692">
        <v>0.38840251999999997</v>
      </c>
      <c r="AO15" s="692">
        <v>0.40189566999999998</v>
      </c>
      <c r="AP15" s="692">
        <v>0.37460451</v>
      </c>
      <c r="AQ15" s="692">
        <v>0.37926385000000001</v>
      </c>
      <c r="AR15" s="692">
        <v>0.38812985999999999</v>
      </c>
      <c r="AS15" s="692">
        <v>0.39019953000000002</v>
      </c>
      <c r="AT15" s="692">
        <v>0.40120928</v>
      </c>
      <c r="AU15" s="692">
        <v>0.39591368999999998</v>
      </c>
      <c r="AV15" s="692">
        <v>0.42648139000000002</v>
      </c>
      <c r="AW15" s="692">
        <v>0.44889715000000002</v>
      </c>
      <c r="AX15" s="692">
        <v>0.46665099999999998</v>
      </c>
      <c r="AY15" s="692">
        <v>0.45132330999999998</v>
      </c>
      <c r="AZ15" s="692">
        <v>0.39899276</v>
      </c>
      <c r="BA15" s="692">
        <v>0.41493624000000001</v>
      </c>
      <c r="BB15" s="692">
        <v>0.38026140000000003</v>
      </c>
      <c r="BC15" s="693">
        <v>0.38006770000000001</v>
      </c>
      <c r="BD15" s="693">
        <v>0.3854495</v>
      </c>
      <c r="BE15" s="693">
        <v>0.38654519999999998</v>
      </c>
      <c r="BF15" s="693">
        <v>0.3980609</v>
      </c>
      <c r="BG15" s="693">
        <v>0.39325159999999998</v>
      </c>
      <c r="BH15" s="693">
        <v>0.4238767</v>
      </c>
      <c r="BI15" s="693">
        <v>0.44624740000000002</v>
      </c>
      <c r="BJ15" s="693">
        <v>0.4640128</v>
      </c>
      <c r="BK15" s="693">
        <v>0.44767639999999997</v>
      </c>
      <c r="BL15" s="693">
        <v>0.39563369999999998</v>
      </c>
      <c r="BM15" s="693">
        <v>0.41180290000000003</v>
      </c>
      <c r="BN15" s="693">
        <v>0.3779265</v>
      </c>
      <c r="BO15" s="693">
        <v>0.37819209999999998</v>
      </c>
      <c r="BP15" s="693">
        <v>0.38396130000000001</v>
      </c>
      <c r="BQ15" s="693">
        <v>0.3853876</v>
      </c>
      <c r="BR15" s="693">
        <v>0.3970996</v>
      </c>
      <c r="BS15" s="693">
        <v>0.3924319</v>
      </c>
      <c r="BT15" s="693">
        <v>0.42300910000000003</v>
      </c>
      <c r="BU15" s="693">
        <v>0.4452911</v>
      </c>
      <c r="BV15" s="693">
        <v>0.4630108</v>
      </c>
    </row>
    <row r="16" spans="1:74" ht="11.1" customHeight="1" x14ac:dyDescent="0.2">
      <c r="A16" s="111" t="s">
        <v>1171</v>
      </c>
      <c r="B16" s="199" t="s">
        <v>443</v>
      </c>
      <c r="C16" s="692">
        <v>129.21249867</v>
      </c>
      <c r="D16" s="692">
        <v>100.96823572</v>
      </c>
      <c r="E16" s="692">
        <v>103.09552026999999</v>
      </c>
      <c r="F16" s="692">
        <v>90.724503889999994</v>
      </c>
      <c r="G16" s="692">
        <v>98.281158820000002</v>
      </c>
      <c r="H16" s="692">
        <v>122.54316910999999</v>
      </c>
      <c r="I16" s="692">
        <v>149.90048182000001</v>
      </c>
      <c r="J16" s="692">
        <v>142.00716657000001</v>
      </c>
      <c r="K16" s="692">
        <v>118.77878235999999</v>
      </c>
      <c r="L16" s="692">
        <v>102.81104302999999</v>
      </c>
      <c r="M16" s="692">
        <v>98.320565540000004</v>
      </c>
      <c r="N16" s="692">
        <v>122.00461661</v>
      </c>
      <c r="O16" s="692">
        <v>148.91738377999999</v>
      </c>
      <c r="P16" s="692">
        <v>113.75128017999999</v>
      </c>
      <c r="Q16" s="692">
        <v>107.218431</v>
      </c>
      <c r="R16" s="692">
        <v>95.453615799999994</v>
      </c>
      <c r="S16" s="692">
        <v>103.84799901</v>
      </c>
      <c r="T16" s="692">
        <v>129.91289918999999</v>
      </c>
      <c r="U16" s="692">
        <v>153.56605024000001</v>
      </c>
      <c r="V16" s="692">
        <v>153.49649427</v>
      </c>
      <c r="W16" s="692">
        <v>128.90979259</v>
      </c>
      <c r="X16" s="692">
        <v>107.0487529</v>
      </c>
      <c r="Y16" s="692">
        <v>103.78995653</v>
      </c>
      <c r="Z16" s="692">
        <v>123.18040376</v>
      </c>
      <c r="AA16" s="692">
        <v>133.31755021000001</v>
      </c>
      <c r="AB16" s="692">
        <v>116.60800242000001</v>
      </c>
      <c r="AC16" s="692">
        <v>112.60541507000001</v>
      </c>
      <c r="AD16" s="692">
        <v>90.383821839999996</v>
      </c>
      <c r="AE16" s="692">
        <v>100.33107133</v>
      </c>
      <c r="AF16" s="692">
        <v>120.11616995999999</v>
      </c>
      <c r="AG16" s="692">
        <v>153.74888910000001</v>
      </c>
      <c r="AH16" s="692">
        <v>150.08305576000001</v>
      </c>
      <c r="AI16" s="692">
        <v>131.5667267</v>
      </c>
      <c r="AJ16" s="692">
        <v>107.99720824000001</v>
      </c>
      <c r="AK16" s="692">
        <v>102.45292212</v>
      </c>
      <c r="AL16" s="692">
        <v>121.07807665</v>
      </c>
      <c r="AM16" s="692">
        <v>124.41281896</v>
      </c>
      <c r="AN16" s="692">
        <v>111.92947890000001</v>
      </c>
      <c r="AO16" s="692">
        <v>104.00558073000001</v>
      </c>
      <c r="AP16" s="692">
        <v>97.46457728</v>
      </c>
      <c r="AQ16" s="692">
        <v>105.41188443999999</v>
      </c>
      <c r="AR16" s="692">
        <v>131.24246219</v>
      </c>
      <c r="AS16" s="692">
        <v>166.89082672999999</v>
      </c>
      <c r="AT16" s="692">
        <v>158.80108820999999</v>
      </c>
      <c r="AU16" s="692">
        <v>127.70609919</v>
      </c>
      <c r="AV16" s="692">
        <v>105.14520981</v>
      </c>
      <c r="AW16" s="692">
        <v>99.443738870000004</v>
      </c>
      <c r="AX16" s="692">
        <v>129.50387749999999</v>
      </c>
      <c r="AY16" s="692">
        <v>137.24282887999999</v>
      </c>
      <c r="AZ16" s="692">
        <v>127.07581458</v>
      </c>
      <c r="BA16" s="692">
        <v>111.33791875</v>
      </c>
      <c r="BB16" s="692">
        <v>98.832718663999998</v>
      </c>
      <c r="BC16" s="693">
        <v>108.86490000000001</v>
      </c>
      <c r="BD16" s="693">
        <v>135.48599999999999</v>
      </c>
      <c r="BE16" s="693">
        <v>162.66220000000001</v>
      </c>
      <c r="BF16" s="693">
        <v>154.72210000000001</v>
      </c>
      <c r="BG16" s="693">
        <v>128.69139999999999</v>
      </c>
      <c r="BH16" s="693">
        <v>104.8764</v>
      </c>
      <c r="BI16" s="693">
        <v>101.37649999999999</v>
      </c>
      <c r="BJ16" s="693">
        <v>133.29329999999999</v>
      </c>
      <c r="BK16" s="693">
        <v>141.54159999999999</v>
      </c>
      <c r="BL16" s="693">
        <v>124.29430000000001</v>
      </c>
      <c r="BM16" s="693">
        <v>111.4572</v>
      </c>
      <c r="BN16" s="693">
        <v>100.625</v>
      </c>
      <c r="BO16" s="693">
        <v>109.25490000000001</v>
      </c>
      <c r="BP16" s="693">
        <v>135.8785</v>
      </c>
      <c r="BQ16" s="693">
        <v>162.8329</v>
      </c>
      <c r="BR16" s="693">
        <v>156.05279999999999</v>
      </c>
      <c r="BS16" s="693">
        <v>130.26259999999999</v>
      </c>
      <c r="BT16" s="693">
        <v>106.0932</v>
      </c>
      <c r="BU16" s="693">
        <v>102.50409999999999</v>
      </c>
      <c r="BV16" s="693">
        <v>134.63800000000001</v>
      </c>
    </row>
    <row r="17" spans="1:74" ht="11.1" customHeight="1" x14ac:dyDescent="0.2">
      <c r="A17" s="111"/>
      <c r="B17" s="113" t="s">
        <v>8</v>
      </c>
      <c r="C17" s="694"/>
      <c r="D17" s="694"/>
      <c r="E17" s="694"/>
      <c r="F17" s="694"/>
      <c r="G17" s="694"/>
      <c r="H17" s="694"/>
      <c r="I17" s="694"/>
      <c r="J17" s="694"/>
      <c r="K17" s="694"/>
      <c r="L17" s="694"/>
      <c r="M17" s="694"/>
      <c r="N17" s="694"/>
      <c r="O17" s="694"/>
      <c r="P17" s="694"/>
      <c r="Q17" s="694"/>
      <c r="R17" s="694"/>
      <c r="S17" s="694"/>
      <c r="T17" s="694"/>
      <c r="U17" s="694"/>
      <c r="V17" s="694"/>
      <c r="W17" s="694"/>
      <c r="X17" s="694"/>
      <c r="Y17" s="694"/>
      <c r="Z17" s="694"/>
      <c r="AA17" s="694"/>
      <c r="AB17" s="694"/>
      <c r="AC17" s="694"/>
      <c r="AD17" s="694"/>
      <c r="AE17" s="694"/>
      <c r="AF17" s="694"/>
      <c r="AG17" s="694"/>
      <c r="AH17" s="694"/>
      <c r="AI17" s="694"/>
      <c r="AJ17" s="694"/>
      <c r="AK17" s="694"/>
      <c r="AL17" s="694"/>
      <c r="AM17" s="694"/>
      <c r="AN17" s="694"/>
      <c r="AO17" s="694"/>
      <c r="AP17" s="694"/>
      <c r="AQ17" s="694"/>
      <c r="AR17" s="694"/>
      <c r="AS17" s="694"/>
      <c r="AT17" s="694"/>
      <c r="AU17" s="694"/>
      <c r="AV17" s="694"/>
      <c r="AW17" s="694"/>
      <c r="AX17" s="694"/>
      <c r="AY17" s="694"/>
      <c r="AZ17" s="694"/>
      <c r="BA17" s="694"/>
      <c r="BB17" s="694"/>
      <c r="BC17" s="695"/>
      <c r="BD17" s="695"/>
      <c r="BE17" s="695"/>
      <c r="BF17" s="695"/>
      <c r="BG17" s="695"/>
      <c r="BH17" s="695"/>
      <c r="BI17" s="695"/>
      <c r="BJ17" s="695"/>
      <c r="BK17" s="695"/>
      <c r="BL17" s="695"/>
      <c r="BM17" s="695"/>
      <c r="BN17" s="695"/>
      <c r="BO17" s="695"/>
      <c r="BP17" s="695"/>
      <c r="BQ17" s="695"/>
      <c r="BR17" s="695"/>
      <c r="BS17" s="695"/>
      <c r="BT17" s="695"/>
      <c r="BU17" s="695"/>
      <c r="BV17" s="695"/>
    </row>
    <row r="18" spans="1:74" ht="11.1" customHeight="1" x14ac:dyDescent="0.2">
      <c r="A18" s="111" t="s">
        <v>1172</v>
      </c>
      <c r="B18" s="199" t="s">
        <v>435</v>
      </c>
      <c r="C18" s="692">
        <v>4.45448617</v>
      </c>
      <c r="D18" s="692">
        <v>3.9789195199999998</v>
      </c>
      <c r="E18" s="692">
        <v>4.3504091300000001</v>
      </c>
      <c r="F18" s="692">
        <v>4.0094317799999999</v>
      </c>
      <c r="G18" s="692">
        <v>4.0314104400000002</v>
      </c>
      <c r="H18" s="692">
        <v>4.4960148499999999</v>
      </c>
      <c r="I18" s="692">
        <v>4.8720966600000004</v>
      </c>
      <c r="J18" s="692">
        <v>4.8583600599999999</v>
      </c>
      <c r="K18" s="692">
        <v>4.4579439699999996</v>
      </c>
      <c r="L18" s="692">
        <v>4.18241218</v>
      </c>
      <c r="M18" s="692">
        <v>4.1260437000000003</v>
      </c>
      <c r="N18" s="692">
        <v>4.3722325800000004</v>
      </c>
      <c r="O18" s="692">
        <v>4.6818258500000001</v>
      </c>
      <c r="P18" s="692">
        <v>4.1415562899999996</v>
      </c>
      <c r="Q18" s="692">
        <v>4.0459120100000003</v>
      </c>
      <c r="R18" s="692">
        <v>3.9851409900000001</v>
      </c>
      <c r="S18" s="692">
        <v>4.1240967199999998</v>
      </c>
      <c r="T18" s="692">
        <v>4.4333009099999998</v>
      </c>
      <c r="U18" s="692">
        <v>5.0223529899999999</v>
      </c>
      <c r="V18" s="692">
        <v>5.2777183000000001</v>
      </c>
      <c r="W18" s="692">
        <v>4.5359160999999997</v>
      </c>
      <c r="X18" s="692">
        <v>4.3297677400000003</v>
      </c>
      <c r="Y18" s="692">
        <v>4.0992406499999996</v>
      </c>
      <c r="Z18" s="692">
        <v>4.2476225400000001</v>
      </c>
      <c r="AA18" s="692">
        <v>4.5828955300000001</v>
      </c>
      <c r="AB18" s="692">
        <v>4.0634858200000004</v>
      </c>
      <c r="AC18" s="692">
        <v>4.1752027199999997</v>
      </c>
      <c r="AD18" s="692">
        <v>3.94692292</v>
      </c>
      <c r="AE18" s="692">
        <v>3.9643462399999998</v>
      </c>
      <c r="AF18" s="692">
        <v>4.2202467099999996</v>
      </c>
      <c r="AG18" s="692">
        <v>5.0146561299999997</v>
      </c>
      <c r="AH18" s="692">
        <v>4.7850908299999997</v>
      </c>
      <c r="AI18" s="692">
        <v>4.1945436899999997</v>
      </c>
      <c r="AJ18" s="692">
        <v>4.1553638599999996</v>
      </c>
      <c r="AK18" s="692">
        <v>4.1253357599999996</v>
      </c>
      <c r="AL18" s="692">
        <v>4.2746368500000003</v>
      </c>
      <c r="AM18" s="692">
        <v>4.2862826199999997</v>
      </c>
      <c r="AN18" s="692">
        <v>4.0501433799999997</v>
      </c>
      <c r="AO18" s="692">
        <v>3.9432002499999999</v>
      </c>
      <c r="AP18" s="692">
        <v>3.2983323599999999</v>
      </c>
      <c r="AQ18" s="692">
        <v>3.4250437699999998</v>
      </c>
      <c r="AR18" s="692">
        <v>3.8541244699999999</v>
      </c>
      <c r="AS18" s="692">
        <v>4.5910796899999999</v>
      </c>
      <c r="AT18" s="692">
        <v>4.4935661299999996</v>
      </c>
      <c r="AU18" s="692">
        <v>4.1379941000000002</v>
      </c>
      <c r="AV18" s="692">
        <v>3.8051863899999998</v>
      </c>
      <c r="AW18" s="692">
        <v>3.6038512699999998</v>
      </c>
      <c r="AX18" s="692">
        <v>3.9914500999999998</v>
      </c>
      <c r="AY18" s="692">
        <v>4.0433816699999996</v>
      </c>
      <c r="AZ18" s="692">
        <v>3.8408853399999998</v>
      </c>
      <c r="BA18" s="692">
        <v>4.0274473074000001</v>
      </c>
      <c r="BB18" s="692">
        <v>3.3463787258000002</v>
      </c>
      <c r="BC18" s="693">
        <v>3.5251450000000002</v>
      </c>
      <c r="BD18" s="693">
        <v>3.9591829999999999</v>
      </c>
      <c r="BE18" s="693">
        <v>4.4258119999999996</v>
      </c>
      <c r="BF18" s="693">
        <v>4.3805779999999999</v>
      </c>
      <c r="BG18" s="693">
        <v>4.1341390000000002</v>
      </c>
      <c r="BH18" s="693">
        <v>3.844681</v>
      </c>
      <c r="BI18" s="693">
        <v>3.6527349999999998</v>
      </c>
      <c r="BJ18" s="693">
        <v>4.0320710000000002</v>
      </c>
      <c r="BK18" s="693">
        <v>4.0960450000000002</v>
      </c>
      <c r="BL18" s="693">
        <v>3.8549720000000001</v>
      </c>
      <c r="BM18" s="693">
        <v>4.0657269999999999</v>
      </c>
      <c r="BN18" s="693">
        <v>3.3771420000000001</v>
      </c>
      <c r="BO18" s="693">
        <v>3.5387840000000002</v>
      </c>
      <c r="BP18" s="693">
        <v>3.9469129999999999</v>
      </c>
      <c r="BQ18" s="693">
        <v>4.3961940000000004</v>
      </c>
      <c r="BR18" s="693">
        <v>4.372795</v>
      </c>
      <c r="BS18" s="693">
        <v>4.1299710000000003</v>
      </c>
      <c r="BT18" s="693">
        <v>3.8392650000000001</v>
      </c>
      <c r="BU18" s="693">
        <v>3.645553</v>
      </c>
      <c r="BV18" s="693">
        <v>4.0218759999999998</v>
      </c>
    </row>
    <row r="19" spans="1:74" ht="11.1" customHeight="1" x14ac:dyDescent="0.2">
      <c r="A19" s="111" t="s">
        <v>1173</v>
      </c>
      <c r="B19" s="184" t="s">
        <v>468</v>
      </c>
      <c r="C19" s="692">
        <v>13.27708779</v>
      </c>
      <c r="D19" s="692">
        <v>12.52613648</v>
      </c>
      <c r="E19" s="692">
        <v>12.422003950000001</v>
      </c>
      <c r="F19" s="692">
        <v>11.78298066</v>
      </c>
      <c r="G19" s="692">
        <v>11.94925877</v>
      </c>
      <c r="H19" s="692">
        <v>13.206394960000001</v>
      </c>
      <c r="I19" s="692">
        <v>14.77575994</v>
      </c>
      <c r="J19" s="692">
        <v>14.41398152</v>
      </c>
      <c r="K19" s="692">
        <v>13.530485090000001</v>
      </c>
      <c r="L19" s="692">
        <v>12.837347279999999</v>
      </c>
      <c r="M19" s="692">
        <v>12.217557879999999</v>
      </c>
      <c r="N19" s="692">
        <v>12.9884597</v>
      </c>
      <c r="O19" s="692">
        <v>13.726166449999999</v>
      </c>
      <c r="P19" s="692">
        <v>12.61435279</v>
      </c>
      <c r="Q19" s="692">
        <v>12.63923424</v>
      </c>
      <c r="R19" s="692">
        <v>12.0054322</v>
      </c>
      <c r="S19" s="692">
        <v>12.31498348</v>
      </c>
      <c r="T19" s="692">
        <v>13.30575035</v>
      </c>
      <c r="U19" s="692">
        <v>14.85642957</v>
      </c>
      <c r="V19" s="692">
        <v>15.251711630000001</v>
      </c>
      <c r="W19" s="692">
        <v>14.183321340000001</v>
      </c>
      <c r="X19" s="692">
        <v>13.00349634</v>
      </c>
      <c r="Y19" s="692">
        <v>12.04164581</v>
      </c>
      <c r="Z19" s="692">
        <v>12.831523839999999</v>
      </c>
      <c r="AA19" s="692">
        <v>13.393620690000001</v>
      </c>
      <c r="AB19" s="692">
        <v>12.665330839999999</v>
      </c>
      <c r="AC19" s="692">
        <v>12.68439289</v>
      </c>
      <c r="AD19" s="692">
        <v>11.57102824</v>
      </c>
      <c r="AE19" s="692">
        <v>12.181142619999999</v>
      </c>
      <c r="AF19" s="692">
        <v>12.663085730000001</v>
      </c>
      <c r="AG19" s="692">
        <v>14.39851859</v>
      </c>
      <c r="AH19" s="692">
        <v>14.428890790000001</v>
      </c>
      <c r="AI19" s="692">
        <v>13.21957471</v>
      </c>
      <c r="AJ19" s="692">
        <v>12.11908919</v>
      </c>
      <c r="AK19" s="692">
        <v>11.50830221</v>
      </c>
      <c r="AL19" s="692">
        <v>12.413237499999999</v>
      </c>
      <c r="AM19" s="692">
        <v>12.51055674</v>
      </c>
      <c r="AN19" s="692">
        <v>11.93098343</v>
      </c>
      <c r="AO19" s="692">
        <v>11.41369224</v>
      </c>
      <c r="AP19" s="692">
        <v>9.9659698799999994</v>
      </c>
      <c r="AQ19" s="692">
        <v>9.6221466400000004</v>
      </c>
      <c r="AR19" s="692">
        <v>11.43737958</v>
      </c>
      <c r="AS19" s="692">
        <v>13.61435354</v>
      </c>
      <c r="AT19" s="692">
        <v>13.22205422</v>
      </c>
      <c r="AU19" s="692">
        <v>12.03821797</v>
      </c>
      <c r="AV19" s="692">
        <v>10.877757859999999</v>
      </c>
      <c r="AW19" s="692">
        <v>10.560632979999999</v>
      </c>
      <c r="AX19" s="692">
        <v>11.745895519999999</v>
      </c>
      <c r="AY19" s="692">
        <v>11.55278339</v>
      </c>
      <c r="AZ19" s="692">
        <v>11.781843159999999</v>
      </c>
      <c r="BA19" s="692">
        <v>11.439906407</v>
      </c>
      <c r="BB19" s="692">
        <v>10.446394458</v>
      </c>
      <c r="BC19" s="693">
        <v>10.61871</v>
      </c>
      <c r="BD19" s="693">
        <v>12.752980000000001</v>
      </c>
      <c r="BE19" s="693">
        <v>13.704700000000001</v>
      </c>
      <c r="BF19" s="693">
        <v>13.21931</v>
      </c>
      <c r="BG19" s="693">
        <v>12.36628</v>
      </c>
      <c r="BH19" s="693">
        <v>11.301880000000001</v>
      </c>
      <c r="BI19" s="693">
        <v>10.99686</v>
      </c>
      <c r="BJ19" s="693">
        <v>12.196759999999999</v>
      </c>
      <c r="BK19" s="693">
        <v>12.04439</v>
      </c>
      <c r="BL19" s="693">
        <v>12.19204</v>
      </c>
      <c r="BM19" s="693">
        <v>11.869429999999999</v>
      </c>
      <c r="BN19" s="693">
        <v>10.80691</v>
      </c>
      <c r="BO19" s="693">
        <v>10.892580000000001</v>
      </c>
      <c r="BP19" s="693">
        <v>12.980689999999999</v>
      </c>
      <c r="BQ19" s="693">
        <v>13.89156</v>
      </c>
      <c r="BR19" s="693">
        <v>13.407679999999999</v>
      </c>
      <c r="BS19" s="693">
        <v>12.55053</v>
      </c>
      <c r="BT19" s="693">
        <v>11.460229999999999</v>
      </c>
      <c r="BU19" s="693">
        <v>11.128769999999999</v>
      </c>
      <c r="BV19" s="693">
        <v>12.31964</v>
      </c>
    </row>
    <row r="20" spans="1:74" ht="11.1" customHeight="1" x14ac:dyDescent="0.2">
      <c r="A20" s="111" t="s">
        <v>1174</v>
      </c>
      <c r="B20" s="199" t="s">
        <v>436</v>
      </c>
      <c r="C20" s="692">
        <v>15.361471420000001</v>
      </c>
      <c r="D20" s="692">
        <v>13.684257150000001</v>
      </c>
      <c r="E20" s="692">
        <v>14.907016410000001</v>
      </c>
      <c r="F20" s="692">
        <v>13.505247949999999</v>
      </c>
      <c r="G20" s="692">
        <v>14.67334965</v>
      </c>
      <c r="H20" s="692">
        <v>16.036270290000001</v>
      </c>
      <c r="I20" s="692">
        <v>17.188845799999999</v>
      </c>
      <c r="J20" s="692">
        <v>16.527026670000001</v>
      </c>
      <c r="K20" s="692">
        <v>15.62557473</v>
      </c>
      <c r="L20" s="692">
        <v>15.00736311</v>
      </c>
      <c r="M20" s="692">
        <v>14.21784729</v>
      </c>
      <c r="N20" s="692">
        <v>15.03545254</v>
      </c>
      <c r="O20" s="692">
        <v>15.91155245</v>
      </c>
      <c r="P20" s="692">
        <v>13.984686229999999</v>
      </c>
      <c r="Q20" s="692">
        <v>14.73023057</v>
      </c>
      <c r="R20" s="692">
        <v>13.800632950000001</v>
      </c>
      <c r="S20" s="692">
        <v>15.50411053</v>
      </c>
      <c r="T20" s="692">
        <v>16.142858440000001</v>
      </c>
      <c r="U20" s="692">
        <v>17.373788040000001</v>
      </c>
      <c r="V20" s="692">
        <v>17.758069939999999</v>
      </c>
      <c r="W20" s="692">
        <v>15.784413300000001</v>
      </c>
      <c r="X20" s="692">
        <v>15.2888951</v>
      </c>
      <c r="Y20" s="692">
        <v>14.116384650000001</v>
      </c>
      <c r="Z20" s="692">
        <v>14.88263486</v>
      </c>
      <c r="AA20" s="692">
        <v>15.41520963</v>
      </c>
      <c r="AB20" s="692">
        <v>13.912065650000001</v>
      </c>
      <c r="AC20" s="692">
        <v>14.900558240000001</v>
      </c>
      <c r="AD20" s="692">
        <v>13.462809780000001</v>
      </c>
      <c r="AE20" s="692">
        <v>14.349124359999999</v>
      </c>
      <c r="AF20" s="692">
        <v>14.952035889999999</v>
      </c>
      <c r="AG20" s="692">
        <v>17.65141229</v>
      </c>
      <c r="AH20" s="692">
        <v>16.840131899999999</v>
      </c>
      <c r="AI20" s="692">
        <v>15.55132768</v>
      </c>
      <c r="AJ20" s="692">
        <v>14.623661350000001</v>
      </c>
      <c r="AK20" s="692">
        <v>14.033848450000001</v>
      </c>
      <c r="AL20" s="692">
        <v>14.52007583</v>
      </c>
      <c r="AM20" s="692">
        <v>15.006270430000001</v>
      </c>
      <c r="AN20" s="692">
        <v>14.385494120000001</v>
      </c>
      <c r="AO20" s="692">
        <v>13.72995809</v>
      </c>
      <c r="AP20" s="692">
        <v>11.531231180000001</v>
      </c>
      <c r="AQ20" s="692">
        <v>12.38705852</v>
      </c>
      <c r="AR20" s="692">
        <v>14.37361587</v>
      </c>
      <c r="AS20" s="692">
        <v>16.881398789999999</v>
      </c>
      <c r="AT20" s="692">
        <v>16.22704062</v>
      </c>
      <c r="AU20" s="692">
        <v>14.17848843</v>
      </c>
      <c r="AV20" s="692">
        <v>13.80974103</v>
      </c>
      <c r="AW20" s="692">
        <v>12.97976923</v>
      </c>
      <c r="AX20" s="692">
        <v>14.16514301</v>
      </c>
      <c r="AY20" s="692">
        <v>14.18518793</v>
      </c>
      <c r="AZ20" s="692">
        <v>13.770862510000001</v>
      </c>
      <c r="BA20" s="692">
        <v>13.491864104999999</v>
      </c>
      <c r="BB20" s="692">
        <v>12.18946238</v>
      </c>
      <c r="BC20" s="693">
        <v>13.597490000000001</v>
      </c>
      <c r="BD20" s="693">
        <v>15.443429999999999</v>
      </c>
      <c r="BE20" s="693">
        <v>16.757380000000001</v>
      </c>
      <c r="BF20" s="693">
        <v>16.74492</v>
      </c>
      <c r="BG20" s="693">
        <v>14.683059999999999</v>
      </c>
      <c r="BH20" s="693">
        <v>14.180949999999999</v>
      </c>
      <c r="BI20" s="693">
        <v>13.50006</v>
      </c>
      <c r="BJ20" s="693">
        <v>14.701700000000001</v>
      </c>
      <c r="BK20" s="693">
        <v>14.776199999999999</v>
      </c>
      <c r="BL20" s="693">
        <v>13.916779999999999</v>
      </c>
      <c r="BM20" s="693">
        <v>14.01685</v>
      </c>
      <c r="BN20" s="693">
        <v>12.48052</v>
      </c>
      <c r="BO20" s="693">
        <v>13.800979999999999</v>
      </c>
      <c r="BP20" s="693">
        <v>15.591379999999999</v>
      </c>
      <c r="BQ20" s="693">
        <v>16.875209999999999</v>
      </c>
      <c r="BR20" s="693">
        <v>16.936</v>
      </c>
      <c r="BS20" s="693">
        <v>14.840809999999999</v>
      </c>
      <c r="BT20" s="693">
        <v>14.32855</v>
      </c>
      <c r="BU20" s="693">
        <v>13.6304</v>
      </c>
      <c r="BV20" s="693">
        <v>14.83306</v>
      </c>
    </row>
    <row r="21" spans="1:74" ht="11.1" customHeight="1" x14ac:dyDescent="0.2">
      <c r="A21" s="111" t="s">
        <v>1175</v>
      </c>
      <c r="B21" s="199" t="s">
        <v>437</v>
      </c>
      <c r="C21" s="692">
        <v>8.6806795300000008</v>
      </c>
      <c r="D21" s="692">
        <v>7.6738547400000003</v>
      </c>
      <c r="E21" s="692">
        <v>8.1505870100000006</v>
      </c>
      <c r="F21" s="692">
        <v>7.6729063799999997</v>
      </c>
      <c r="G21" s="692">
        <v>8.0575608899999995</v>
      </c>
      <c r="H21" s="692">
        <v>8.8786938000000006</v>
      </c>
      <c r="I21" s="692">
        <v>9.8510478399999997</v>
      </c>
      <c r="J21" s="692">
        <v>9.2655830399999992</v>
      </c>
      <c r="K21" s="692">
        <v>8.7765098399999992</v>
      </c>
      <c r="L21" s="692">
        <v>8.2331363700000004</v>
      </c>
      <c r="M21" s="692">
        <v>7.98365291</v>
      </c>
      <c r="N21" s="692">
        <v>8.6469516899999999</v>
      </c>
      <c r="O21" s="692">
        <v>8.9191336200000002</v>
      </c>
      <c r="P21" s="692">
        <v>8.1606641300000007</v>
      </c>
      <c r="Q21" s="692">
        <v>8.3252302500000006</v>
      </c>
      <c r="R21" s="692">
        <v>7.8875861199999999</v>
      </c>
      <c r="S21" s="692">
        <v>8.6484800400000008</v>
      </c>
      <c r="T21" s="692">
        <v>9.1950090299999996</v>
      </c>
      <c r="U21" s="692">
        <v>9.7635858899999999</v>
      </c>
      <c r="V21" s="692">
        <v>9.8565591799999996</v>
      </c>
      <c r="W21" s="692">
        <v>8.7104046099999994</v>
      </c>
      <c r="X21" s="692">
        <v>8.3048657699999993</v>
      </c>
      <c r="Y21" s="692">
        <v>8.1882140400000001</v>
      </c>
      <c r="Z21" s="692">
        <v>8.4970803200000002</v>
      </c>
      <c r="AA21" s="692">
        <v>8.8413528100000001</v>
      </c>
      <c r="AB21" s="692">
        <v>8.2870478599999995</v>
      </c>
      <c r="AC21" s="692">
        <v>8.5159140999999998</v>
      </c>
      <c r="AD21" s="692">
        <v>7.60984616</v>
      </c>
      <c r="AE21" s="692">
        <v>8.0813086300000005</v>
      </c>
      <c r="AF21" s="692">
        <v>8.5294021900000008</v>
      </c>
      <c r="AG21" s="692">
        <v>9.5955332500000008</v>
      </c>
      <c r="AH21" s="692">
        <v>9.4415284199999991</v>
      </c>
      <c r="AI21" s="692">
        <v>8.9000169099999997</v>
      </c>
      <c r="AJ21" s="692">
        <v>8.3251296700000008</v>
      </c>
      <c r="AK21" s="692">
        <v>8.0295515000000002</v>
      </c>
      <c r="AL21" s="692">
        <v>8.4865065699999995</v>
      </c>
      <c r="AM21" s="692">
        <v>8.6335584500000007</v>
      </c>
      <c r="AN21" s="692">
        <v>8.1806907199999994</v>
      </c>
      <c r="AO21" s="692">
        <v>7.8974757100000001</v>
      </c>
      <c r="AP21" s="692">
        <v>6.6884399999999999</v>
      </c>
      <c r="AQ21" s="692">
        <v>6.7342116399999998</v>
      </c>
      <c r="AR21" s="692">
        <v>8.1943145000000008</v>
      </c>
      <c r="AS21" s="692">
        <v>9.2660489599999991</v>
      </c>
      <c r="AT21" s="692">
        <v>9.0989256800000007</v>
      </c>
      <c r="AU21" s="692">
        <v>7.9787993799999999</v>
      </c>
      <c r="AV21" s="692">
        <v>7.8422255500000002</v>
      </c>
      <c r="AW21" s="692">
        <v>7.4444745499999998</v>
      </c>
      <c r="AX21" s="692">
        <v>8.0828231699999993</v>
      </c>
      <c r="AY21" s="692">
        <v>8.0818418800000007</v>
      </c>
      <c r="AZ21" s="692">
        <v>8.1835229100000006</v>
      </c>
      <c r="BA21" s="692">
        <v>7.8972225742999997</v>
      </c>
      <c r="BB21" s="692">
        <v>6.7382344059000001</v>
      </c>
      <c r="BC21" s="693">
        <v>6.9992760000000001</v>
      </c>
      <c r="BD21" s="693">
        <v>8.1314299999999999</v>
      </c>
      <c r="BE21" s="693">
        <v>9.3046779999999991</v>
      </c>
      <c r="BF21" s="693">
        <v>9.3849999999999998</v>
      </c>
      <c r="BG21" s="693">
        <v>8.1132299999999997</v>
      </c>
      <c r="BH21" s="693">
        <v>7.8365590000000003</v>
      </c>
      <c r="BI21" s="693">
        <v>7.6394880000000001</v>
      </c>
      <c r="BJ21" s="693">
        <v>8.3647919999999996</v>
      </c>
      <c r="BK21" s="693">
        <v>8.4181220000000003</v>
      </c>
      <c r="BL21" s="693">
        <v>8.2299310000000006</v>
      </c>
      <c r="BM21" s="693">
        <v>8.2133529999999997</v>
      </c>
      <c r="BN21" s="693">
        <v>6.9202349999999999</v>
      </c>
      <c r="BO21" s="693">
        <v>7.1772099999999996</v>
      </c>
      <c r="BP21" s="693">
        <v>8.2783119999999997</v>
      </c>
      <c r="BQ21" s="693">
        <v>9.4533419999999992</v>
      </c>
      <c r="BR21" s="693">
        <v>9.6689229999999995</v>
      </c>
      <c r="BS21" s="693">
        <v>8.3459859999999999</v>
      </c>
      <c r="BT21" s="693">
        <v>8.0406410000000008</v>
      </c>
      <c r="BU21" s="693">
        <v>7.8229470000000001</v>
      </c>
      <c r="BV21" s="693">
        <v>8.5210570000000008</v>
      </c>
    </row>
    <row r="22" spans="1:74" ht="11.1" customHeight="1" x14ac:dyDescent="0.2">
      <c r="A22" s="111" t="s">
        <v>1176</v>
      </c>
      <c r="B22" s="199" t="s">
        <v>438</v>
      </c>
      <c r="C22" s="692">
        <v>24.06894325</v>
      </c>
      <c r="D22" s="692">
        <v>22.19923352</v>
      </c>
      <c r="E22" s="692">
        <v>24.447172800000001</v>
      </c>
      <c r="F22" s="692">
        <v>23.914073330000001</v>
      </c>
      <c r="G22" s="692">
        <v>25.955357190000001</v>
      </c>
      <c r="H22" s="692">
        <v>27.781530870000001</v>
      </c>
      <c r="I22" s="692">
        <v>30.018586750000001</v>
      </c>
      <c r="J22" s="692">
        <v>29.822229570000001</v>
      </c>
      <c r="K22" s="692">
        <v>26.92881792</v>
      </c>
      <c r="L22" s="692">
        <v>25.74229455</v>
      </c>
      <c r="M22" s="692">
        <v>24.148603489999999</v>
      </c>
      <c r="N22" s="692">
        <v>24.72469577</v>
      </c>
      <c r="O22" s="692">
        <v>25.817664969999999</v>
      </c>
      <c r="P22" s="692">
        <v>22.585598130000001</v>
      </c>
      <c r="Q22" s="692">
        <v>24.736387570000002</v>
      </c>
      <c r="R22" s="692">
        <v>23.326852590000001</v>
      </c>
      <c r="S22" s="692">
        <v>26.737275610000001</v>
      </c>
      <c r="T22" s="692">
        <v>28.577165740000002</v>
      </c>
      <c r="U22" s="692">
        <v>30.02570914</v>
      </c>
      <c r="V22" s="692">
        <v>30.470196869999999</v>
      </c>
      <c r="W22" s="692">
        <v>29.457500270000001</v>
      </c>
      <c r="X22" s="692">
        <v>26.533281890000001</v>
      </c>
      <c r="Y22" s="692">
        <v>24.724470409999999</v>
      </c>
      <c r="Z22" s="692">
        <v>24.284805850000001</v>
      </c>
      <c r="AA22" s="692">
        <v>25.420212729999999</v>
      </c>
      <c r="AB22" s="692">
        <v>22.478436030000001</v>
      </c>
      <c r="AC22" s="692">
        <v>24.440342279999999</v>
      </c>
      <c r="AD22" s="692">
        <v>24.006105359999999</v>
      </c>
      <c r="AE22" s="692">
        <v>27.546496090000002</v>
      </c>
      <c r="AF22" s="692">
        <v>28.10320093</v>
      </c>
      <c r="AG22" s="692">
        <v>30.75403592</v>
      </c>
      <c r="AH22" s="692">
        <v>30.622260870000002</v>
      </c>
      <c r="AI22" s="692">
        <v>29.010103749999999</v>
      </c>
      <c r="AJ22" s="692">
        <v>26.988256759999999</v>
      </c>
      <c r="AK22" s="692">
        <v>24.258494429999999</v>
      </c>
      <c r="AL22" s="692">
        <v>24.507186919999999</v>
      </c>
      <c r="AM22" s="692">
        <v>24.83507487</v>
      </c>
      <c r="AN22" s="692">
        <v>23.333353299999999</v>
      </c>
      <c r="AO22" s="692">
        <v>23.82922941</v>
      </c>
      <c r="AP22" s="692">
        <v>21.49336628</v>
      </c>
      <c r="AQ22" s="692">
        <v>22.670984749999999</v>
      </c>
      <c r="AR22" s="692">
        <v>25.862967680000001</v>
      </c>
      <c r="AS22" s="692">
        <v>29.96567976</v>
      </c>
      <c r="AT22" s="692">
        <v>29.085981369999999</v>
      </c>
      <c r="AU22" s="692">
        <v>26.694458650000001</v>
      </c>
      <c r="AV22" s="692">
        <v>25.415149280000001</v>
      </c>
      <c r="AW22" s="692">
        <v>23.436152960000001</v>
      </c>
      <c r="AX22" s="692">
        <v>23.539181849999999</v>
      </c>
      <c r="AY22" s="692">
        <v>24.563493319999999</v>
      </c>
      <c r="AZ22" s="692">
        <v>22.784894860000001</v>
      </c>
      <c r="BA22" s="692">
        <v>23.655300100000002</v>
      </c>
      <c r="BB22" s="692">
        <v>22.344838653</v>
      </c>
      <c r="BC22" s="693">
        <v>24.488050000000001</v>
      </c>
      <c r="BD22" s="693">
        <v>28.040389999999999</v>
      </c>
      <c r="BE22" s="693">
        <v>30.479410000000001</v>
      </c>
      <c r="BF22" s="693">
        <v>29.577680000000001</v>
      </c>
      <c r="BG22" s="693">
        <v>27.62998</v>
      </c>
      <c r="BH22" s="693">
        <v>25.862860000000001</v>
      </c>
      <c r="BI22" s="693">
        <v>23.961040000000001</v>
      </c>
      <c r="BJ22" s="693">
        <v>24.073060000000002</v>
      </c>
      <c r="BK22" s="693">
        <v>25.59234</v>
      </c>
      <c r="BL22" s="693">
        <v>23.20242</v>
      </c>
      <c r="BM22" s="693">
        <v>24.41836</v>
      </c>
      <c r="BN22" s="693">
        <v>22.564489999999999</v>
      </c>
      <c r="BO22" s="693">
        <v>24.97831</v>
      </c>
      <c r="BP22" s="693">
        <v>28.578040000000001</v>
      </c>
      <c r="BQ22" s="693">
        <v>30.972729999999999</v>
      </c>
      <c r="BR22" s="693">
        <v>29.93655</v>
      </c>
      <c r="BS22" s="693">
        <v>27.926469999999998</v>
      </c>
      <c r="BT22" s="693">
        <v>26.135680000000001</v>
      </c>
      <c r="BU22" s="693">
        <v>24.203320000000001</v>
      </c>
      <c r="BV22" s="693">
        <v>24.297979999999999</v>
      </c>
    </row>
    <row r="23" spans="1:74" ht="11.1" customHeight="1" x14ac:dyDescent="0.2">
      <c r="A23" s="111" t="s">
        <v>1177</v>
      </c>
      <c r="B23" s="199" t="s">
        <v>439</v>
      </c>
      <c r="C23" s="692">
        <v>7.19831822</v>
      </c>
      <c r="D23" s="692">
        <v>6.5652577900000004</v>
      </c>
      <c r="E23" s="692">
        <v>6.8169340199999997</v>
      </c>
      <c r="F23" s="692">
        <v>6.89807915</v>
      </c>
      <c r="G23" s="692">
        <v>7.3935821199999996</v>
      </c>
      <c r="H23" s="692">
        <v>7.96767249</v>
      </c>
      <c r="I23" s="692">
        <v>8.8114229000000002</v>
      </c>
      <c r="J23" s="692">
        <v>8.8919083000000008</v>
      </c>
      <c r="K23" s="692">
        <v>8.0356953200000003</v>
      </c>
      <c r="L23" s="692">
        <v>7.58240465</v>
      </c>
      <c r="M23" s="692">
        <v>6.8746595800000003</v>
      </c>
      <c r="N23" s="692">
        <v>6.9837614800000001</v>
      </c>
      <c r="O23" s="692">
        <v>7.9500529999999996</v>
      </c>
      <c r="P23" s="692">
        <v>7.0452148899999996</v>
      </c>
      <c r="Q23" s="692">
        <v>6.9629796400000004</v>
      </c>
      <c r="R23" s="692">
        <v>6.8228877900000002</v>
      </c>
      <c r="S23" s="692">
        <v>7.7704869099999998</v>
      </c>
      <c r="T23" s="692">
        <v>8.6877659600000001</v>
      </c>
      <c r="U23" s="692">
        <v>9.2399506200000001</v>
      </c>
      <c r="V23" s="692">
        <v>9.25262706</v>
      </c>
      <c r="W23" s="692">
        <v>8.8947011899999993</v>
      </c>
      <c r="X23" s="692">
        <v>8.0784599400000001</v>
      </c>
      <c r="Y23" s="692">
        <v>7.0494156700000001</v>
      </c>
      <c r="Z23" s="692">
        <v>7.16969134</v>
      </c>
      <c r="AA23" s="692">
        <v>7.3765723899999998</v>
      </c>
      <c r="AB23" s="692">
        <v>6.83297709</v>
      </c>
      <c r="AC23" s="692">
        <v>6.9952465799999999</v>
      </c>
      <c r="AD23" s="692">
        <v>6.8197707599999999</v>
      </c>
      <c r="AE23" s="692">
        <v>7.64959144</v>
      </c>
      <c r="AF23" s="692">
        <v>8.2737785899999992</v>
      </c>
      <c r="AG23" s="692">
        <v>9.1034450000000007</v>
      </c>
      <c r="AH23" s="692">
        <v>9.0842830600000006</v>
      </c>
      <c r="AI23" s="692">
        <v>8.9984841600000003</v>
      </c>
      <c r="AJ23" s="692">
        <v>8.0164778699999992</v>
      </c>
      <c r="AK23" s="692">
        <v>6.9598053999999996</v>
      </c>
      <c r="AL23" s="692">
        <v>6.9679237000000001</v>
      </c>
      <c r="AM23" s="692">
        <v>7.10110581</v>
      </c>
      <c r="AN23" s="692">
        <v>6.8934678199999997</v>
      </c>
      <c r="AO23" s="692">
        <v>6.6650934399999997</v>
      </c>
      <c r="AP23" s="692">
        <v>5.9250047700000001</v>
      </c>
      <c r="AQ23" s="692">
        <v>6.0734063899999997</v>
      </c>
      <c r="AR23" s="692">
        <v>7.4164071800000002</v>
      </c>
      <c r="AS23" s="692">
        <v>8.6682697900000001</v>
      </c>
      <c r="AT23" s="692">
        <v>8.6637494499999992</v>
      </c>
      <c r="AU23" s="692">
        <v>7.9979806699999996</v>
      </c>
      <c r="AV23" s="692">
        <v>7.0909192799999996</v>
      </c>
      <c r="AW23" s="692">
        <v>6.4769012500000001</v>
      </c>
      <c r="AX23" s="692">
        <v>6.87342443</v>
      </c>
      <c r="AY23" s="692">
        <v>7.2037660499999996</v>
      </c>
      <c r="AZ23" s="692">
        <v>6.9081433800000003</v>
      </c>
      <c r="BA23" s="692">
        <v>6.5953001010000003</v>
      </c>
      <c r="BB23" s="692">
        <v>5.8779956002000002</v>
      </c>
      <c r="BC23" s="693">
        <v>6.3538870000000003</v>
      </c>
      <c r="BD23" s="693">
        <v>7.8667499999999997</v>
      </c>
      <c r="BE23" s="693">
        <v>8.7899949999999993</v>
      </c>
      <c r="BF23" s="693">
        <v>8.8604979999999998</v>
      </c>
      <c r="BG23" s="693">
        <v>8.2501409999999993</v>
      </c>
      <c r="BH23" s="693">
        <v>7.2282489999999999</v>
      </c>
      <c r="BI23" s="693">
        <v>6.5933070000000003</v>
      </c>
      <c r="BJ23" s="693">
        <v>6.96089</v>
      </c>
      <c r="BK23" s="693">
        <v>7.3379789999999998</v>
      </c>
      <c r="BL23" s="693">
        <v>6.9449209999999999</v>
      </c>
      <c r="BM23" s="693">
        <v>6.6710010000000004</v>
      </c>
      <c r="BN23" s="693">
        <v>5.9539049999999998</v>
      </c>
      <c r="BO23" s="693">
        <v>6.3999090000000001</v>
      </c>
      <c r="BP23" s="693">
        <v>7.9066770000000002</v>
      </c>
      <c r="BQ23" s="693">
        <v>8.8387659999999997</v>
      </c>
      <c r="BR23" s="693">
        <v>8.9150950000000009</v>
      </c>
      <c r="BS23" s="693">
        <v>8.3026879999999998</v>
      </c>
      <c r="BT23" s="693">
        <v>7.274508</v>
      </c>
      <c r="BU23" s="693">
        <v>6.6350290000000003</v>
      </c>
      <c r="BV23" s="693">
        <v>7.0064089999999997</v>
      </c>
    </row>
    <row r="24" spans="1:74" ht="11.1" customHeight="1" x14ac:dyDescent="0.2">
      <c r="A24" s="111" t="s">
        <v>1178</v>
      </c>
      <c r="B24" s="199" t="s">
        <v>440</v>
      </c>
      <c r="C24" s="692">
        <v>14.980576409999999</v>
      </c>
      <c r="D24" s="692">
        <v>13.39486475</v>
      </c>
      <c r="E24" s="692">
        <v>14.79312253</v>
      </c>
      <c r="F24" s="692">
        <v>14.254238580000001</v>
      </c>
      <c r="G24" s="692">
        <v>16.265668829999999</v>
      </c>
      <c r="H24" s="692">
        <v>17.770954830000001</v>
      </c>
      <c r="I24" s="692">
        <v>18.83414617</v>
      </c>
      <c r="J24" s="692">
        <v>19.147350419999999</v>
      </c>
      <c r="K24" s="692">
        <v>18.003682479999998</v>
      </c>
      <c r="L24" s="692">
        <v>17.282121140000001</v>
      </c>
      <c r="M24" s="692">
        <v>14.71722658</v>
      </c>
      <c r="N24" s="692">
        <v>14.95361529</v>
      </c>
      <c r="O24" s="692">
        <v>16.633730700000001</v>
      </c>
      <c r="P24" s="692">
        <v>14.18942775</v>
      </c>
      <c r="Q24" s="692">
        <v>14.653810099999999</v>
      </c>
      <c r="R24" s="692">
        <v>14.59978059</v>
      </c>
      <c r="S24" s="692">
        <v>16.64157969</v>
      </c>
      <c r="T24" s="692">
        <v>18.86105976</v>
      </c>
      <c r="U24" s="692">
        <v>19.896487830000002</v>
      </c>
      <c r="V24" s="692">
        <v>20.186072159999998</v>
      </c>
      <c r="W24" s="692">
        <v>18.538759509999998</v>
      </c>
      <c r="X24" s="692">
        <v>17.782602839999999</v>
      </c>
      <c r="Y24" s="692">
        <v>14.838218830000001</v>
      </c>
      <c r="Z24" s="692">
        <v>14.90142728</v>
      </c>
      <c r="AA24" s="692">
        <v>15.39262199</v>
      </c>
      <c r="AB24" s="692">
        <v>14.16484063</v>
      </c>
      <c r="AC24" s="692">
        <v>14.472431220000001</v>
      </c>
      <c r="AD24" s="692">
        <v>14.333807240000001</v>
      </c>
      <c r="AE24" s="692">
        <v>16.056903160000001</v>
      </c>
      <c r="AF24" s="692">
        <v>17.443768980000002</v>
      </c>
      <c r="AG24" s="692">
        <v>19.439412709999999</v>
      </c>
      <c r="AH24" s="692">
        <v>20.06635296</v>
      </c>
      <c r="AI24" s="692">
        <v>19.385656579999999</v>
      </c>
      <c r="AJ24" s="692">
        <v>18.273426300000001</v>
      </c>
      <c r="AK24" s="692">
        <v>14.580691590000001</v>
      </c>
      <c r="AL24" s="692">
        <v>14.71058865</v>
      </c>
      <c r="AM24" s="692">
        <v>15.329854129999999</v>
      </c>
      <c r="AN24" s="692">
        <v>13.97697777</v>
      </c>
      <c r="AO24" s="692">
        <v>15.014651710000001</v>
      </c>
      <c r="AP24" s="692">
        <v>13.70517407</v>
      </c>
      <c r="AQ24" s="692">
        <v>13.97737768</v>
      </c>
      <c r="AR24" s="692">
        <v>16.898848269999998</v>
      </c>
      <c r="AS24" s="692">
        <v>18.972925279999998</v>
      </c>
      <c r="AT24" s="692">
        <v>18.643415239999999</v>
      </c>
      <c r="AU24" s="692">
        <v>17.423395620000001</v>
      </c>
      <c r="AV24" s="692">
        <v>16.644203439999998</v>
      </c>
      <c r="AW24" s="692">
        <v>14.017230489999999</v>
      </c>
      <c r="AX24" s="692">
        <v>14.765791500000001</v>
      </c>
      <c r="AY24" s="692">
        <v>15.069296039999999</v>
      </c>
      <c r="AZ24" s="692">
        <v>13.264728330000001</v>
      </c>
      <c r="BA24" s="692">
        <v>15.106652295</v>
      </c>
      <c r="BB24" s="692">
        <v>13.701863156</v>
      </c>
      <c r="BC24" s="693">
        <v>14.63144</v>
      </c>
      <c r="BD24" s="693">
        <v>17.86327</v>
      </c>
      <c r="BE24" s="693">
        <v>19.489619999999999</v>
      </c>
      <c r="BF24" s="693">
        <v>19.003810000000001</v>
      </c>
      <c r="BG24" s="693">
        <v>18.16818</v>
      </c>
      <c r="BH24" s="693">
        <v>17.42681</v>
      </c>
      <c r="BI24" s="693">
        <v>14.44767</v>
      </c>
      <c r="BJ24" s="693">
        <v>15.1197</v>
      </c>
      <c r="BK24" s="693">
        <v>15.47555</v>
      </c>
      <c r="BL24" s="693">
        <v>13.19706</v>
      </c>
      <c r="BM24" s="693">
        <v>15.031969999999999</v>
      </c>
      <c r="BN24" s="693">
        <v>13.789350000000001</v>
      </c>
      <c r="BO24" s="693">
        <v>14.67484</v>
      </c>
      <c r="BP24" s="693">
        <v>17.92887</v>
      </c>
      <c r="BQ24" s="693">
        <v>19.60652</v>
      </c>
      <c r="BR24" s="693">
        <v>19.182749999999999</v>
      </c>
      <c r="BS24" s="693">
        <v>18.412489999999998</v>
      </c>
      <c r="BT24" s="693">
        <v>17.668060000000001</v>
      </c>
      <c r="BU24" s="693">
        <v>14.652089999999999</v>
      </c>
      <c r="BV24" s="693">
        <v>15.339169999999999</v>
      </c>
    </row>
    <row r="25" spans="1:74" ht="11.1" customHeight="1" x14ac:dyDescent="0.2">
      <c r="A25" s="111" t="s">
        <v>1179</v>
      </c>
      <c r="B25" s="199" t="s">
        <v>441</v>
      </c>
      <c r="C25" s="692">
        <v>7.6591937999999997</v>
      </c>
      <c r="D25" s="692">
        <v>6.9884262799999997</v>
      </c>
      <c r="E25" s="692">
        <v>7.5376764999999999</v>
      </c>
      <c r="F25" s="692">
        <v>7.3350728700000003</v>
      </c>
      <c r="G25" s="692">
        <v>7.93551976</v>
      </c>
      <c r="H25" s="692">
        <v>8.9121308900000002</v>
      </c>
      <c r="I25" s="692">
        <v>9.6237003600000008</v>
      </c>
      <c r="J25" s="692">
        <v>9.5439914600000009</v>
      </c>
      <c r="K25" s="692">
        <v>8.5802183000000003</v>
      </c>
      <c r="L25" s="692">
        <v>7.9544245499999997</v>
      </c>
      <c r="M25" s="692">
        <v>7.3534474000000003</v>
      </c>
      <c r="N25" s="692">
        <v>7.69782586</v>
      </c>
      <c r="O25" s="692">
        <v>7.6512700499999999</v>
      </c>
      <c r="P25" s="692">
        <v>7.1642359600000001</v>
      </c>
      <c r="Q25" s="692">
        <v>7.6676332699999996</v>
      </c>
      <c r="R25" s="692">
        <v>7.5771324599999996</v>
      </c>
      <c r="S25" s="692">
        <v>8.22690126</v>
      </c>
      <c r="T25" s="692">
        <v>8.8810298499999991</v>
      </c>
      <c r="U25" s="692">
        <v>9.8426672600000007</v>
      </c>
      <c r="V25" s="692">
        <v>9.8933584099999994</v>
      </c>
      <c r="W25" s="692">
        <v>8.8695493400000007</v>
      </c>
      <c r="X25" s="692">
        <v>8.0387098699999999</v>
      </c>
      <c r="Y25" s="692">
        <v>7.4649058400000001</v>
      </c>
      <c r="Z25" s="692">
        <v>7.7877924299999997</v>
      </c>
      <c r="AA25" s="692">
        <v>7.8106215299999997</v>
      </c>
      <c r="AB25" s="692">
        <v>7.2863838699999999</v>
      </c>
      <c r="AC25" s="692">
        <v>7.6331081200000002</v>
      </c>
      <c r="AD25" s="692">
        <v>7.5644103700000001</v>
      </c>
      <c r="AE25" s="692">
        <v>7.8245181500000003</v>
      </c>
      <c r="AF25" s="692">
        <v>8.4328065100000007</v>
      </c>
      <c r="AG25" s="692">
        <v>9.5903288500000006</v>
      </c>
      <c r="AH25" s="692">
        <v>9.90147479</v>
      </c>
      <c r="AI25" s="692">
        <v>8.7247956599999998</v>
      </c>
      <c r="AJ25" s="692">
        <v>8.0724453100000009</v>
      </c>
      <c r="AK25" s="692">
        <v>7.4716883300000001</v>
      </c>
      <c r="AL25" s="692">
        <v>7.7569456099999998</v>
      </c>
      <c r="AM25" s="692">
        <v>7.7040582200000003</v>
      </c>
      <c r="AN25" s="692">
        <v>7.2809718400000003</v>
      </c>
      <c r="AO25" s="692">
        <v>7.4087320800000001</v>
      </c>
      <c r="AP25" s="692">
        <v>6.58168065</v>
      </c>
      <c r="AQ25" s="692">
        <v>7.4813409599999998</v>
      </c>
      <c r="AR25" s="692">
        <v>8.0662351300000008</v>
      </c>
      <c r="AS25" s="692">
        <v>9.2923613899999999</v>
      </c>
      <c r="AT25" s="692">
        <v>9.5655406999999997</v>
      </c>
      <c r="AU25" s="692">
        <v>8.5668500900000009</v>
      </c>
      <c r="AV25" s="692">
        <v>7.9671675000000004</v>
      </c>
      <c r="AW25" s="692">
        <v>7.2738040599999998</v>
      </c>
      <c r="AX25" s="692">
        <v>7.5526568599999999</v>
      </c>
      <c r="AY25" s="692">
        <v>7.5622785400000003</v>
      </c>
      <c r="AZ25" s="692">
        <v>6.9435370599999997</v>
      </c>
      <c r="BA25" s="692">
        <v>7.6043875661999998</v>
      </c>
      <c r="BB25" s="692">
        <v>6.9135470571999997</v>
      </c>
      <c r="BC25" s="693">
        <v>7.8485690000000004</v>
      </c>
      <c r="BD25" s="693">
        <v>8.6286319999999996</v>
      </c>
      <c r="BE25" s="693">
        <v>9.5475680000000001</v>
      </c>
      <c r="BF25" s="693">
        <v>9.2792279999999998</v>
      </c>
      <c r="BG25" s="693">
        <v>8.6087319999999998</v>
      </c>
      <c r="BH25" s="693">
        <v>8.0021459999999998</v>
      </c>
      <c r="BI25" s="693">
        <v>7.4740580000000003</v>
      </c>
      <c r="BJ25" s="693">
        <v>7.7587489999999999</v>
      </c>
      <c r="BK25" s="693">
        <v>7.7940290000000001</v>
      </c>
      <c r="BL25" s="693">
        <v>7.0957109999999997</v>
      </c>
      <c r="BM25" s="693">
        <v>7.8184440000000004</v>
      </c>
      <c r="BN25" s="693">
        <v>7.1226399999999996</v>
      </c>
      <c r="BO25" s="693">
        <v>7.9988510000000002</v>
      </c>
      <c r="BP25" s="693">
        <v>8.7261190000000006</v>
      </c>
      <c r="BQ25" s="693">
        <v>9.6419049999999995</v>
      </c>
      <c r="BR25" s="693">
        <v>9.4492379999999994</v>
      </c>
      <c r="BS25" s="693">
        <v>8.7698129999999992</v>
      </c>
      <c r="BT25" s="693">
        <v>8.1570710000000002</v>
      </c>
      <c r="BU25" s="693">
        <v>7.6173489999999999</v>
      </c>
      <c r="BV25" s="693">
        <v>7.9052199999999999</v>
      </c>
    </row>
    <row r="26" spans="1:74" ht="11.1" customHeight="1" x14ac:dyDescent="0.2">
      <c r="A26" s="111" t="s">
        <v>1180</v>
      </c>
      <c r="B26" s="199" t="s">
        <v>242</v>
      </c>
      <c r="C26" s="692">
        <v>13.319707129999999</v>
      </c>
      <c r="D26" s="692">
        <v>12.164699049999999</v>
      </c>
      <c r="E26" s="692">
        <v>13.255182</v>
      </c>
      <c r="F26" s="692">
        <v>12.739421979999999</v>
      </c>
      <c r="G26" s="692">
        <v>13.13757069</v>
      </c>
      <c r="H26" s="692">
        <v>14.49851312</v>
      </c>
      <c r="I26" s="692">
        <v>14.813715050000001</v>
      </c>
      <c r="J26" s="692">
        <v>15.505326220000001</v>
      </c>
      <c r="K26" s="692">
        <v>14.36573551</v>
      </c>
      <c r="L26" s="692">
        <v>13.9741128</v>
      </c>
      <c r="M26" s="692">
        <v>12.855771710000001</v>
      </c>
      <c r="N26" s="692">
        <v>13.422883779999999</v>
      </c>
      <c r="O26" s="692">
        <v>13.147461979999999</v>
      </c>
      <c r="P26" s="692">
        <v>12.33787609</v>
      </c>
      <c r="Q26" s="692">
        <v>13.87806048</v>
      </c>
      <c r="R26" s="692">
        <v>12.8591391</v>
      </c>
      <c r="S26" s="692">
        <v>12.744241580000001</v>
      </c>
      <c r="T26" s="692">
        <v>13.46661385</v>
      </c>
      <c r="U26" s="692">
        <v>15.01439768</v>
      </c>
      <c r="V26" s="692">
        <v>16.4098142</v>
      </c>
      <c r="W26" s="692">
        <v>12.590876039999999</v>
      </c>
      <c r="X26" s="692">
        <v>14.28737827</v>
      </c>
      <c r="Y26" s="692">
        <v>11.99054057</v>
      </c>
      <c r="Z26" s="692">
        <v>12.92652318</v>
      </c>
      <c r="AA26" s="692">
        <v>13.29292553</v>
      </c>
      <c r="AB26" s="692">
        <v>11.943961209999999</v>
      </c>
      <c r="AC26" s="692">
        <v>13.196361530000001</v>
      </c>
      <c r="AD26" s="692">
        <v>12.677048360000001</v>
      </c>
      <c r="AE26" s="692">
        <v>13.08280021</v>
      </c>
      <c r="AF26" s="692">
        <v>12.65922488</v>
      </c>
      <c r="AG26" s="692">
        <v>14.913349719999999</v>
      </c>
      <c r="AH26" s="692">
        <v>15.10190639</v>
      </c>
      <c r="AI26" s="692">
        <v>13.58906133</v>
      </c>
      <c r="AJ26" s="692">
        <v>14.237821520000001</v>
      </c>
      <c r="AK26" s="692">
        <v>11.39661731</v>
      </c>
      <c r="AL26" s="692">
        <v>13.880908</v>
      </c>
      <c r="AM26" s="692">
        <v>13.015212249999999</v>
      </c>
      <c r="AN26" s="692">
        <v>11.41680391</v>
      </c>
      <c r="AO26" s="692">
        <v>12.577737539999999</v>
      </c>
      <c r="AP26" s="692">
        <v>11.062182869999999</v>
      </c>
      <c r="AQ26" s="692">
        <v>10.652674790000001</v>
      </c>
      <c r="AR26" s="692">
        <v>12.19375617</v>
      </c>
      <c r="AS26" s="692">
        <v>14.330785499999999</v>
      </c>
      <c r="AT26" s="692">
        <v>12.602820250000001</v>
      </c>
      <c r="AU26" s="692">
        <v>12.8629625</v>
      </c>
      <c r="AV26" s="692">
        <v>13.50959645</v>
      </c>
      <c r="AW26" s="692">
        <v>10.85389389</v>
      </c>
      <c r="AX26" s="692">
        <v>13.235208030000001</v>
      </c>
      <c r="AY26" s="692">
        <v>11.493607280000001</v>
      </c>
      <c r="AZ26" s="692">
        <v>10.290168120000001</v>
      </c>
      <c r="BA26" s="692">
        <v>12.223546913</v>
      </c>
      <c r="BB26" s="692">
        <v>11.426775914</v>
      </c>
      <c r="BC26" s="693">
        <v>10.70486</v>
      </c>
      <c r="BD26" s="693">
        <v>12.26939</v>
      </c>
      <c r="BE26" s="693">
        <v>14.342499999999999</v>
      </c>
      <c r="BF26" s="693">
        <v>12.431179999999999</v>
      </c>
      <c r="BG26" s="693">
        <v>12.36656</v>
      </c>
      <c r="BH26" s="693">
        <v>13.005660000000001</v>
      </c>
      <c r="BI26" s="693">
        <v>10.57535</v>
      </c>
      <c r="BJ26" s="693">
        <v>13.193910000000001</v>
      </c>
      <c r="BK26" s="693">
        <v>11.446440000000001</v>
      </c>
      <c r="BL26" s="693">
        <v>10.25868</v>
      </c>
      <c r="BM26" s="693">
        <v>12.20116</v>
      </c>
      <c r="BN26" s="693">
        <v>11.462669999999999</v>
      </c>
      <c r="BO26" s="693">
        <v>10.60773</v>
      </c>
      <c r="BP26" s="693">
        <v>12.16865</v>
      </c>
      <c r="BQ26" s="693">
        <v>14.187250000000001</v>
      </c>
      <c r="BR26" s="693">
        <v>12.2921</v>
      </c>
      <c r="BS26" s="693">
        <v>12.234450000000001</v>
      </c>
      <c r="BT26" s="693">
        <v>12.86237</v>
      </c>
      <c r="BU26" s="693">
        <v>10.45285</v>
      </c>
      <c r="BV26" s="693">
        <v>13.033429999999999</v>
      </c>
    </row>
    <row r="27" spans="1:74" ht="11.1" customHeight="1" x14ac:dyDescent="0.2">
      <c r="A27" s="111" t="s">
        <v>1181</v>
      </c>
      <c r="B27" s="199" t="s">
        <v>243</v>
      </c>
      <c r="C27" s="692">
        <v>0.48792282999999997</v>
      </c>
      <c r="D27" s="692">
        <v>0.46428624000000002</v>
      </c>
      <c r="E27" s="692">
        <v>0.49276002000000002</v>
      </c>
      <c r="F27" s="692">
        <v>0.47759699999999999</v>
      </c>
      <c r="G27" s="692">
        <v>0.47282148000000002</v>
      </c>
      <c r="H27" s="692">
        <v>0.46497922000000003</v>
      </c>
      <c r="I27" s="692">
        <v>0.4873016</v>
      </c>
      <c r="J27" s="692">
        <v>0.50525061999999998</v>
      </c>
      <c r="K27" s="692">
        <v>0.48409593000000001</v>
      </c>
      <c r="L27" s="692">
        <v>0.49157507</v>
      </c>
      <c r="M27" s="692">
        <v>0.47828953000000002</v>
      </c>
      <c r="N27" s="692">
        <v>0.47964245</v>
      </c>
      <c r="O27" s="692">
        <v>0.48640008000000001</v>
      </c>
      <c r="P27" s="692">
        <v>0.46183650999999998</v>
      </c>
      <c r="Q27" s="692">
        <v>0.46886464999999999</v>
      </c>
      <c r="R27" s="692">
        <v>0.46689483999999998</v>
      </c>
      <c r="S27" s="692">
        <v>0.46332676</v>
      </c>
      <c r="T27" s="692">
        <v>0.46062157999999997</v>
      </c>
      <c r="U27" s="692">
        <v>0.48620303999999998</v>
      </c>
      <c r="V27" s="692">
        <v>0.49194241</v>
      </c>
      <c r="W27" s="692">
        <v>0.46803676999999999</v>
      </c>
      <c r="X27" s="692">
        <v>0.48588360000000003</v>
      </c>
      <c r="Y27" s="692">
        <v>0.47007567</v>
      </c>
      <c r="Z27" s="692">
        <v>0.46898107999999999</v>
      </c>
      <c r="AA27" s="692">
        <v>0.48635547000000001</v>
      </c>
      <c r="AB27" s="692">
        <v>0.43634964999999998</v>
      </c>
      <c r="AC27" s="692">
        <v>0.4546422</v>
      </c>
      <c r="AD27" s="692">
        <v>0.45419042999999998</v>
      </c>
      <c r="AE27" s="692">
        <v>0.46472182000000001</v>
      </c>
      <c r="AF27" s="692">
        <v>0.46747663</v>
      </c>
      <c r="AG27" s="692">
        <v>0.49076015000000001</v>
      </c>
      <c r="AH27" s="692">
        <v>0.50425381999999996</v>
      </c>
      <c r="AI27" s="692">
        <v>0.48558625</v>
      </c>
      <c r="AJ27" s="692">
        <v>0.49323091000000002</v>
      </c>
      <c r="AK27" s="692">
        <v>0.47567861</v>
      </c>
      <c r="AL27" s="692">
        <v>0.48346610000000001</v>
      </c>
      <c r="AM27" s="692">
        <v>0.48053228999999997</v>
      </c>
      <c r="AN27" s="692">
        <v>0.45519959999999998</v>
      </c>
      <c r="AO27" s="692">
        <v>0.45692825999999997</v>
      </c>
      <c r="AP27" s="692">
        <v>0.37981651</v>
      </c>
      <c r="AQ27" s="692">
        <v>0.38150112000000003</v>
      </c>
      <c r="AR27" s="692">
        <v>0.40116445000000001</v>
      </c>
      <c r="AS27" s="692">
        <v>0.42733337999999998</v>
      </c>
      <c r="AT27" s="692">
        <v>0.43143974000000002</v>
      </c>
      <c r="AU27" s="692">
        <v>0.41746198000000001</v>
      </c>
      <c r="AV27" s="692">
        <v>0.44201947000000003</v>
      </c>
      <c r="AW27" s="692">
        <v>0.4445075</v>
      </c>
      <c r="AX27" s="692">
        <v>0.45112859999999999</v>
      </c>
      <c r="AY27" s="692">
        <v>0.43606220000000001</v>
      </c>
      <c r="AZ27" s="692">
        <v>0.40613632999999999</v>
      </c>
      <c r="BA27" s="692">
        <v>0.41957601</v>
      </c>
      <c r="BB27" s="692">
        <v>0.4093659</v>
      </c>
      <c r="BC27" s="693">
        <v>0.41876930000000001</v>
      </c>
      <c r="BD27" s="693">
        <v>0.42163079999999997</v>
      </c>
      <c r="BE27" s="693">
        <v>0.44179619999999997</v>
      </c>
      <c r="BF27" s="693">
        <v>0.45489580000000002</v>
      </c>
      <c r="BG27" s="693">
        <v>0.43756889999999998</v>
      </c>
      <c r="BH27" s="693">
        <v>0.44713069999999999</v>
      </c>
      <c r="BI27" s="693">
        <v>0.44485619999999998</v>
      </c>
      <c r="BJ27" s="693">
        <v>0.451102</v>
      </c>
      <c r="BK27" s="693">
        <v>0.44652049999999999</v>
      </c>
      <c r="BL27" s="693">
        <v>0.42526079999999999</v>
      </c>
      <c r="BM27" s="693">
        <v>0.44297720000000002</v>
      </c>
      <c r="BN27" s="693">
        <v>0.43140299999999998</v>
      </c>
      <c r="BO27" s="693">
        <v>0.44195970000000001</v>
      </c>
      <c r="BP27" s="693">
        <v>0.4427043</v>
      </c>
      <c r="BQ27" s="693">
        <v>0.46195239999999999</v>
      </c>
      <c r="BR27" s="693">
        <v>0.4737479</v>
      </c>
      <c r="BS27" s="693">
        <v>0.45603470000000002</v>
      </c>
      <c r="BT27" s="693">
        <v>0.46701769999999998</v>
      </c>
      <c r="BU27" s="693">
        <v>0.4639604</v>
      </c>
      <c r="BV27" s="693">
        <v>0.4704506</v>
      </c>
    </row>
    <row r="28" spans="1:74" ht="11.1" customHeight="1" x14ac:dyDescent="0.2">
      <c r="A28" s="111" t="s">
        <v>1182</v>
      </c>
      <c r="B28" s="199" t="s">
        <v>443</v>
      </c>
      <c r="C28" s="692">
        <v>109.48838655</v>
      </c>
      <c r="D28" s="692">
        <v>99.639935519999995</v>
      </c>
      <c r="E28" s="692">
        <v>107.17286437</v>
      </c>
      <c r="F28" s="692">
        <v>102.58904968</v>
      </c>
      <c r="G28" s="692">
        <v>109.87209982</v>
      </c>
      <c r="H28" s="692">
        <v>120.01315532</v>
      </c>
      <c r="I28" s="692">
        <v>129.27662307</v>
      </c>
      <c r="J28" s="692">
        <v>128.48100787999999</v>
      </c>
      <c r="K28" s="692">
        <v>118.78875909</v>
      </c>
      <c r="L28" s="692">
        <v>113.28719169999999</v>
      </c>
      <c r="M28" s="692">
        <v>104.97310007</v>
      </c>
      <c r="N28" s="692">
        <v>109.30552114</v>
      </c>
      <c r="O28" s="692">
        <v>114.92525915</v>
      </c>
      <c r="P28" s="692">
        <v>102.68544876999999</v>
      </c>
      <c r="Q28" s="692">
        <v>108.10834278</v>
      </c>
      <c r="R28" s="692">
        <v>103.33147963</v>
      </c>
      <c r="S28" s="692">
        <v>113.17548257999999</v>
      </c>
      <c r="T28" s="692">
        <v>122.01117547</v>
      </c>
      <c r="U28" s="692">
        <v>131.52157206000001</v>
      </c>
      <c r="V28" s="692">
        <v>134.84807015999999</v>
      </c>
      <c r="W28" s="692">
        <v>122.03347847000001</v>
      </c>
      <c r="X28" s="692">
        <v>116.13334136</v>
      </c>
      <c r="Y28" s="692">
        <v>104.98311214</v>
      </c>
      <c r="Z28" s="692">
        <v>107.99808272</v>
      </c>
      <c r="AA28" s="692">
        <v>112.0123883</v>
      </c>
      <c r="AB28" s="692">
        <v>102.07087865</v>
      </c>
      <c r="AC28" s="692">
        <v>107.46819988</v>
      </c>
      <c r="AD28" s="692">
        <v>102.44593962</v>
      </c>
      <c r="AE28" s="692">
        <v>111.20095272</v>
      </c>
      <c r="AF28" s="692">
        <v>115.74502704</v>
      </c>
      <c r="AG28" s="692">
        <v>130.95145260999999</v>
      </c>
      <c r="AH28" s="692">
        <v>130.77617383</v>
      </c>
      <c r="AI28" s="692">
        <v>122.05915072000001</v>
      </c>
      <c r="AJ28" s="692">
        <v>115.30490274</v>
      </c>
      <c r="AK28" s="692">
        <v>102.84001359</v>
      </c>
      <c r="AL28" s="692">
        <v>108.00147573</v>
      </c>
      <c r="AM28" s="692">
        <v>108.90250580999999</v>
      </c>
      <c r="AN28" s="692">
        <v>101.90408589</v>
      </c>
      <c r="AO28" s="692">
        <v>102.93669873</v>
      </c>
      <c r="AP28" s="692">
        <v>90.631198569999995</v>
      </c>
      <c r="AQ28" s="692">
        <v>93.405746260000001</v>
      </c>
      <c r="AR28" s="692">
        <v>108.6988133</v>
      </c>
      <c r="AS28" s="692">
        <v>126.01023608</v>
      </c>
      <c r="AT28" s="692">
        <v>122.0345334</v>
      </c>
      <c r="AU28" s="692">
        <v>112.29660939</v>
      </c>
      <c r="AV28" s="692">
        <v>107.40396625</v>
      </c>
      <c r="AW28" s="692">
        <v>97.091218179999998</v>
      </c>
      <c r="AX28" s="692">
        <v>104.40270307</v>
      </c>
      <c r="AY28" s="692">
        <v>104.1916983</v>
      </c>
      <c r="AZ28" s="692">
        <v>98.174722000000003</v>
      </c>
      <c r="BA28" s="692">
        <v>102.46120338</v>
      </c>
      <c r="BB28" s="692">
        <v>93.394856250000004</v>
      </c>
      <c r="BC28" s="693">
        <v>99.186189999999996</v>
      </c>
      <c r="BD28" s="693">
        <v>115.3771</v>
      </c>
      <c r="BE28" s="693">
        <v>127.2835</v>
      </c>
      <c r="BF28" s="693">
        <v>123.33710000000001</v>
      </c>
      <c r="BG28" s="693">
        <v>114.75790000000001</v>
      </c>
      <c r="BH28" s="693">
        <v>109.1369</v>
      </c>
      <c r="BI28" s="693">
        <v>99.285420000000002</v>
      </c>
      <c r="BJ28" s="693">
        <v>106.8527</v>
      </c>
      <c r="BK28" s="693">
        <v>107.4276</v>
      </c>
      <c r="BL28" s="693">
        <v>99.317769999999996</v>
      </c>
      <c r="BM28" s="693">
        <v>104.74930000000001</v>
      </c>
      <c r="BN28" s="693">
        <v>94.909270000000006</v>
      </c>
      <c r="BO28" s="693">
        <v>100.5112</v>
      </c>
      <c r="BP28" s="693">
        <v>116.5483</v>
      </c>
      <c r="BQ28" s="693">
        <v>128.3254</v>
      </c>
      <c r="BR28" s="693">
        <v>124.6349</v>
      </c>
      <c r="BS28" s="693">
        <v>115.9692</v>
      </c>
      <c r="BT28" s="693">
        <v>110.2334</v>
      </c>
      <c r="BU28" s="693">
        <v>100.25230000000001</v>
      </c>
      <c r="BV28" s="693">
        <v>107.7483</v>
      </c>
    </row>
    <row r="29" spans="1:74" ht="11.1" customHeight="1" x14ac:dyDescent="0.2">
      <c r="A29" s="111"/>
      <c r="B29" s="113" t="s">
        <v>29</v>
      </c>
      <c r="C29" s="694"/>
      <c r="D29" s="694"/>
      <c r="E29" s="694"/>
      <c r="F29" s="694"/>
      <c r="G29" s="694"/>
      <c r="H29" s="694"/>
      <c r="I29" s="694"/>
      <c r="J29" s="694"/>
      <c r="K29" s="694"/>
      <c r="L29" s="694"/>
      <c r="M29" s="694"/>
      <c r="N29" s="694"/>
      <c r="O29" s="694"/>
      <c r="P29" s="694"/>
      <c r="Q29" s="694"/>
      <c r="R29" s="694"/>
      <c r="S29" s="694"/>
      <c r="T29" s="694"/>
      <c r="U29" s="694"/>
      <c r="V29" s="694"/>
      <c r="W29" s="694"/>
      <c r="X29" s="694"/>
      <c r="Y29" s="694"/>
      <c r="Z29" s="694"/>
      <c r="AA29" s="694"/>
      <c r="AB29" s="694"/>
      <c r="AC29" s="694"/>
      <c r="AD29" s="694"/>
      <c r="AE29" s="694"/>
      <c r="AF29" s="694"/>
      <c r="AG29" s="694"/>
      <c r="AH29" s="694"/>
      <c r="AI29" s="694"/>
      <c r="AJ29" s="694"/>
      <c r="AK29" s="694"/>
      <c r="AL29" s="694"/>
      <c r="AM29" s="694"/>
      <c r="AN29" s="694"/>
      <c r="AO29" s="694"/>
      <c r="AP29" s="694"/>
      <c r="AQ29" s="694"/>
      <c r="AR29" s="694"/>
      <c r="AS29" s="694"/>
      <c r="AT29" s="694"/>
      <c r="AU29" s="694"/>
      <c r="AV29" s="694"/>
      <c r="AW29" s="694"/>
      <c r="AX29" s="694"/>
      <c r="AY29" s="694"/>
      <c r="AZ29" s="694"/>
      <c r="BA29" s="694"/>
      <c r="BB29" s="694"/>
      <c r="BC29" s="695"/>
      <c r="BD29" s="695"/>
      <c r="BE29" s="695"/>
      <c r="BF29" s="695"/>
      <c r="BG29" s="695"/>
      <c r="BH29" s="695"/>
      <c r="BI29" s="695"/>
      <c r="BJ29" s="695"/>
      <c r="BK29" s="695"/>
      <c r="BL29" s="695"/>
      <c r="BM29" s="695"/>
      <c r="BN29" s="695"/>
      <c r="BO29" s="695"/>
      <c r="BP29" s="695"/>
      <c r="BQ29" s="695"/>
      <c r="BR29" s="695"/>
      <c r="BS29" s="695"/>
      <c r="BT29" s="695"/>
      <c r="BU29" s="695"/>
      <c r="BV29" s="695"/>
    </row>
    <row r="30" spans="1:74" ht="11.1" customHeight="1" x14ac:dyDescent="0.2">
      <c r="A30" s="111" t="s">
        <v>1183</v>
      </c>
      <c r="B30" s="199" t="s">
        <v>435</v>
      </c>
      <c r="C30" s="692">
        <v>1.3720656899999999</v>
      </c>
      <c r="D30" s="692">
        <v>1.2911259100000001</v>
      </c>
      <c r="E30" s="692">
        <v>1.3965459899999999</v>
      </c>
      <c r="F30" s="692">
        <v>1.31282426</v>
      </c>
      <c r="G30" s="692">
        <v>1.3794679599999999</v>
      </c>
      <c r="H30" s="692">
        <v>1.4397555099999999</v>
      </c>
      <c r="I30" s="692">
        <v>1.5120038499999999</v>
      </c>
      <c r="J30" s="692">
        <v>1.5011249200000001</v>
      </c>
      <c r="K30" s="692">
        <v>1.47620996</v>
      </c>
      <c r="L30" s="692">
        <v>1.4647189</v>
      </c>
      <c r="M30" s="692">
        <v>1.3622853100000001</v>
      </c>
      <c r="N30" s="692">
        <v>1.35839175</v>
      </c>
      <c r="O30" s="692">
        <v>1.43380653</v>
      </c>
      <c r="P30" s="692">
        <v>1.26232473</v>
      </c>
      <c r="Q30" s="692">
        <v>1.39446588</v>
      </c>
      <c r="R30" s="692">
        <v>1.3446336000000001</v>
      </c>
      <c r="S30" s="692">
        <v>1.4792108799999999</v>
      </c>
      <c r="T30" s="692">
        <v>1.4055655600000001</v>
      </c>
      <c r="U30" s="692">
        <v>1.4656609700000001</v>
      </c>
      <c r="V30" s="692">
        <v>1.62379531</v>
      </c>
      <c r="W30" s="692">
        <v>1.43252449</v>
      </c>
      <c r="X30" s="692">
        <v>1.4844427499999999</v>
      </c>
      <c r="Y30" s="692">
        <v>1.4133998400000001</v>
      </c>
      <c r="Z30" s="692">
        <v>1.31375346</v>
      </c>
      <c r="AA30" s="692">
        <v>1.4350039299999999</v>
      </c>
      <c r="AB30" s="692">
        <v>1.1792938900000001</v>
      </c>
      <c r="AC30" s="692">
        <v>1.37252489</v>
      </c>
      <c r="AD30" s="692">
        <v>1.29629039</v>
      </c>
      <c r="AE30" s="692">
        <v>1.39651744</v>
      </c>
      <c r="AF30" s="692">
        <v>1.2900867199999999</v>
      </c>
      <c r="AG30" s="692">
        <v>1.5399985199999999</v>
      </c>
      <c r="AH30" s="692">
        <v>1.4370146399999999</v>
      </c>
      <c r="AI30" s="692">
        <v>1.28823636</v>
      </c>
      <c r="AJ30" s="692">
        <v>1.39710819</v>
      </c>
      <c r="AK30" s="692">
        <v>1.3053591499999999</v>
      </c>
      <c r="AL30" s="692">
        <v>1.29702691</v>
      </c>
      <c r="AM30" s="692">
        <v>1.2483491099999999</v>
      </c>
      <c r="AN30" s="692">
        <v>1.2144128599999999</v>
      </c>
      <c r="AO30" s="692">
        <v>1.2091429499999999</v>
      </c>
      <c r="AP30" s="692">
        <v>1.10545637</v>
      </c>
      <c r="AQ30" s="692">
        <v>1.14526325</v>
      </c>
      <c r="AR30" s="692">
        <v>1.23894401</v>
      </c>
      <c r="AS30" s="692">
        <v>1.3403389000000001</v>
      </c>
      <c r="AT30" s="692">
        <v>1.3022097399999999</v>
      </c>
      <c r="AU30" s="692">
        <v>1.2962931200000001</v>
      </c>
      <c r="AV30" s="692">
        <v>1.25130634</v>
      </c>
      <c r="AW30" s="692">
        <v>1.2334707600000001</v>
      </c>
      <c r="AX30" s="692">
        <v>1.26128817</v>
      </c>
      <c r="AY30" s="692">
        <v>1.2790879100000001</v>
      </c>
      <c r="AZ30" s="692">
        <v>1.2021589100000001</v>
      </c>
      <c r="BA30" s="692">
        <v>1.2255217023</v>
      </c>
      <c r="BB30" s="692">
        <v>1.1680936923</v>
      </c>
      <c r="BC30" s="693">
        <v>1.199473</v>
      </c>
      <c r="BD30" s="693">
        <v>1.2655780000000001</v>
      </c>
      <c r="BE30" s="693">
        <v>1.356087</v>
      </c>
      <c r="BF30" s="693">
        <v>1.3114300000000001</v>
      </c>
      <c r="BG30" s="693">
        <v>1.2964739999999999</v>
      </c>
      <c r="BH30" s="693">
        <v>1.2444230000000001</v>
      </c>
      <c r="BI30" s="693">
        <v>1.2170030000000001</v>
      </c>
      <c r="BJ30" s="693">
        <v>1.2418549999999999</v>
      </c>
      <c r="BK30" s="693">
        <v>1.2531859999999999</v>
      </c>
      <c r="BL30" s="693">
        <v>1.2065920000000001</v>
      </c>
      <c r="BM30" s="693">
        <v>1.212696</v>
      </c>
      <c r="BN30" s="693">
        <v>1.1500159999999999</v>
      </c>
      <c r="BO30" s="693">
        <v>1.1794720000000001</v>
      </c>
      <c r="BP30" s="693">
        <v>1.2404550000000001</v>
      </c>
      <c r="BQ30" s="693">
        <v>1.3260860000000001</v>
      </c>
      <c r="BR30" s="693">
        <v>1.2799450000000001</v>
      </c>
      <c r="BS30" s="693">
        <v>1.263323</v>
      </c>
      <c r="BT30" s="693">
        <v>1.211738</v>
      </c>
      <c r="BU30" s="693">
        <v>1.184045</v>
      </c>
      <c r="BV30" s="693">
        <v>1.2073</v>
      </c>
    </row>
    <row r="31" spans="1:74" ht="11.1" customHeight="1" x14ac:dyDescent="0.2">
      <c r="A31" s="111" t="s">
        <v>1184</v>
      </c>
      <c r="B31" s="184" t="s">
        <v>468</v>
      </c>
      <c r="C31" s="692">
        <v>5.8968059799999999</v>
      </c>
      <c r="D31" s="692">
        <v>5.8271900499999996</v>
      </c>
      <c r="E31" s="692">
        <v>5.9061408699999998</v>
      </c>
      <c r="F31" s="692">
        <v>5.9738081300000001</v>
      </c>
      <c r="G31" s="692">
        <v>5.9540126300000003</v>
      </c>
      <c r="H31" s="692">
        <v>6.1068235800000004</v>
      </c>
      <c r="I31" s="692">
        <v>6.4060363000000002</v>
      </c>
      <c r="J31" s="692">
        <v>6.5737110200000002</v>
      </c>
      <c r="K31" s="692">
        <v>6.16912664</v>
      </c>
      <c r="L31" s="692">
        <v>6.1213327099999999</v>
      </c>
      <c r="M31" s="692">
        <v>6.0497850599999996</v>
      </c>
      <c r="N31" s="692">
        <v>6.05881106</v>
      </c>
      <c r="O31" s="692">
        <v>6.0599675099999999</v>
      </c>
      <c r="P31" s="692">
        <v>6.0269585599999997</v>
      </c>
      <c r="Q31" s="692">
        <v>5.9662214499999999</v>
      </c>
      <c r="R31" s="692">
        <v>5.9677148799999999</v>
      </c>
      <c r="S31" s="692">
        <v>6.1550004899999999</v>
      </c>
      <c r="T31" s="692">
        <v>5.9653147799999999</v>
      </c>
      <c r="U31" s="692">
        <v>6.5849572199999997</v>
      </c>
      <c r="V31" s="692">
        <v>6.8358359499999999</v>
      </c>
      <c r="W31" s="692">
        <v>6.6388560500000002</v>
      </c>
      <c r="X31" s="692">
        <v>6.0551787099999999</v>
      </c>
      <c r="Y31" s="692">
        <v>5.8768999600000003</v>
      </c>
      <c r="Z31" s="692">
        <v>6.4684914500000001</v>
      </c>
      <c r="AA31" s="692">
        <v>6.1816296199999998</v>
      </c>
      <c r="AB31" s="692">
        <v>5.8741568300000004</v>
      </c>
      <c r="AC31" s="692">
        <v>6.0381942200000003</v>
      </c>
      <c r="AD31" s="692">
        <v>5.8410576799999996</v>
      </c>
      <c r="AE31" s="692">
        <v>5.9111843899999998</v>
      </c>
      <c r="AF31" s="692">
        <v>6.1959807299999996</v>
      </c>
      <c r="AG31" s="692">
        <v>6.8888989599999997</v>
      </c>
      <c r="AH31" s="692">
        <v>6.85973335</v>
      </c>
      <c r="AI31" s="692">
        <v>6.5343707899999997</v>
      </c>
      <c r="AJ31" s="692">
        <v>6.4271571400000003</v>
      </c>
      <c r="AK31" s="692">
        <v>6.1577700200000001</v>
      </c>
      <c r="AL31" s="692">
        <v>6.0511102699999997</v>
      </c>
      <c r="AM31" s="692">
        <v>6.1424207800000001</v>
      </c>
      <c r="AN31" s="692">
        <v>5.9737199099999998</v>
      </c>
      <c r="AO31" s="692">
        <v>5.8798308700000002</v>
      </c>
      <c r="AP31" s="692">
        <v>5.3237353799999996</v>
      </c>
      <c r="AQ31" s="692">
        <v>5.1876985299999996</v>
      </c>
      <c r="AR31" s="692">
        <v>5.7168112899999999</v>
      </c>
      <c r="AS31" s="692">
        <v>6.2872969799999998</v>
      </c>
      <c r="AT31" s="692">
        <v>6.3488593</v>
      </c>
      <c r="AU31" s="692">
        <v>5.91959824</v>
      </c>
      <c r="AV31" s="692">
        <v>5.9898578200000001</v>
      </c>
      <c r="AW31" s="692">
        <v>5.6357777200000001</v>
      </c>
      <c r="AX31" s="692">
        <v>5.9549685400000003</v>
      </c>
      <c r="AY31" s="692">
        <v>5.9103157700000004</v>
      </c>
      <c r="AZ31" s="692">
        <v>5.7865321600000001</v>
      </c>
      <c r="BA31" s="692">
        <v>6.2271117577000004</v>
      </c>
      <c r="BB31" s="692">
        <v>5.7972004844000002</v>
      </c>
      <c r="BC31" s="693">
        <v>5.5796659999999996</v>
      </c>
      <c r="BD31" s="693">
        <v>6.000902</v>
      </c>
      <c r="BE31" s="693">
        <v>6.5196610000000002</v>
      </c>
      <c r="BF31" s="693">
        <v>6.533893</v>
      </c>
      <c r="BG31" s="693">
        <v>6.0483079999999996</v>
      </c>
      <c r="BH31" s="693">
        <v>6.0905040000000001</v>
      </c>
      <c r="BI31" s="693">
        <v>5.6982090000000003</v>
      </c>
      <c r="BJ31" s="693">
        <v>6.0093050000000003</v>
      </c>
      <c r="BK31" s="693">
        <v>5.9339009999999996</v>
      </c>
      <c r="BL31" s="693">
        <v>6.0212440000000003</v>
      </c>
      <c r="BM31" s="693">
        <v>6.3336629999999996</v>
      </c>
      <c r="BN31" s="693">
        <v>5.8664059999999996</v>
      </c>
      <c r="BO31" s="693">
        <v>5.6407850000000002</v>
      </c>
      <c r="BP31" s="693">
        <v>6.0569240000000004</v>
      </c>
      <c r="BQ31" s="693">
        <v>6.5558959999999997</v>
      </c>
      <c r="BR31" s="693">
        <v>6.5586070000000003</v>
      </c>
      <c r="BS31" s="693">
        <v>6.0720539999999996</v>
      </c>
      <c r="BT31" s="693">
        <v>6.1122730000000001</v>
      </c>
      <c r="BU31" s="693">
        <v>5.7093740000000004</v>
      </c>
      <c r="BV31" s="693">
        <v>6.015085</v>
      </c>
    </row>
    <row r="32" spans="1:74" ht="11.1" customHeight="1" x14ac:dyDescent="0.2">
      <c r="A32" s="111" t="s">
        <v>1185</v>
      </c>
      <c r="B32" s="199" t="s">
        <v>436</v>
      </c>
      <c r="C32" s="692">
        <v>15.688043479999999</v>
      </c>
      <c r="D32" s="692">
        <v>14.7684718</v>
      </c>
      <c r="E32" s="692">
        <v>16.216938389999999</v>
      </c>
      <c r="F32" s="692">
        <v>15.36724832</v>
      </c>
      <c r="G32" s="692">
        <v>16.217552860000001</v>
      </c>
      <c r="H32" s="692">
        <v>16.478947229999999</v>
      </c>
      <c r="I32" s="692">
        <v>16.858697320000001</v>
      </c>
      <c r="J32" s="692">
        <v>17.138016310000001</v>
      </c>
      <c r="K32" s="692">
        <v>16.357799910000001</v>
      </c>
      <c r="L32" s="692">
        <v>16.081934539999999</v>
      </c>
      <c r="M32" s="692">
        <v>15.4173986</v>
      </c>
      <c r="N32" s="692">
        <v>15.562905260000001</v>
      </c>
      <c r="O32" s="692">
        <v>15.824887909999999</v>
      </c>
      <c r="P32" s="692">
        <v>15.18508405</v>
      </c>
      <c r="Q32" s="692">
        <v>16.402493450000001</v>
      </c>
      <c r="R32" s="692">
        <v>15.508455250000001</v>
      </c>
      <c r="S32" s="692">
        <v>16.989744210000001</v>
      </c>
      <c r="T32" s="692">
        <v>16.831372649999999</v>
      </c>
      <c r="U32" s="692">
        <v>17.05849615</v>
      </c>
      <c r="V32" s="692">
        <v>17.76292325</v>
      </c>
      <c r="W32" s="692">
        <v>16.32025514</v>
      </c>
      <c r="X32" s="692">
        <v>16.470592249999999</v>
      </c>
      <c r="Y32" s="692">
        <v>15.80578021</v>
      </c>
      <c r="Z32" s="692">
        <v>15.71455154</v>
      </c>
      <c r="AA32" s="692">
        <v>16.236842840000001</v>
      </c>
      <c r="AB32" s="692">
        <v>15.04270513</v>
      </c>
      <c r="AC32" s="692">
        <v>16.17853126</v>
      </c>
      <c r="AD32" s="692">
        <v>15.57486186</v>
      </c>
      <c r="AE32" s="692">
        <v>16.302559850000002</v>
      </c>
      <c r="AF32" s="692">
        <v>16.042539359999999</v>
      </c>
      <c r="AG32" s="692">
        <v>17.13657925</v>
      </c>
      <c r="AH32" s="692">
        <v>17.177147179999999</v>
      </c>
      <c r="AI32" s="692">
        <v>16.290342200000001</v>
      </c>
      <c r="AJ32" s="692">
        <v>15.91427373</v>
      </c>
      <c r="AK32" s="692">
        <v>15.25388368</v>
      </c>
      <c r="AL32" s="692">
        <v>15.167302680000001</v>
      </c>
      <c r="AM32" s="692">
        <v>14.702946219999999</v>
      </c>
      <c r="AN32" s="692">
        <v>14.578521739999999</v>
      </c>
      <c r="AO32" s="692">
        <v>14.705947480000001</v>
      </c>
      <c r="AP32" s="692">
        <v>11.82485338</v>
      </c>
      <c r="AQ32" s="692">
        <v>12.212273720000001</v>
      </c>
      <c r="AR32" s="692">
        <v>13.626864490000001</v>
      </c>
      <c r="AS32" s="692">
        <v>14.98910407</v>
      </c>
      <c r="AT32" s="692">
        <v>15.2130981</v>
      </c>
      <c r="AU32" s="692">
        <v>14.26928073</v>
      </c>
      <c r="AV32" s="692">
        <v>14.68899534</v>
      </c>
      <c r="AW32" s="692">
        <v>13.837415910000001</v>
      </c>
      <c r="AX32" s="692">
        <v>14.005200690000001</v>
      </c>
      <c r="AY32" s="692">
        <v>15.04900776</v>
      </c>
      <c r="AZ32" s="692">
        <v>14.44447061</v>
      </c>
      <c r="BA32" s="692">
        <v>15.165282367</v>
      </c>
      <c r="BB32" s="692">
        <v>13.461814479999999</v>
      </c>
      <c r="BC32" s="693">
        <v>13.652509999999999</v>
      </c>
      <c r="BD32" s="693">
        <v>14.43857</v>
      </c>
      <c r="BE32" s="693">
        <v>15.95886</v>
      </c>
      <c r="BF32" s="693">
        <v>15.9253</v>
      </c>
      <c r="BG32" s="693">
        <v>14.89171</v>
      </c>
      <c r="BH32" s="693">
        <v>15.108269999999999</v>
      </c>
      <c r="BI32" s="693">
        <v>14.01947</v>
      </c>
      <c r="BJ32" s="693">
        <v>14.19215</v>
      </c>
      <c r="BK32" s="693">
        <v>15.167859999999999</v>
      </c>
      <c r="BL32" s="693">
        <v>15.15493</v>
      </c>
      <c r="BM32" s="693">
        <v>15.444520000000001</v>
      </c>
      <c r="BN32" s="693">
        <v>13.603070000000001</v>
      </c>
      <c r="BO32" s="693">
        <v>13.741479999999999</v>
      </c>
      <c r="BP32" s="693">
        <v>14.49277</v>
      </c>
      <c r="BQ32" s="693">
        <v>15.964460000000001</v>
      </c>
      <c r="BR32" s="693">
        <v>15.879989999999999</v>
      </c>
      <c r="BS32" s="693">
        <v>14.78557</v>
      </c>
      <c r="BT32" s="693">
        <v>14.988849999999999</v>
      </c>
      <c r="BU32" s="693">
        <v>13.91108</v>
      </c>
      <c r="BV32" s="693">
        <v>14.07856</v>
      </c>
    </row>
    <row r="33" spans="1:74" ht="11.1" customHeight="1" x14ac:dyDescent="0.2">
      <c r="A33" s="111" t="s">
        <v>1186</v>
      </c>
      <c r="B33" s="199" t="s">
        <v>437</v>
      </c>
      <c r="C33" s="692">
        <v>7.3290124600000004</v>
      </c>
      <c r="D33" s="692">
        <v>7.0217547400000004</v>
      </c>
      <c r="E33" s="692">
        <v>7.6306822099999998</v>
      </c>
      <c r="F33" s="692">
        <v>7.4062924499999996</v>
      </c>
      <c r="G33" s="692">
        <v>7.7888926100000004</v>
      </c>
      <c r="H33" s="692">
        <v>8.0427459300000006</v>
      </c>
      <c r="I33" s="692">
        <v>8.5665089900000009</v>
      </c>
      <c r="J33" s="692">
        <v>8.35363495</v>
      </c>
      <c r="K33" s="692">
        <v>7.9477852699999998</v>
      </c>
      <c r="L33" s="692">
        <v>7.7898382699999997</v>
      </c>
      <c r="M33" s="692">
        <v>7.6628978600000002</v>
      </c>
      <c r="N33" s="692">
        <v>7.6495193099999996</v>
      </c>
      <c r="O33" s="692">
        <v>7.5041570499999999</v>
      </c>
      <c r="P33" s="692">
        <v>7.1676084099999997</v>
      </c>
      <c r="Q33" s="692">
        <v>7.5883598299999999</v>
      </c>
      <c r="R33" s="692">
        <v>7.4565604499999996</v>
      </c>
      <c r="S33" s="692">
        <v>7.9841300200000003</v>
      </c>
      <c r="T33" s="692">
        <v>7.9342495199999998</v>
      </c>
      <c r="U33" s="692">
        <v>8.4211882800000009</v>
      </c>
      <c r="V33" s="692">
        <v>8.6538726599999993</v>
      </c>
      <c r="W33" s="692">
        <v>7.9780419299999998</v>
      </c>
      <c r="X33" s="692">
        <v>7.9255393300000003</v>
      </c>
      <c r="Y33" s="692">
        <v>7.8104694300000004</v>
      </c>
      <c r="Z33" s="692">
        <v>7.6557801200000002</v>
      </c>
      <c r="AA33" s="692">
        <v>7.7387971899999997</v>
      </c>
      <c r="AB33" s="692">
        <v>7.1054007700000001</v>
      </c>
      <c r="AC33" s="692">
        <v>7.5540236299999997</v>
      </c>
      <c r="AD33" s="692">
        <v>7.6711587400000001</v>
      </c>
      <c r="AE33" s="692">
        <v>7.8536459599999997</v>
      </c>
      <c r="AF33" s="692">
        <v>7.75140999</v>
      </c>
      <c r="AG33" s="692">
        <v>8.3582185800000008</v>
      </c>
      <c r="AH33" s="692">
        <v>8.4225715900000004</v>
      </c>
      <c r="AI33" s="692">
        <v>8.0516144000000001</v>
      </c>
      <c r="AJ33" s="692">
        <v>7.6982755599999999</v>
      </c>
      <c r="AK33" s="692">
        <v>7.7097825100000001</v>
      </c>
      <c r="AL33" s="692">
        <v>7.6354301199999997</v>
      </c>
      <c r="AM33" s="692">
        <v>7.3068600799999999</v>
      </c>
      <c r="AN33" s="692">
        <v>7.1545735500000003</v>
      </c>
      <c r="AO33" s="692">
        <v>7.2817147699999998</v>
      </c>
      <c r="AP33" s="692">
        <v>6.6504124400000002</v>
      </c>
      <c r="AQ33" s="692">
        <v>6.6108867</v>
      </c>
      <c r="AR33" s="692">
        <v>7.0383835000000001</v>
      </c>
      <c r="AS33" s="692">
        <v>7.6514902600000001</v>
      </c>
      <c r="AT33" s="692">
        <v>8.1105782000000008</v>
      </c>
      <c r="AU33" s="692">
        <v>7.4198976300000004</v>
      </c>
      <c r="AV33" s="692">
        <v>7.4445549399999997</v>
      </c>
      <c r="AW33" s="692">
        <v>7.2979755900000001</v>
      </c>
      <c r="AX33" s="692">
        <v>7.3543161799999996</v>
      </c>
      <c r="AY33" s="692">
        <v>7.71245812</v>
      </c>
      <c r="AZ33" s="692">
        <v>7.4607861700000004</v>
      </c>
      <c r="BA33" s="692">
        <v>7.8903721331999996</v>
      </c>
      <c r="BB33" s="692">
        <v>7.6897168032999996</v>
      </c>
      <c r="BC33" s="693">
        <v>7.52522</v>
      </c>
      <c r="BD33" s="693">
        <v>7.6880160000000002</v>
      </c>
      <c r="BE33" s="693">
        <v>8.1698389999999996</v>
      </c>
      <c r="BF33" s="693">
        <v>8.5677859999999999</v>
      </c>
      <c r="BG33" s="693">
        <v>7.8029840000000004</v>
      </c>
      <c r="BH33" s="693">
        <v>7.7367480000000004</v>
      </c>
      <c r="BI33" s="693">
        <v>7.4987320000000004</v>
      </c>
      <c r="BJ33" s="693">
        <v>7.5411289999999997</v>
      </c>
      <c r="BK33" s="693">
        <v>7.85555</v>
      </c>
      <c r="BL33" s="693">
        <v>7.9259829999999996</v>
      </c>
      <c r="BM33" s="693">
        <v>8.1642449999999993</v>
      </c>
      <c r="BN33" s="693">
        <v>7.8843329999999998</v>
      </c>
      <c r="BO33" s="693">
        <v>7.6836700000000002</v>
      </c>
      <c r="BP33" s="693">
        <v>7.8202990000000003</v>
      </c>
      <c r="BQ33" s="693">
        <v>8.2830080000000006</v>
      </c>
      <c r="BR33" s="693">
        <v>8.662077</v>
      </c>
      <c r="BS33" s="693">
        <v>7.8713090000000001</v>
      </c>
      <c r="BT33" s="693">
        <v>7.793266</v>
      </c>
      <c r="BU33" s="693">
        <v>7.5427730000000004</v>
      </c>
      <c r="BV33" s="693">
        <v>7.5764940000000003</v>
      </c>
    </row>
    <row r="34" spans="1:74" ht="11.1" customHeight="1" x14ac:dyDescent="0.2">
      <c r="A34" s="111" t="s">
        <v>1187</v>
      </c>
      <c r="B34" s="199" t="s">
        <v>438</v>
      </c>
      <c r="C34" s="692">
        <v>11.020074599999999</v>
      </c>
      <c r="D34" s="692">
        <v>10.489604310000001</v>
      </c>
      <c r="E34" s="692">
        <v>11.68553226</v>
      </c>
      <c r="F34" s="692">
        <v>11.471786099999999</v>
      </c>
      <c r="G34" s="692">
        <v>12.330334179999999</v>
      </c>
      <c r="H34" s="692">
        <v>11.970772480000001</v>
      </c>
      <c r="I34" s="692">
        <v>12.27054891</v>
      </c>
      <c r="J34" s="692">
        <v>12.644857699999999</v>
      </c>
      <c r="K34" s="692">
        <v>11.58408944</v>
      </c>
      <c r="L34" s="692">
        <v>11.974748630000001</v>
      </c>
      <c r="M34" s="692">
        <v>11.451260680000001</v>
      </c>
      <c r="N34" s="692">
        <v>11.48037882</v>
      </c>
      <c r="O34" s="692">
        <v>11.32414556</v>
      </c>
      <c r="P34" s="692">
        <v>10.53220123</v>
      </c>
      <c r="Q34" s="692">
        <v>11.87695021</v>
      </c>
      <c r="R34" s="692">
        <v>11.304557279999999</v>
      </c>
      <c r="S34" s="692">
        <v>12.577802930000001</v>
      </c>
      <c r="T34" s="692">
        <v>12.240039360000001</v>
      </c>
      <c r="U34" s="692">
        <v>12.81598082</v>
      </c>
      <c r="V34" s="692">
        <v>13.00708167</v>
      </c>
      <c r="W34" s="692">
        <v>12.176297780000001</v>
      </c>
      <c r="X34" s="692">
        <v>12.241660899999999</v>
      </c>
      <c r="Y34" s="692">
        <v>11.526082799999999</v>
      </c>
      <c r="Z34" s="692">
        <v>11.02486553</v>
      </c>
      <c r="AA34" s="692">
        <v>11.73870763</v>
      </c>
      <c r="AB34" s="692">
        <v>10.55066529</v>
      </c>
      <c r="AC34" s="692">
        <v>11.63030433</v>
      </c>
      <c r="AD34" s="692">
        <v>11.52247815</v>
      </c>
      <c r="AE34" s="692">
        <v>12.31873571</v>
      </c>
      <c r="AF34" s="692">
        <v>11.907871950000001</v>
      </c>
      <c r="AG34" s="692">
        <v>12.58716761</v>
      </c>
      <c r="AH34" s="692">
        <v>12.546279180000001</v>
      </c>
      <c r="AI34" s="692">
        <v>12.0890676</v>
      </c>
      <c r="AJ34" s="692">
        <v>11.986747210000001</v>
      </c>
      <c r="AK34" s="692">
        <v>11.26937253</v>
      </c>
      <c r="AL34" s="692">
        <v>11.09559393</v>
      </c>
      <c r="AM34" s="692">
        <v>10.992403619999999</v>
      </c>
      <c r="AN34" s="692">
        <v>10.703854460000001</v>
      </c>
      <c r="AO34" s="692">
        <v>11.15278943</v>
      </c>
      <c r="AP34" s="692">
        <v>9.87234458</v>
      </c>
      <c r="AQ34" s="692">
        <v>10.699069919999999</v>
      </c>
      <c r="AR34" s="692">
        <v>10.43273776</v>
      </c>
      <c r="AS34" s="692">
        <v>11.7001895</v>
      </c>
      <c r="AT34" s="692">
        <v>11.76950995</v>
      </c>
      <c r="AU34" s="692">
        <v>10.760362539999999</v>
      </c>
      <c r="AV34" s="692">
        <v>11.478168930000001</v>
      </c>
      <c r="AW34" s="692">
        <v>11.844885339999999</v>
      </c>
      <c r="AX34" s="692">
        <v>10.289538690000001</v>
      </c>
      <c r="AY34" s="692">
        <v>11.3193693</v>
      </c>
      <c r="AZ34" s="692">
        <v>10.96924827</v>
      </c>
      <c r="BA34" s="692">
        <v>11.297688554</v>
      </c>
      <c r="BB34" s="692">
        <v>10.889139955999999</v>
      </c>
      <c r="BC34" s="693">
        <v>11.564310000000001</v>
      </c>
      <c r="BD34" s="693">
        <v>10.99802</v>
      </c>
      <c r="BE34" s="693">
        <v>12.213010000000001</v>
      </c>
      <c r="BF34" s="693">
        <v>12.20537</v>
      </c>
      <c r="BG34" s="693">
        <v>11.02286</v>
      </c>
      <c r="BH34" s="693">
        <v>11.678269999999999</v>
      </c>
      <c r="BI34" s="693">
        <v>11.963660000000001</v>
      </c>
      <c r="BJ34" s="693">
        <v>10.34775</v>
      </c>
      <c r="BK34" s="693">
        <v>11.33821</v>
      </c>
      <c r="BL34" s="693">
        <v>11.29496</v>
      </c>
      <c r="BM34" s="693">
        <v>11.31001</v>
      </c>
      <c r="BN34" s="693">
        <v>10.894159999999999</v>
      </c>
      <c r="BO34" s="693">
        <v>11.56906</v>
      </c>
      <c r="BP34" s="693">
        <v>10.95345</v>
      </c>
      <c r="BQ34" s="693">
        <v>12.139290000000001</v>
      </c>
      <c r="BR34" s="693">
        <v>12.107229999999999</v>
      </c>
      <c r="BS34" s="693">
        <v>10.90945</v>
      </c>
      <c r="BT34" s="693">
        <v>11.54842</v>
      </c>
      <c r="BU34" s="693">
        <v>11.810499999999999</v>
      </c>
      <c r="BV34" s="693">
        <v>10.230399999999999</v>
      </c>
    </row>
    <row r="35" spans="1:74" ht="11.1" customHeight="1" x14ac:dyDescent="0.2">
      <c r="A35" s="111" t="s">
        <v>1188</v>
      </c>
      <c r="B35" s="199" t="s">
        <v>439</v>
      </c>
      <c r="C35" s="692">
        <v>8.4156215700000008</v>
      </c>
      <c r="D35" s="692">
        <v>7.8636734800000001</v>
      </c>
      <c r="E35" s="692">
        <v>8.5342688300000002</v>
      </c>
      <c r="F35" s="692">
        <v>8.3378099199999998</v>
      </c>
      <c r="G35" s="692">
        <v>8.8025611300000008</v>
      </c>
      <c r="H35" s="692">
        <v>8.7073225599999997</v>
      </c>
      <c r="I35" s="692">
        <v>8.9560623499999998</v>
      </c>
      <c r="J35" s="692">
        <v>9.1786784499999996</v>
      </c>
      <c r="K35" s="692">
        <v>8.5077814299999996</v>
      </c>
      <c r="L35" s="692">
        <v>8.3748715100000002</v>
      </c>
      <c r="M35" s="692">
        <v>8.2095789000000003</v>
      </c>
      <c r="N35" s="692">
        <v>8.2366918800000004</v>
      </c>
      <c r="O35" s="692">
        <v>8.2000219399999992</v>
      </c>
      <c r="P35" s="692">
        <v>7.6792575999999997</v>
      </c>
      <c r="Q35" s="692">
        <v>8.4216642299999993</v>
      </c>
      <c r="R35" s="692">
        <v>8.0931851199999993</v>
      </c>
      <c r="S35" s="692">
        <v>8.4460104200000004</v>
      </c>
      <c r="T35" s="692">
        <v>8.3805143700000002</v>
      </c>
      <c r="U35" s="692">
        <v>8.6978614299999997</v>
      </c>
      <c r="V35" s="692">
        <v>9.04611521</v>
      </c>
      <c r="W35" s="692">
        <v>8.57012003</v>
      </c>
      <c r="X35" s="692">
        <v>8.7250919400000004</v>
      </c>
      <c r="Y35" s="692">
        <v>8.2891610199999999</v>
      </c>
      <c r="Z35" s="692">
        <v>8.2335196899999996</v>
      </c>
      <c r="AA35" s="692">
        <v>8.3868772099999997</v>
      </c>
      <c r="AB35" s="692">
        <v>7.8326507400000001</v>
      </c>
      <c r="AC35" s="692">
        <v>8.2675856999999997</v>
      </c>
      <c r="AD35" s="692">
        <v>8.1411982999999992</v>
      </c>
      <c r="AE35" s="692">
        <v>8.5211938200000006</v>
      </c>
      <c r="AF35" s="692">
        <v>8.2730798700000001</v>
      </c>
      <c r="AG35" s="692">
        <v>8.54938471</v>
      </c>
      <c r="AH35" s="692">
        <v>8.7243933299999998</v>
      </c>
      <c r="AI35" s="692">
        <v>8.2592744299999996</v>
      </c>
      <c r="AJ35" s="692">
        <v>8.1477935200000005</v>
      </c>
      <c r="AK35" s="692">
        <v>7.8054932399999997</v>
      </c>
      <c r="AL35" s="692">
        <v>7.95357615</v>
      </c>
      <c r="AM35" s="692">
        <v>7.8884124</v>
      </c>
      <c r="AN35" s="692">
        <v>7.6460195300000002</v>
      </c>
      <c r="AO35" s="692">
        <v>7.7830231400000001</v>
      </c>
      <c r="AP35" s="692">
        <v>6.9538303700000004</v>
      </c>
      <c r="AQ35" s="692">
        <v>7.1110745599999996</v>
      </c>
      <c r="AR35" s="692">
        <v>7.3266009700000003</v>
      </c>
      <c r="AS35" s="692">
        <v>7.6833388100000004</v>
      </c>
      <c r="AT35" s="692">
        <v>8.0101709099999994</v>
      </c>
      <c r="AU35" s="692">
        <v>7.7270520100000004</v>
      </c>
      <c r="AV35" s="692">
        <v>7.71328251</v>
      </c>
      <c r="AW35" s="692">
        <v>7.4862019399999999</v>
      </c>
      <c r="AX35" s="692">
        <v>7.7432703500000004</v>
      </c>
      <c r="AY35" s="692">
        <v>8.1267454600000004</v>
      </c>
      <c r="AZ35" s="692">
        <v>7.5196626699999998</v>
      </c>
      <c r="BA35" s="692">
        <v>7.9684158397999996</v>
      </c>
      <c r="BB35" s="692">
        <v>7.6501779272999997</v>
      </c>
      <c r="BC35" s="693">
        <v>7.7846149999999996</v>
      </c>
      <c r="BD35" s="693">
        <v>7.7548789999999999</v>
      </c>
      <c r="BE35" s="693">
        <v>7.9924850000000003</v>
      </c>
      <c r="BF35" s="693">
        <v>8.273714</v>
      </c>
      <c r="BG35" s="693">
        <v>7.9550190000000001</v>
      </c>
      <c r="BH35" s="693">
        <v>7.858549</v>
      </c>
      <c r="BI35" s="693">
        <v>7.5690520000000001</v>
      </c>
      <c r="BJ35" s="693">
        <v>7.8067339999999996</v>
      </c>
      <c r="BK35" s="693">
        <v>8.1382130000000004</v>
      </c>
      <c r="BL35" s="693">
        <v>7.8476970000000001</v>
      </c>
      <c r="BM35" s="693">
        <v>8.1196409999999997</v>
      </c>
      <c r="BN35" s="693">
        <v>7.7208009999999998</v>
      </c>
      <c r="BO35" s="693">
        <v>7.8269010000000003</v>
      </c>
      <c r="BP35" s="693">
        <v>7.7689029999999999</v>
      </c>
      <c r="BQ35" s="693">
        <v>7.9817530000000003</v>
      </c>
      <c r="BR35" s="693">
        <v>8.2409269999999992</v>
      </c>
      <c r="BS35" s="693">
        <v>7.9081039999999998</v>
      </c>
      <c r="BT35" s="693">
        <v>7.8008009999999999</v>
      </c>
      <c r="BU35" s="693">
        <v>7.5037310000000002</v>
      </c>
      <c r="BV35" s="693">
        <v>7.7306590000000002</v>
      </c>
    </row>
    <row r="36" spans="1:74" ht="11.1" customHeight="1" x14ac:dyDescent="0.2">
      <c r="A36" s="111" t="s">
        <v>1189</v>
      </c>
      <c r="B36" s="199" t="s">
        <v>440</v>
      </c>
      <c r="C36" s="692">
        <v>15.547849899999999</v>
      </c>
      <c r="D36" s="692">
        <v>14.49044613</v>
      </c>
      <c r="E36" s="692">
        <v>15.448679970000001</v>
      </c>
      <c r="F36" s="692">
        <v>15.308806710000001</v>
      </c>
      <c r="G36" s="692">
        <v>16.161810769999999</v>
      </c>
      <c r="H36" s="692">
        <v>16.922170359999999</v>
      </c>
      <c r="I36" s="692">
        <v>16.88873152</v>
      </c>
      <c r="J36" s="692">
        <v>17.13312449</v>
      </c>
      <c r="K36" s="692">
        <v>16.179481540000001</v>
      </c>
      <c r="L36" s="692">
        <v>16.395395440000001</v>
      </c>
      <c r="M36" s="692">
        <v>15.75838134</v>
      </c>
      <c r="N36" s="692">
        <v>16.197886879999999</v>
      </c>
      <c r="O36" s="692">
        <v>15.692711210000001</v>
      </c>
      <c r="P36" s="692">
        <v>14.91741987</v>
      </c>
      <c r="Q36" s="692">
        <v>15.667024659999999</v>
      </c>
      <c r="R36" s="692">
        <v>15.860186110000001</v>
      </c>
      <c r="S36" s="692">
        <v>17.04970398</v>
      </c>
      <c r="T36" s="692">
        <v>17.109173819999999</v>
      </c>
      <c r="U36" s="692">
        <v>17.408842870000001</v>
      </c>
      <c r="V36" s="692">
        <v>17.937814629999998</v>
      </c>
      <c r="W36" s="692">
        <v>17.214407489999999</v>
      </c>
      <c r="X36" s="692">
        <v>17.21468432</v>
      </c>
      <c r="Y36" s="692">
        <v>16.091932419999999</v>
      </c>
      <c r="Z36" s="692">
        <v>15.98579462</v>
      </c>
      <c r="AA36" s="692">
        <v>16.786695089999998</v>
      </c>
      <c r="AB36" s="692">
        <v>15.97432527</v>
      </c>
      <c r="AC36" s="692">
        <v>16.309249250000001</v>
      </c>
      <c r="AD36" s="692">
        <v>16.7056182</v>
      </c>
      <c r="AE36" s="692">
        <v>17.470133390000001</v>
      </c>
      <c r="AF36" s="692">
        <v>18.19355358</v>
      </c>
      <c r="AG36" s="692">
        <v>18.745249449999999</v>
      </c>
      <c r="AH36" s="692">
        <v>18.822821879999999</v>
      </c>
      <c r="AI36" s="692">
        <v>17.93404013</v>
      </c>
      <c r="AJ36" s="692">
        <v>17.819344220000001</v>
      </c>
      <c r="AK36" s="692">
        <v>16.376733170000001</v>
      </c>
      <c r="AL36" s="692">
        <v>16.698069409999999</v>
      </c>
      <c r="AM36" s="692">
        <v>15.37437218</v>
      </c>
      <c r="AN36" s="692">
        <v>15.29351877</v>
      </c>
      <c r="AO36" s="692">
        <v>15.944632390000001</v>
      </c>
      <c r="AP36" s="692">
        <v>14.97576888</v>
      </c>
      <c r="AQ36" s="692">
        <v>14.62462537</v>
      </c>
      <c r="AR36" s="692">
        <v>15.314941109999999</v>
      </c>
      <c r="AS36" s="692">
        <v>15.88925029</v>
      </c>
      <c r="AT36" s="692">
        <v>16.33074598</v>
      </c>
      <c r="AU36" s="692">
        <v>15.691525410000001</v>
      </c>
      <c r="AV36" s="692">
        <v>16.370470770000001</v>
      </c>
      <c r="AW36" s="692">
        <v>15.72625395</v>
      </c>
      <c r="AX36" s="692">
        <v>16.58952244</v>
      </c>
      <c r="AY36" s="692">
        <v>16.9029989</v>
      </c>
      <c r="AZ36" s="692">
        <v>13.57777997</v>
      </c>
      <c r="BA36" s="692">
        <v>15.193149787999999</v>
      </c>
      <c r="BB36" s="692">
        <v>15.511543085</v>
      </c>
      <c r="BC36" s="693">
        <v>15.44584</v>
      </c>
      <c r="BD36" s="693">
        <v>15.985139999999999</v>
      </c>
      <c r="BE36" s="693">
        <v>16.451499999999999</v>
      </c>
      <c r="BF36" s="693">
        <v>16.91244</v>
      </c>
      <c r="BG36" s="693">
        <v>16.288910000000001</v>
      </c>
      <c r="BH36" s="693">
        <v>16.860690000000002</v>
      </c>
      <c r="BI36" s="693">
        <v>16.153939999999999</v>
      </c>
      <c r="BJ36" s="693">
        <v>16.995850000000001</v>
      </c>
      <c r="BK36" s="693">
        <v>17.230229999999999</v>
      </c>
      <c r="BL36" s="693">
        <v>14.380559999999999</v>
      </c>
      <c r="BM36" s="693">
        <v>15.7186</v>
      </c>
      <c r="BN36" s="693">
        <v>15.978680000000001</v>
      </c>
      <c r="BO36" s="693">
        <v>15.84403</v>
      </c>
      <c r="BP36" s="693">
        <v>16.3368</v>
      </c>
      <c r="BQ36" s="693">
        <v>16.76435</v>
      </c>
      <c r="BR36" s="693">
        <v>17.192900000000002</v>
      </c>
      <c r="BS36" s="693">
        <v>16.555769999999999</v>
      </c>
      <c r="BT36" s="693">
        <v>17.115210000000001</v>
      </c>
      <c r="BU36" s="693">
        <v>16.36645</v>
      </c>
      <c r="BV36" s="693">
        <v>17.20776</v>
      </c>
    </row>
    <row r="37" spans="1:74" s="116" customFormat="1" ht="11.1" customHeight="1" x14ac:dyDescent="0.2">
      <c r="A37" s="111" t="s">
        <v>1190</v>
      </c>
      <c r="B37" s="199" t="s">
        <v>441</v>
      </c>
      <c r="C37" s="692">
        <v>6.5020816899999998</v>
      </c>
      <c r="D37" s="692">
        <v>6.0384317100000002</v>
      </c>
      <c r="E37" s="692">
        <v>6.5018914399999996</v>
      </c>
      <c r="F37" s="692">
        <v>6.4371505100000004</v>
      </c>
      <c r="G37" s="692">
        <v>6.9837495799999996</v>
      </c>
      <c r="H37" s="692">
        <v>7.4554851700000002</v>
      </c>
      <c r="I37" s="692">
        <v>7.8504457099999998</v>
      </c>
      <c r="J37" s="692">
        <v>7.7106805700000001</v>
      </c>
      <c r="K37" s="692">
        <v>7.1896537599999997</v>
      </c>
      <c r="L37" s="692">
        <v>6.6577775499999996</v>
      </c>
      <c r="M37" s="692">
        <v>6.3170563499999997</v>
      </c>
      <c r="N37" s="692">
        <v>6.5669719899999999</v>
      </c>
      <c r="O37" s="692">
        <v>6.5548621300000001</v>
      </c>
      <c r="P37" s="692">
        <v>5.9862575099999997</v>
      </c>
      <c r="Q37" s="692">
        <v>6.4334887500000004</v>
      </c>
      <c r="R37" s="692">
        <v>6.5269424699999998</v>
      </c>
      <c r="S37" s="692">
        <v>7.0792841400000004</v>
      </c>
      <c r="T37" s="692">
        <v>7.4344015800000003</v>
      </c>
      <c r="U37" s="692">
        <v>8.0787343000000007</v>
      </c>
      <c r="V37" s="692">
        <v>7.9742498800000003</v>
      </c>
      <c r="W37" s="692">
        <v>7.3145258499999999</v>
      </c>
      <c r="X37" s="692">
        <v>6.8550134199999997</v>
      </c>
      <c r="Y37" s="692">
        <v>6.7710160100000003</v>
      </c>
      <c r="Z37" s="692">
        <v>6.7788780300000004</v>
      </c>
      <c r="AA37" s="692">
        <v>6.6632180400000003</v>
      </c>
      <c r="AB37" s="692">
        <v>6.1198266400000003</v>
      </c>
      <c r="AC37" s="692">
        <v>6.6426120700000002</v>
      </c>
      <c r="AD37" s="692">
        <v>6.5850616899999999</v>
      </c>
      <c r="AE37" s="692">
        <v>7.0099065899999999</v>
      </c>
      <c r="AF37" s="692">
        <v>7.6699699099999998</v>
      </c>
      <c r="AG37" s="692">
        <v>8.1468886999999999</v>
      </c>
      <c r="AH37" s="692">
        <v>8.1271519899999998</v>
      </c>
      <c r="AI37" s="692">
        <v>7.4692457699999997</v>
      </c>
      <c r="AJ37" s="692">
        <v>6.9130910400000003</v>
      </c>
      <c r="AK37" s="692">
        <v>6.6360880699999996</v>
      </c>
      <c r="AL37" s="692">
        <v>6.8299725599999999</v>
      </c>
      <c r="AM37" s="692">
        <v>6.8641698900000003</v>
      </c>
      <c r="AN37" s="692">
        <v>6.4453222200000004</v>
      </c>
      <c r="AO37" s="692">
        <v>6.7593792800000001</v>
      </c>
      <c r="AP37" s="692">
        <v>6.3836197099999996</v>
      </c>
      <c r="AQ37" s="692">
        <v>6.7784994200000002</v>
      </c>
      <c r="AR37" s="692">
        <v>7.1328809900000003</v>
      </c>
      <c r="AS37" s="692">
        <v>7.7845581499999996</v>
      </c>
      <c r="AT37" s="692">
        <v>7.8043421200000003</v>
      </c>
      <c r="AU37" s="692">
        <v>7.03732121</v>
      </c>
      <c r="AV37" s="692">
        <v>6.9209329799999999</v>
      </c>
      <c r="AW37" s="692">
        <v>6.3449413100000003</v>
      </c>
      <c r="AX37" s="692">
        <v>6.5966570899999999</v>
      </c>
      <c r="AY37" s="692">
        <v>6.5534480500000001</v>
      </c>
      <c r="AZ37" s="692">
        <v>6.1655127600000004</v>
      </c>
      <c r="BA37" s="692">
        <v>6.9728616248000002</v>
      </c>
      <c r="BB37" s="692">
        <v>6.8538851378999999</v>
      </c>
      <c r="BC37" s="693">
        <v>7.2214780000000003</v>
      </c>
      <c r="BD37" s="693">
        <v>7.4663649999999997</v>
      </c>
      <c r="BE37" s="693">
        <v>8.0709330000000001</v>
      </c>
      <c r="BF37" s="693">
        <v>8.0475139999999996</v>
      </c>
      <c r="BG37" s="693">
        <v>7.2461219999999997</v>
      </c>
      <c r="BH37" s="693">
        <v>7.0889309999999996</v>
      </c>
      <c r="BI37" s="693">
        <v>6.4727980000000001</v>
      </c>
      <c r="BJ37" s="693">
        <v>6.7218669999999996</v>
      </c>
      <c r="BK37" s="693">
        <v>6.6604770000000002</v>
      </c>
      <c r="BL37" s="693">
        <v>6.3552099999999996</v>
      </c>
      <c r="BM37" s="693">
        <v>7.1347909999999999</v>
      </c>
      <c r="BN37" s="693">
        <v>6.9852420000000004</v>
      </c>
      <c r="BO37" s="693">
        <v>7.3471950000000001</v>
      </c>
      <c r="BP37" s="693">
        <v>7.5847420000000003</v>
      </c>
      <c r="BQ37" s="693">
        <v>8.1872430000000005</v>
      </c>
      <c r="BR37" s="693">
        <v>8.1545649999999998</v>
      </c>
      <c r="BS37" s="693">
        <v>7.335871</v>
      </c>
      <c r="BT37" s="693">
        <v>7.1728829999999997</v>
      </c>
      <c r="BU37" s="693">
        <v>6.5453659999999996</v>
      </c>
      <c r="BV37" s="693">
        <v>6.7936820000000004</v>
      </c>
    </row>
    <row r="38" spans="1:74" s="116" customFormat="1" ht="11.1" customHeight="1" x14ac:dyDescent="0.2">
      <c r="A38" s="111" t="s">
        <v>1191</v>
      </c>
      <c r="B38" s="199" t="s">
        <v>242</v>
      </c>
      <c r="C38" s="692">
        <v>6.6334997500000004</v>
      </c>
      <c r="D38" s="692">
        <v>6.3618521899999996</v>
      </c>
      <c r="E38" s="692">
        <v>6.7888548599999998</v>
      </c>
      <c r="F38" s="692">
        <v>6.8725482299999996</v>
      </c>
      <c r="G38" s="692">
        <v>7.0943108800000001</v>
      </c>
      <c r="H38" s="692">
        <v>7.8547998300000001</v>
      </c>
      <c r="I38" s="692">
        <v>8.0530799999999996</v>
      </c>
      <c r="J38" s="692">
        <v>8.4502237400000002</v>
      </c>
      <c r="K38" s="692">
        <v>7.6907109199999999</v>
      </c>
      <c r="L38" s="692">
        <v>7.5145223400000001</v>
      </c>
      <c r="M38" s="692">
        <v>6.81706769</v>
      </c>
      <c r="N38" s="692">
        <v>6.7363505999999997</v>
      </c>
      <c r="O38" s="692">
        <v>6.8989209100000002</v>
      </c>
      <c r="P38" s="692">
        <v>6.5242270700000002</v>
      </c>
      <c r="Q38" s="692">
        <v>6.9060409900000002</v>
      </c>
      <c r="R38" s="692">
        <v>6.6280672599999999</v>
      </c>
      <c r="S38" s="692">
        <v>7.4715677899999999</v>
      </c>
      <c r="T38" s="692">
        <v>7.82101866</v>
      </c>
      <c r="U38" s="692">
        <v>8.3326759199999998</v>
      </c>
      <c r="V38" s="692">
        <v>8.8224696999999992</v>
      </c>
      <c r="W38" s="692">
        <v>7.6101696099999998</v>
      </c>
      <c r="X38" s="692">
        <v>7.8888755799999997</v>
      </c>
      <c r="Y38" s="692">
        <v>7.1212666200000001</v>
      </c>
      <c r="Z38" s="692">
        <v>6.7251828800000002</v>
      </c>
      <c r="AA38" s="692">
        <v>7.0558996599999997</v>
      </c>
      <c r="AB38" s="692">
        <v>6.4271844299999996</v>
      </c>
      <c r="AC38" s="692">
        <v>6.72250426</v>
      </c>
      <c r="AD38" s="692">
        <v>6.7449505099999998</v>
      </c>
      <c r="AE38" s="692">
        <v>7.4701312599999996</v>
      </c>
      <c r="AF38" s="692">
        <v>7.2566620100000003</v>
      </c>
      <c r="AG38" s="692">
        <v>8.3672000499999992</v>
      </c>
      <c r="AH38" s="692">
        <v>8.4862989599999992</v>
      </c>
      <c r="AI38" s="692">
        <v>7.8111003700000001</v>
      </c>
      <c r="AJ38" s="692">
        <v>7.6558807800000004</v>
      </c>
      <c r="AK38" s="692">
        <v>6.69411793</v>
      </c>
      <c r="AL38" s="692">
        <v>6.9559598400000002</v>
      </c>
      <c r="AM38" s="692">
        <v>6.4111607900000003</v>
      </c>
      <c r="AN38" s="692">
        <v>6.2871721300000001</v>
      </c>
      <c r="AO38" s="692">
        <v>6.5447706999999999</v>
      </c>
      <c r="AP38" s="692">
        <v>6.1657796899999999</v>
      </c>
      <c r="AQ38" s="692">
        <v>6.5001747300000003</v>
      </c>
      <c r="AR38" s="692">
        <v>7.0370888100000002</v>
      </c>
      <c r="AS38" s="692">
        <v>7.5680689900000004</v>
      </c>
      <c r="AT38" s="692">
        <v>7.5658337700000002</v>
      </c>
      <c r="AU38" s="692">
        <v>6.9738628599999997</v>
      </c>
      <c r="AV38" s="692">
        <v>6.8242849000000003</v>
      </c>
      <c r="AW38" s="692">
        <v>6.078716</v>
      </c>
      <c r="AX38" s="692">
        <v>6.1100071199999997</v>
      </c>
      <c r="AY38" s="692">
        <v>5.9986210599999996</v>
      </c>
      <c r="AZ38" s="692">
        <v>5.7899662899999997</v>
      </c>
      <c r="BA38" s="692">
        <v>6.4966693707000003</v>
      </c>
      <c r="BB38" s="692">
        <v>6.5486604125000003</v>
      </c>
      <c r="BC38" s="693">
        <v>6.8172600000000001</v>
      </c>
      <c r="BD38" s="693">
        <v>7.266483</v>
      </c>
      <c r="BE38" s="693">
        <v>7.7179900000000004</v>
      </c>
      <c r="BF38" s="693">
        <v>7.7511749999999999</v>
      </c>
      <c r="BG38" s="693">
        <v>7.0511939999999997</v>
      </c>
      <c r="BH38" s="693">
        <v>6.85616</v>
      </c>
      <c r="BI38" s="693">
        <v>6.0598130000000001</v>
      </c>
      <c r="BJ38" s="693">
        <v>6.0696659999999998</v>
      </c>
      <c r="BK38" s="693">
        <v>5.9249210000000003</v>
      </c>
      <c r="BL38" s="693">
        <v>5.8172100000000002</v>
      </c>
      <c r="BM38" s="693">
        <v>6.4341160000000004</v>
      </c>
      <c r="BN38" s="693">
        <v>6.4738879999999996</v>
      </c>
      <c r="BO38" s="693">
        <v>6.7314829999999999</v>
      </c>
      <c r="BP38" s="693">
        <v>7.1663389999999998</v>
      </c>
      <c r="BQ38" s="693">
        <v>7.6131849999999996</v>
      </c>
      <c r="BR38" s="693">
        <v>7.6352729999999998</v>
      </c>
      <c r="BS38" s="693">
        <v>6.9413479999999996</v>
      </c>
      <c r="BT38" s="693">
        <v>6.7445000000000004</v>
      </c>
      <c r="BU38" s="693">
        <v>5.960216</v>
      </c>
      <c r="BV38" s="693">
        <v>5.9680590000000002</v>
      </c>
    </row>
    <row r="39" spans="1:74" s="116" customFormat="1" ht="11.1" customHeight="1" x14ac:dyDescent="0.2">
      <c r="A39" s="111" t="s">
        <v>1192</v>
      </c>
      <c r="B39" s="199" t="s">
        <v>243</v>
      </c>
      <c r="C39" s="692">
        <v>0.40405827</v>
      </c>
      <c r="D39" s="692">
        <v>0.38124373</v>
      </c>
      <c r="E39" s="692">
        <v>0.42068998000000002</v>
      </c>
      <c r="F39" s="692">
        <v>0.41028313</v>
      </c>
      <c r="G39" s="692">
        <v>0.42177770999999997</v>
      </c>
      <c r="H39" s="692">
        <v>0.41971565999999999</v>
      </c>
      <c r="I39" s="692">
        <v>0.44401694000000003</v>
      </c>
      <c r="J39" s="692">
        <v>0.45039076</v>
      </c>
      <c r="K39" s="692">
        <v>0.43750138999999999</v>
      </c>
      <c r="L39" s="692">
        <v>0.43999079000000002</v>
      </c>
      <c r="M39" s="692">
        <v>0.40988005999999999</v>
      </c>
      <c r="N39" s="692">
        <v>0.39390159000000002</v>
      </c>
      <c r="O39" s="692">
        <v>0.39631044999999998</v>
      </c>
      <c r="P39" s="692">
        <v>0.37984983</v>
      </c>
      <c r="Q39" s="692">
        <v>0.39621730999999999</v>
      </c>
      <c r="R39" s="692">
        <v>0.39311647</v>
      </c>
      <c r="S39" s="692">
        <v>0.40519223999999998</v>
      </c>
      <c r="T39" s="692">
        <v>0.41459072000000002</v>
      </c>
      <c r="U39" s="692">
        <v>0.43695870999999997</v>
      </c>
      <c r="V39" s="692">
        <v>0.44159314</v>
      </c>
      <c r="W39" s="692">
        <v>0.42379575000000003</v>
      </c>
      <c r="X39" s="692">
        <v>0.43966428000000002</v>
      </c>
      <c r="Y39" s="692">
        <v>0.41234912000000001</v>
      </c>
      <c r="Z39" s="692">
        <v>0.40531898</v>
      </c>
      <c r="AA39" s="692">
        <v>0.38608576</v>
      </c>
      <c r="AB39" s="692">
        <v>0.34105380000000002</v>
      </c>
      <c r="AC39" s="692">
        <v>0.37730140000000001</v>
      </c>
      <c r="AD39" s="692">
        <v>0.37708291999999999</v>
      </c>
      <c r="AE39" s="692">
        <v>0.40728463999999998</v>
      </c>
      <c r="AF39" s="692">
        <v>0.41084051999999999</v>
      </c>
      <c r="AG39" s="692">
        <v>0.43260085999999998</v>
      </c>
      <c r="AH39" s="692">
        <v>0.45843008000000002</v>
      </c>
      <c r="AI39" s="692">
        <v>0.43308492999999998</v>
      </c>
      <c r="AJ39" s="692">
        <v>0.43646602000000001</v>
      </c>
      <c r="AK39" s="692">
        <v>0.41606380999999998</v>
      </c>
      <c r="AL39" s="692">
        <v>0.41070327000000001</v>
      </c>
      <c r="AM39" s="692">
        <v>0.40750043000000002</v>
      </c>
      <c r="AN39" s="692">
        <v>0.36705409</v>
      </c>
      <c r="AO39" s="692">
        <v>0.39687570999999999</v>
      </c>
      <c r="AP39" s="692">
        <v>0.33498958000000001</v>
      </c>
      <c r="AQ39" s="692">
        <v>0.35035786000000002</v>
      </c>
      <c r="AR39" s="692">
        <v>0.36460342000000001</v>
      </c>
      <c r="AS39" s="692">
        <v>0.38467673000000002</v>
      </c>
      <c r="AT39" s="692">
        <v>0.39642126999999999</v>
      </c>
      <c r="AU39" s="692">
        <v>0.37261161999999998</v>
      </c>
      <c r="AV39" s="692">
        <v>0.39686163000000002</v>
      </c>
      <c r="AW39" s="692">
        <v>0.38034681999999997</v>
      </c>
      <c r="AX39" s="692">
        <v>0.38459760999999998</v>
      </c>
      <c r="AY39" s="692">
        <v>0.36950218000000001</v>
      </c>
      <c r="AZ39" s="692">
        <v>0.33021001</v>
      </c>
      <c r="BA39" s="692">
        <v>0.38653961999999997</v>
      </c>
      <c r="BB39" s="692">
        <v>0.34715249999999997</v>
      </c>
      <c r="BC39" s="693">
        <v>0.3641334</v>
      </c>
      <c r="BD39" s="693">
        <v>0.37438500000000002</v>
      </c>
      <c r="BE39" s="693">
        <v>0.3927021</v>
      </c>
      <c r="BF39" s="693">
        <v>0.40397899999999998</v>
      </c>
      <c r="BG39" s="693">
        <v>0.37951580000000001</v>
      </c>
      <c r="BH39" s="693">
        <v>0.40215010000000001</v>
      </c>
      <c r="BI39" s="693">
        <v>0.38387549999999998</v>
      </c>
      <c r="BJ39" s="693">
        <v>0.38779570000000002</v>
      </c>
      <c r="BK39" s="693">
        <v>0.37164639999999999</v>
      </c>
      <c r="BL39" s="693">
        <v>0.33781800000000001</v>
      </c>
      <c r="BM39" s="693">
        <v>0.3919955</v>
      </c>
      <c r="BN39" s="693">
        <v>0.35053250000000002</v>
      </c>
      <c r="BO39" s="693">
        <v>0.3669964</v>
      </c>
      <c r="BP39" s="693">
        <v>0.37670439999999999</v>
      </c>
      <c r="BQ39" s="693">
        <v>0.39453470000000002</v>
      </c>
      <c r="BR39" s="693">
        <v>0.40534779999999998</v>
      </c>
      <c r="BS39" s="693">
        <v>0.38039820000000002</v>
      </c>
      <c r="BT39" s="693">
        <v>0.40280110000000002</v>
      </c>
      <c r="BU39" s="693">
        <v>0.38420209999999999</v>
      </c>
      <c r="BV39" s="693">
        <v>0.38789109999999999</v>
      </c>
    </row>
    <row r="40" spans="1:74" s="116" customFormat="1" ht="11.1" customHeight="1" x14ac:dyDescent="0.2">
      <c r="A40" s="111" t="s">
        <v>1193</v>
      </c>
      <c r="B40" s="199" t="s">
        <v>443</v>
      </c>
      <c r="C40" s="692">
        <v>78.809113389999993</v>
      </c>
      <c r="D40" s="692">
        <v>74.533794049999997</v>
      </c>
      <c r="E40" s="692">
        <v>80.530224799999999</v>
      </c>
      <c r="F40" s="692">
        <v>78.898557760000003</v>
      </c>
      <c r="G40" s="692">
        <v>83.134470309999998</v>
      </c>
      <c r="H40" s="692">
        <v>85.398538310000006</v>
      </c>
      <c r="I40" s="692">
        <v>87.806131890000003</v>
      </c>
      <c r="J40" s="692">
        <v>89.134442910000004</v>
      </c>
      <c r="K40" s="692">
        <v>83.540140260000001</v>
      </c>
      <c r="L40" s="692">
        <v>82.815130679999996</v>
      </c>
      <c r="M40" s="692">
        <v>79.455591850000005</v>
      </c>
      <c r="N40" s="692">
        <v>80.241809140000001</v>
      </c>
      <c r="O40" s="692">
        <v>79.889791200000005</v>
      </c>
      <c r="P40" s="692">
        <v>75.661188859999996</v>
      </c>
      <c r="Q40" s="692">
        <v>81.052926760000005</v>
      </c>
      <c r="R40" s="692">
        <v>79.083418890000004</v>
      </c>
      <c r="S40" s="692">
        <v>85.637647099999995</v>
      </c>
      <c r="T40" s="692">
        <v>85.536241020000006</v>
      </c>
      <c r="U40" s="692">
        <v>89.301356670000004</v>
      </c>
      <c r="V40" s="692">
        <v>92.105751400000003</v>
      </c>
      <c r="W40" s="692">
        <v>85.678994119999999</v>
      </c>
      <c r="X40" s="692">
        <v>85.300743479999994</v>
      </c>
      <c r="Y40" s="692">
        <v>81.118357430000003</v>
      </c>
      <c r="Z40" s="692">
        <v>80.306136300000006</v>
      </c>
      <c r="AA40" s="692">
        <v>82.609756970000007</v>
      </c>
      <c r="AB40" s="692">
        <v>76.447262789999996</v>
      </c>
      <c r="AC40" s="692">
        <v>81.092831009999998</v>
      </c>
      <c r="AD40" s="692">
        <v>80.459758440000002</v>
      </c>
      <c r="AE40" s="692">
        <v>84.661293049999998</v>
      </c>
      <c r="AF40" s="692">
        <v>84.991994640000001</v>
      </c>
      <c r="AG40" s="692">
        <v>90.752186690000002</v>
      </c>
      <c r="AH40" s="692">
        <v>91.061842179999999</v>
      </c>
      <c r="AI40" s="692">
        <v>86.160376979999995</v>
      </c>
      <c r="AJ40" s="692">
        <v>84.396137409999994</v>
      </c>
      <c r="AK40" s="692">
        <v>79.624664109999998</v>
      </c>
      <c r="AL40" s="692">
        <v>80.094745140000001</v>
      </c>
      <c r="AM40" s="692">
        <v>77.338595499999997</v>
      </c>
      <c r="AN40" s="692">
        <v>75.664169259999994</v>
      </c>
      <c r="AO40" s="692">
        <v>77.658106720000006</v>
      </c>
      <c r="AP40" s="692">
        <v>69.590790380000001</v>
      </c>
      <c r="AQ40" s="692">
        <v>71.219924059999997</v>
      </c>
      <c r="AR40" s="692">
        <v>75.229856350000006</v>
      </c>
      <c r="AS40" s="692">
        <v>81.278312679999999</v>
      </c>
      <c r="AT40" s="692">
        <v>82.851769340000004</v>
      </c>
      <c r="AU40" s="692">
        <v>77.467805369999994</v>
      </c>
      <c r="AV40" s="692">
        <v>79.078716159999999</v>
      </c>
      <c r="AW40" s="692">
        <v>75.865985339999995</v>
      </c>
      <c r="AX40" s="692">
        <v>76.289366880000003</v>
      </c>
      <c r="AY40" s="692">
        <v>79.221554510000004</v>
      </c>
      <c r="AZ40" s="692">
        <v>73.246327820000005</v>
      </c>
      <c r="BA40" s="692">
        <v>78.823612757000006</v>
      </c>
      <c r="BB40" s="692">
        <v>75.917384478000002</v>
      </c>
      <c r="BC40" s="693">
        <v>77.154510000000002</v>
      </c>
      <c r="BD40" s="693">
        <v>79.238330000000005</v>
      </c>
      <c r="BE40" s="693">
        <v>84.843069999999997</v>
      </c>
      <c r="BF40" s="693">
        <v>85.932599999999994</v>
      </c>
      <c r="BG40" s="693">
        <v>79.983099999999993</v>
      </c>
      <c r="BH40" s="693">
        <v>80.924700000000001</v>
      </c>
      <c r="BI40" s="693">
        <v>77.036550000000005</v>
      </c>
      <c r="BJ40" s="693">
        <v>77.314099999999996</v>
      </c>
      <c r="BK40" s="693">
        <v>79.874200000000002</v>
      </c>
      <c r="BL40" s="693">
        <v>76.342200000000005</v>
      </c>
      <c r="BM40" s="693">
        <v>80.264279999999999</v>
      </c>
      <c r="BN40" s="693">
        <v>76.907120000000006</v>
      </c>
      <c r="BO40" s="693">
        <v>77.931079999999994</v>
      </c>
      <c r="BP40" s="693">
        <v>79.797389999999993</v>
      </c>
      <c r="BQ40" s="693">
        <v>85.209810000000004</v>
      </c>
      <c r="BR40" s="693">
        <v>86.116870000000006</v>
      </c>
      <c r="BS40" s="693">
        <v>80.02319</v>
      </c>
      <c r="BT40" s="693">
        <v>80.890739999999994</v>
      </c>
      <c r="BU40" s="693">
        <v>76.917739999999995</v>
      </c>
      <c r="BV40" s="693">
        <v>77.195890000000006</v>
      </c>
    </row>
    <row r="41" spans="1:74" s="116" customFormat="1" ht="11.1" customHeight="1" x14ac:dyDescent="0.2">
      <c r="A41" s="117"/>
      <c r="B41" s="118" t="s">
        <v>241</v>
      </c>
      <c r="C41" s="696"/>
      <c r="D41" s="696"/>
      <c r="E41" s="696"/>
      <c r="F41" s="696"/>
      <c r="G41" s="696"/>
      <c r="H41" s="696"/>
      <c r="I41" s="696"/>
      <c r="J41" s="696"/>
      <c r="K41" s="696"/>
      <c r="L41" s="696"/>
      <c r="M41" s="696"/>
      <c r="N41" s="696"/>
      <c r="O41" s="696"/>
      <c r="P41" s="696"/>
      <c r="Q41" s="696"/>
      <c r="R41" s="696"/>
      <c r="S41" s="696"/>
      <c r="T41" s="696"/>
      <c r="U41" s="696"/>
      <c r="V41" s="696"/>
      <c r="W41" s="696"/>
      <c r="X41" s="696"/>
      <c r="Y41" s="696"/>
      <c r="Z41" s="696"/>
      <c r="AA41" s="696"/>
      <c r="AB41" s="696"/>
      <c r="AC41" s="696"/>
      <c r="AD41" s="696"/>
      <c r="AE41" s="696"/>
      <c r="AF41" s="696"/>
      <c r="AG41" s="696"/>
      <c r="AH41" s="696"/>
      <c r="AI41" s="696"/>
      <c r="AJ41" s="696"/>
      <c r="AK41" s="696"/>
      <c r="AL41" s="696"/>
      <c r="AM41" s="696"/>
      <c r="AN41" s="696"/>
      <c r="AO41" s="696"/>
      <c r="AP41" s="696"/>
      <c r="AQ41" s="696"/>
      <c r="AR41" s="696"/>
      <c r="AS41" s="696"/>
      <c r="AT41" s="696"/>
      <c r="AU41" s="696"/>
      <c r="AV41" s="696"/>
      <c r="AW41" s="696"/>
      <c r="AX41" s="696"/>
      <c r="AY41" s="696"/>
      <c r="AZ41" s="696"/>
      <c r="BA41" s="696"/>
      <c r="BB41" s="696"/>
      <c r="BC41" s="697"/>
      <c r="BD41" s="697"/>
      <c r="BE41" s="697"/>
      <c r="BF41" s="697"/>
      <c r="BG41" s="697"/>
      <c r="BH41" s="697"/>
      <c r="BI41" s="697"/>
      <c r="BJ41" s="697"/>
      <c r="BK41" s="697"/>
      <c r="BL41" s="697"/>
      <c r="BM41" s="697"/>
      <c r="BN41" s="697"/>
      <c r="BO41" s="697"/>
      <c r="BP41" s="697"/>
      <c r="BQ41" s="697"/>
      <c r="BR41" s="697"/>
      <c r="BS41" s="697"/>
      <c r="BT41" s="697"/>
      <c r="BU41" s="697"/>
      <c r="BV41" s="697"/>
    </row>
    <row r="42" spans="1:74" s="116" customFormat="1" ht="11.1" customHeight="1" x14ac:dyDescent="0.2">
      <c r="A42" s="111" t="s">
        <v>1194</v>
      </c>
      <c r="B42" s="199" t="s">
        <v>435</v>
      </c>
      <c r="C42" s="698">
        <v>10.289482810000001</v>
      </c>
      <c r="D42" s="698">
        <v>9.0814820199999993</v>
      </c>
      <c r="E42" s="698">
        <v>9.6992296200000006</v>
      </c>
      <c r="F42" s="698">
        <v>8.77836645</v>
      </c>
      <c r="G42" s="698">
        <v>8.5877208599999992</v>
      </c>
      <c r="H42" s="698">
        <v>9.6746092299999997</v>
      </c>
      <c r="I42" s="698">
        <v>10.97026617</v>
      </c>
      <c r="J42" s="698">
        <v>10.75815515</v>
      </c>
      <c r="K42" s="698">
        <v>9.5631617000000002</v>
      </c>
      <c r="L42" s="698">
        <v>8.88902663</v>
      </c>
      <c r="M42" s="698">
        <v>8.9720248700000003</v>
      </c>
      <c r="N42" s="698">
        <v>10.19459355</v>
      </c>
      <c r="O42" s="698">
        <v>11.146066210000001</v>
      </c>
      <c r="P42" s="698">
        <v>9.2728170100000007</v>
      </c>
      <c r="Q42" s="698">
        <v>9.2623340899999995</v>
      </c>
      <c r="R42" s="698">
        <v>8.7895088799999996</v>
      </c>
      <c r="S42" s="698">
        <v>8.8021693200000009</v>
      </c>
      <c r="T42" s="698">
        <v>9.4327578200000008</v>
      </c>
      <c r="U42" s="698">
        <v>11.4754053</v>
      </c>
      <c r="V42" s="698">
        <v>12.067728150000001</v>
      </c>
      <c r="W42" s="698">
        <v>10.119674379999999</v>
      </c>
      <c r="X42" s="698">
        <v>9.1795639300000005</v>
      </c>
      <c r="Y42" s="698">
        <v>9.1953083400000004</v>
      </c>
      <c r="Z42" s="698">
        <v>9.8910136899999994</v>
      </c>
      <c r="AA42" s="698">
        <v>10.640056019999999</v>
      </c>
      <c r="AB42" s="698">
        <v>9.3062390599999993</v>
      </c>
      <c r="AC42" s="698">
        <v>9.5146696199999994</v>
      </c>
      <c r="AD42" s="698">
        <v>8.4934482899999999</v>
      </c>
      <c r="AE42" s="698">
        <v>8.5360293899999995</v>
      </c>
      <c r="AF42" s="698">
        <v>8.9270514199999997</v>
      </c>
      <c r="AG42" s="698">
        <v>11.56387786</v>
      </c>
      <c r="AH42" s="698">
        <v>10.94150288</v>
      </c>
      <c r="AI42" s="698">
        <v>9.0049322000000007</v>
      </c>
      <c r="AJ42" s="698">
        <v>8.7294722100000008</v>
      </c>
      <c r="AK42" s="698">
        <v>8.8401210300000006</v>
      </c>
      <c r="AL42" s="698">
        <v>9.9604701999999996</v>
      </c>
      <c r="AM42" s="698">
        <v>9.8921174399999998</v>
      </c>
      <c r="AN42" s="698">
        <v>9.0658524600000003</v>
      </c>
      <c r="AO42" s="698">
        <v>8.8077604699999998</v>
      </c>
      <c r="AP42" s="698">
        <v>7.9481425999999997</v>
      </c>
      <c r="AQ42" s="698">
        <v>7.9923191300000003</v>
      </c>
      <c r="AR42" s="698">
        <v>9.1461246599999999</v>
      </c>
      <c r="AS42" s="698">
        <v>11.40681378</v>
      </c>
      <c r="AT42" s="698">
        <v>11.128102</v>
      </c>
      <c r="AU42" s="698">
        <v>9.3252255700000006</v>
      </c>
      <c r="AV42" s="698">
        <v>8.3828129699999998</v>
      </c>
      <c r="AW42" s="698">
        <v>8.2755145300000006</v>
      </c>
      <c r="AX42" s="698">
        <v>9.5928455499999998</v>
      </c>
      <c r="AY42" s="698">
        <v>10.051622869999999</v>
      </c>
      <c r="AZ42" s="698">
        <v>9.4015201899999994</v>
      </c>
      <c r="BA42" s="698">
        <v>9.3000015711999993</v>
      </c>
      <c r="BB42" s="698">
        <v>8.1660725580999998</v>
      </c>
      <c r="BC42" s="699">
        <v>8.1976399999999998</v>
      </c>
      <c r="BD42" s="699">
        <v>9.3090220000000006</v>
      </c>
      <c r="BE42" s="699">
        <v>10.75883</v>
      </c>
      <c r="BF42" s="699">
        <v>10.689399999999999</v>
      </c>
      <c r="BG42" s="699">
        <v>9.2857459999999996</v>
      </c>
      <c r="BH42" s="699">
        <v>8.437398</v>
      </c>
      <c r="BI42" s="699">
        <v>8.369745</v>
      </c>
      <c r="BJ42" s="699">
        <v>9.6938169999999992</v>
      </c>
      <c r="BK42" s="699">
        <v>10.21349</v>
      </c>
      <c r="BL42" s="699">
        <v>9.4658540000000002</v>
      </c>
      <c r="BM42" s="699">
        <v>9.3767239999999994</v>
      </c>
      <c r="BN42" s="699">
        <v>8.2593340000000008</v>
      </c>
      <c r="BO42" s="699">
        <v>8.2150300000000005</v>
      </c>
      <c r="BP42" s="699">
        <v>9.2198879999999992</v>
      </c>
      <c r="BQ42" s="699">
        <v>10.590630000000001</v>
      </c>
      <c r="BR42" s="699">
        <v>10.59778</v>
      </c>
      <c r="BS42" s="699">
        <v>9.2177670000000003</v>
      </c>
      <c r="BT42" s="699">
        <v>8.3706219999999991</v>
      </c>
      <c r="BU42" s="699">
        <v>8.3026289999999996</v>
      </c>
      <c r="BV42" s="699">
        <v>9.6245410000000007</v>
      </c>
    </row>
    <row r="43" spans="1:74" s="116" customFormat="1" ht="11.1" customHeight="1" x14ac:dyDescent="0.2">
      <c r="A43" s="111" t="s">
        <v>1195</v>
      </c>
      <c r="B43" s="184" t="s">
        <v>468</v>
      </c>
      <c r="C43" s="698">
        <v>31.794167009999999</v>
      </c>
      <c r="D43" s="698">
        <v>28.995578349999999</v>
      </c>
      <c r="E43" s="698">
        <v>29.333413</v>
      </c>
      <c r="F43" s="698">
        <v>26.843148530000001</v>
      </c>
      <c r="G43" s="698">
        <v>26.709658480000002</v>
      </c>
      <c r="H43" s="698">
        <v>30.353183049999998</v>
      </c>
      <c r="I43" s="698">
        <v>35.252539810000002</v>
      </c>
      <c r="J43" s="698">
        <v>34.159507820000002</v>
      </c>
      <c r="K43" s="698">
        <v>30.556615959999998</v>
      </c>
      <c r="L43" s="698">
        <v>28.52289597</v>
      </c>
      <c r="M43" s="698">
        <v>27.756166159999999</v>
      </c>
      <c r="N43" s="698">
        <v>31.089394939999998</v>
      </c>
      <c r="O43" s="698">
        <v>33.966854480000002</v>
      </c>
      <c r="P43" s="698">
        <v>29.891264670000002</v>
      </c>
      <c r="Q43" s="698">
        <v>29.702020780000002</v>
      </c>
      <c r="R43" s="698">
        <v>27.829738450000001</v>
      </c>
      <c r="S43" s="698">
        <v>27.85851882</v>
      </c>
      <c r="T43" s="698">
        <v>30.353439959999999</v>
      </c>
      <c r="U43" s="698">
        <v>36.034730809999999</v>
      </c>
      <c r="V43" s="698">
        <v>37.073984760000002</v>
      </c>
      <c r="W43" s="698">
        <v>33.895004749999998</v>
      </c>
      <c r="X43" s="698">
        <v>29.065564890000001</v>
      </c>
      <c r="Y43" s="698">
        <v>27.920216199999999</v>
      </c>
      <c r="Z43" s="698">
        <v>31.332005460000001</v>
      </c>
      <c r="AA43" s="698">
        <v>32.566280810000002</v>
      </c>
      <c r="AB43" s="698">
        <v>30.459829509999999</v>
      </c>
      <c r="AC43" s="698">
        <v>30.083404730000002</v>
      </c>
      <c r="AD43" s="698">
        <v>26.388322330000001</v>
      </c>
      <c r="AE43" s="698">
        <v>27.022572719999999</v>
      </c>
      <c r="AF43" s="698">
        <v>29.59359332</v>
      </c>
      <c r="AG43" s="698">
        <v>36.522032320000001</v>
      </c>
      <c r="AH43" s="698">
        <v>35.84547311</v>
      </c>
      <c r="AI43" s="698">
        <v>31.251205389999999</v>
      </c>
      <c r="AJ43" s="698">
        <v>27.709591150000001</v>
      </c>
      <c r="AK43" s="698">
        <v>27.31662553</v>
      </c>
      <c r="AL43" s="698">
        <v>30.33850108</v>
      </c>
      <c r="AM43" s="698">
        <v>30.85429448</v>
      </c>
      <c r="AN43" s="698">
        <v>28.83166065</v>
      </c>
      <c r="AO43" s="698">
        <v>27.230974499999999</v>
      </c>
      <c r="AP43" s="698">
        <v>25.047569429999999</v>
      </c>
      <c r="AQ43" s="698">
        <v>24.409225079999999</v>
      </c>
      <c r="AR43" s="698">
        <v>29.011971819999999</v>
      </c>
      <c r="AS43" s="698">
        <v>36.705820969999998</v>
      </c>
      <c r="AT43" s="698">
        <v>35.255196470000001</v>
      </c>
      <c r="AU43" s="698">
        <v>29.854631980000001</v>
      </c>
      <c r="AV43" s="698">
        <v>26.254936539999999</v>
      </c>
      <c r="AW43" s="698">
        <v>25.970611359999999</v>
      </c>
      <c r="AX43" s="698">
        <v>30.233701790000001</v>
      </c>
      <c r="AY43" s="698">
        <v>30.860684330000002</v>
      </c>
      <c r="AZ43" s="698">
        <v>29.817956639999998</v>
      </c>
      <c r="BA43" s="698">
        <v>28.644001385999999</v>
      </c>
      <c r="BB43" s="698">
        <v>25.863157814000001</v>
      </c>
      <c r="BC43" s="699">
        <v>25.746449999999999</v>
      </c>
      <c r="BD43" s="699">
        <v>30.656089999999999</v>
      </c>
      <c r="BE43" s="699">
        <v>35.471240000000002</v>
      </c>
      <c r="BF43" s="699">
        <v>34.125770000000003</v>
      </c>
      <c r="BG43" s="699">
        <v>30.140740000000001</v>
      </c>
      <c r="BH43" s="699">
        <v>26.838909999999998</v>
      </c>
      <c r="BI43" s="699">
        <v>26.675909999999998</v>
      </c>
      <c r="BJ43" s="699">
        <v>30.951280000000001</v>
      </c>
      <c r="BK43" s="699">
        <v>31.65185</v>
      </c>
      <c r="BL43" s="699">
        <v>30.438980000000001</v>
      </c>
      <c r="BM43" s="699">
        <v>29.323049999999999</v>
      </c>
      <c r="BN43" s="699">
        <v>26.572590000000002</v>
      </c>
      <c r="BO43" s="699">
        <v>26.188220000000001</v>
      </c>
      <c r="BP43" s="699">
        <v>30.887440000000002</v>
      </c>
      <c r="BQ43" s="699">
        <v>35.509340000000002</v>
      </c>
      <c r="BR43" s="699">
        <v>34.263759999999998</v>
      </c>
      <c r="BS43" s="699">
        <v>30.344080000000002</v>
      </c>
      <c r="BT43" s="699">
        <v>27.007239999999999</v>
      </c>
      <c r="BU43" s="699">
        <v>26.806480000000001</v>
      </c>
      <c r="BV43" s="699">
        <v>31.068739999999998</v>
      </c>
    </row>
    <row r="44" spans="1:74" s="116" customFormat="1" ht="11.1" customHeight="1" x14ac:dyDescent="0.2">
      <c r="A44" s="111" t="s">
        <v>1196</v>
      </c>
      <c r="B44" s="199" t="s">
        <v>436</v>
      </c>
      <c r="C44" s="698">
        <v>48.839681339999998</v>
      </c>
      <c r="D44" s="698">
        <v>42.174223019999999</v>
      </c>
      <c r="E44" s="698">
        <v>45.422706259999998</v>
      </c>
      <c r="F44" s="698">
        <v>40.508462639999998</v>
      </c>
      <c r="G44" s="698">
        <v>43.050650650000001</v>
      </c>
      <c r="H44" s="698">
        <v>48.42419297</v>
      </c>
      <c r="I44" s="698">
        <v>53.308580300000003</v>
      </c>
      <c r="J44" s="698">
        <v>50.4878596</v>
      </c>
      <c r="K44" s="698">
        <v>46.337154130000002</v>
      </c>
      <c r="L44" s="698">
        <v>43.467312909999997</v>
      </c>
      <c r="M44" s="698">
        <v>43.42662163</v>
      </c>
      <c r="N44" s="698">
        <v>48.33686866</v>
      </c>
      <c r="O44" s="698">
        <v>51.393219199999997</v>
      </c>
      <c r="P44" s="698">
        <v>44.619480199999998</v>
      </c>
      <c r="Q44" s="698">
        <v>45.957987729999999</v>
      </c>
      <c r="R44" s="698">
        <v>42.55019764</v>
      </c>
      <c r="S44" s="698">
        <v>46.415029539999999</v>
      </c>
      <c r="T44" s="698">
        <v>49.824344080000003</v>
      </c>
      <c r="U44" s="698">
        <v>54.855475269999999</v>
      </c>
      <c r="V44" s="698">
        <v>55.129226879999997</v>
      </c>
      <c r="W44" s="698">
        <v>47.90886888</v>
      </c>
      <c r="X44" s="698">
        <v>44.962744239999999</v>
      </c>
      <c r="Y44" s="698">
        <v>44.551037370000003</v>
      </c>
      <c r="Z44" s="698">
        <v>47.425792080000001</v>
      </c>
      <c r="AA44" s="698">
        <v>50.062837620000003</v>
      </c>
      <c r="AB44" s="698">
        <v>44.947300740000003</v>
      </c>
      <c r="AC44" s="698">
        <v>46.926015030000002</v>
      </c>
      <c r="AD44" s="698">
        <v>40.978268999999997</v>
      </c>
      <c r="AE44" s="698">
        <v>42.741655739999999</v>
      </c>
      <c r="AF44" s="698">
        <v>45.423262569999999</v>
      </c>
      <c r="AG44" s="698">
        <v>56.086040029999999</v>
      </c>
      <c r="AH44" s="698">
        <v>52.121754510000002</v>
      </c>
      <c r="AI44" s="698">
        <v>47.040418789999997</v>
      </c>
      <c r="AJ44" s="698">
        <v>43.154396259999999</v>
      </c>
      <c r="AK44" s="698">
        <v>43.716101879999997</v>
      </c>
      <c r="AL44" s="698">
        <v>46.154387939999999</v>
      </c>
      <c r="AM44" s="698">
        <v>46.524326360000003</v>
      </c>
      <c r="AN44" s="698">
        <v>44.693455610000001</v>
      </c>
      <c r="AO44" s="698">
        <v>42.455281900000003</v>
      </c>
      <c r="AP44" s="698">
        <v>36.23681028</v>
      </c>
      <c r="AQ44" s="698">
        <v>38.006345879999998</v>
      </c>
      <c r="AR44" s="698">
        <v>45.488791220000003</v>
      </c>
      <c r="AS44" s="698">
        <v>54.746745249999996</v>
      </c>
      <c r="AT44" s="698">
        <v>51.131963679999998</v>
      </c>
      <c r="AU44" s="698">
        <v>42.526447640000001</v>
      </c>
      <c r="AV44" s="698">
        <v>41.276004919999998</v>
      </c>
      <c r="AW44" s="698">
        <v>40.141271000000003</v>
      </c>
      <c r="AX44" s="698">
        <v>45.586525379999998</v>
      </c>
      <c r="AY44" s="698">
        <v>47.394935109999999</v>
      </c>
      <c r="AZ44" s="698">
        <v>45.897142840000001</v>
      </c>
      <c r="BA44" s="698">
        <v>42.996996408999998</v>
      </c>
      <c r="BB44" s="698">
        <v>38.461848496000002</v>
      </c>
      <c r="BC44" s="699">
        <v>41.238630000000001</v>
      </c>
      <c r="BD44" s="699">
        <v>47.499299999999998</v>
      </c>
      <c r="BE44" s="699">
        <v>53.492640000000002</v>
      </c>
      <c r="BF44" s="699">
        <v>52.285690000000002</v>
      </c>
      <c r="BG44" s="699">
        <v>44.148870000000002</v>
      </c>
      <c r="BH44" s="699">
        <v>42.035429999999998</v>
      </c>
      <c r="BI44" s="699">
        <v>41.331220000000002</v>
      </c>
      <c r="BJ44" s="699">
        <v>47.19164</v>
      </c>
      <c r="BK44" s="699">
        <v>49.169249999999998</v>
      </c>
      <c r="BL44" s="699">
        <v>46.152389999999997</v>
      </c>
      <c r="BM44" s="699">
        <v>44.300519999999999</v>
      </c>
      <c r="BN44" s="699">
        <v>39.34169</v>
      </c>
      <c r="BO44" s="699">
        <v>41.598700000000001</v>
      </c>
      <c r="BP44" s="699">
        <v>47.57282</v>
      </c>
      <c r="BQ44" s="699">
        <v>53.382899999999999</v>
      </c>
      <c r="BR44" s="699">
        <v>52.455660000000002</v>
      </c>
      <c r="BS44" s="699">
        <v>44.260930000000002</v>
      </c>
      <c r="BT44" s="699">
        <v>42.105220000000003</v>
      </c>
      <c r="BU44" s="699">
        <v>41.397709999999996</v>
      </c>
      <c r="BV44" s="699">
        <v>47.274889999999999</v>
      </c>
    </row>
    <row r="45" spans="1:74" s="116" customFormat="1" ht="11.1" customHeight="1" x14ac:dyDescent="0.2">
      <c r="A45" s="111" t="s">
        <v>1197</v>
      </c>
      <c r="B45" s="199" t="s">
        <v>437</v>
      </c>
      <c r="C45" s="698">
        <v>26.7839788</v>
      </c>
      <c r="D45" s="698">
        <v>22.750785059999998</v>
      </c>
      <c r="E45" s="698">
        <v>23.648082389999999</v>
      </c>
      <c r="F45" s="698">
        <v>21.61755028</v>
      </c>
      <c r="G45" s="698">
        <v>22.500385600000001</v>
      </c>
      <c r="H45" s="698">
        <v>25.643299079999998</v>
      </c>
      <c r="I45" s="698">
        <v>29.309106480000001</v>
      </c>
      <c r="J45" s="698">
        <v>26.67066118</v>
      </c>
      <c r="K45" s="698">
        <v>24.66401248</v>
      </c>
      <c r="L45" s="698">
        <v>22.927537390000001</v>
      </c>
      <c r="M45" s="698">
        <v>23.080961259999999</v>
      </c>
      <c r="N45" s="698">
        <v>26.0405321</v>
      </c>
      <c r="O45" s="698">
        <v>28.111580369999999</v>
      </c>
      <c r="P45" s="698">
        <v>24.822592870000001</v>
      </c>
      <c r="Q45" s="698">
        <v>24.47974928</v>
      </c>
      <c r="R45" s="698">
        <v>22.85819905</v>
      </c>
      <c r="S45" s="698">
        <v>24.418917560000001</v>
      </c>
      <c r="T45" s="698">
        <v>27.06315013</v>
      </c>
      <c r="U45" s="698">
        <v>29.086970579999999</v>
      </c>
      <c r="V45" s="698">
        <v>28.874477129999999</v>
      </c>
      <c r="W45" s="698">
        <v>25.049040860000002</v>
      </c>
      <c r="X45" s="698">
        <v>23.420505720000001</v>
      </c>
      <c r="Y45" s="698">
        <v>24.219301519999998</v>
      </c>
      <c r="Z45" s="698">
        <v>26.073302040000002</v>
      </c>
      <c r="AA45" s="698">
        <v>27.452277550000002</v>
      </c>
      <c r="AB45" s="698">
        <v>25.438275019999999</v>
      </c>
      <c r="AC45" s="698">
        <v>25.434328919999999</v>
      </c>
      <c r="AD45" s="698">
        <v>22.0009522</v>
      </c>
      <c r="AE45" s="698">
        <v>22.80387026</v>
      </c>
      <c r="AF45" s="698">
        <v>24.585638020000001</v>
      </c>
      <c r="AG45" s="698">
        <v>28.680884469999999</v>
      </c>
      <c r="AH45" s="698">
        <v>27.79390261</v>
      </c>
      <c r="AI45" s="698">
        <v>25.626740810000001</v>
      </c>
      <c r="AJ45" s="698">
        <v>23.45300421</v>
      </c>
      <c r="AK45" s="698">
        <v>23.72629285</v>
      </c>
      <c r="AL45" s="698">
        <v>25.841356210000001</v>
      </c>
      <c r="AM45" s="698">
        <v>26.26742698</v>
      </c>
      <c r="AN45" s="698">
        <v>24.46373513</v>
      </c>
      <c r="AO45" s="698">
        <v>23.315893819999999</v>
      </c>
      <c r="AP45" s="698">
        <v>20.542572369999998</v>
      </c>
      <c r="AQ45" s="698">
        <v>20.268783150000001</v>
      </c>
      <c r="AR45" s="698">
        <v>24.850036849999999</v>
      </c>
      <c r="AS45" s="698">
        <v>28.59634428</v>
      </c>
      <c r="AT45" s="698">
        <v>27.551667309999999</v>
      </c>
      <c r="AU45" s="698">
        <v>23.355119640000002</v>
      </c>
      <c r="AV45" s="698">
        <v>22.41921365</v>
      </c>
      <c r="AW45" s="698">
        <v>22.238123430000002</v>
      </c>
      <c r="AX45" s="698">
        <v>25.36400536</v>
      </c>
      <c r="AY45" s="698">
        <v>26.40060111</v>
      </c>
      <c r="AZ45" s="698">
        <v>26.425578980000001</v>
      </c>
      <c r="BA45" s="698">
        <v>24.582999892</v>
      </c>
      <c r="BB45" s="698">
        <v>22.042130408999999</v>
      </c>
      <c r="BC45" s="699">
        <v>22.2835</v>
      </c>
      <c r="BD45" s="699">
        <v>25.537739999999999</v>
      </c>
      <c r="BE45" s="699">
        <v>28.907789999999999</v>
      </c>
      <c r="BF45" s="699">
        <v>28.855119999999999</v>
      </c>
      <c r="BG45" s="699">
        <v>24.20365</v>
      </c>
      <c r="BH45" s="699">
        <v>22.60848</v>
      </c>
      <c r="BI45" s="699">
        <v>22.97963</v>
      </c>
      <c r="BJ45" s="699">
        <v>26.96865</v>
      </c>
      <c r="BK45" s="699">
        <v>28.438400000000001</v>
      </c>
      <c r="BL45" s="699">
        <v>27.292480000000001</v>
      </c>
      <c r="BM45" s="699">
        <v>25.830870000000001</v>
      </c>
      <c r="BN45" s="699">
        <v>23.00272</v>
      </c>
      <c r="BO45" s="699">
        <v>22.989979999999999</v>
      </c>
      <c r="BP45" s="699">
        <v>26.177969999999998</v>
      </c>
      <c r="BQ45" s="699">
        <v>29.43216</v>
      </c>
      <c r="BR45" s="699">
        <v>29.836749999999999</v>
      </c>
      <c r="BS45" s="699">
        <v>25.044820000000001</v>
      </c>
      <c r="BT45" s="699">
        <v>23.240919999999999</v>
      </c>
      <c r="BU45" s="699">
        <v>23.576599999999999</v>
      </c>
      <c r="BV45" s="699">
        <v>27.49549</v>
      </c>
    </row>
    <row r="46" spans="1:74" s="116" customFormat="1" ht="11.1" customHeight="1" x14ac:dyDescent="0.2">
      <c r="A46" s="111" t="s">
        <v>1198</v>
      </c>
      <c r="B46" s="199" t="s">
        <v>438</v>
      </c>
      <c r="C46" s="698">
        <v>65.999011960000004</v>
      </c>
      <c r="D46" s="698">
        <v>57.002439770000002</v>
      </c>
      <c r="E46" s="698">
        <v>61.836904760000003</v>
      </c>
      <c r="F46" s="698">
        <v>58.72575329</v>
      </c>
      <c r="G46" s="698">
        <v>64.851503390000005</v>
      </c>
      <c r="H46" s="698">
        <v>71.469608570000005</v>
      </c>
      <c r="I46" s="698">
        <v>80.622778080000003</v>
      </c>
      <c r="J46" s="698">
        <v>79.03380713</v>
      </c>
      <c r="K46" s="698">
        <v>68.725599099999997</v>
      </c>
      <c r="L46" s="698">
        <v>64.875793160000001</v>
      </c>
      <c r="M46" s="698">
        <v>60.653987129999997</v>
      </c>
      <c r="N46" s="698">
        <v>66.919743870000005</v>
      </c>
      <c r="O46" s="698">
        <v>76.747829890000006</v>
      </c>
      <c r="P46" s="698">
        <v>60.85034555</v>
      </c>
      <c r="Q46" s="698">
        <v>63.41272171</v>
      </c>
      <c r="R46" s="698">
        <v>58.737592810000002</v>
      </c>
      <c r="S46" s="698">
        <v>66.017919059999997</v>
      </c>
      <c r="T46" s="698">
        <v>74.438196329999997</v>
      </c>
      <c r="U46" s="698">
        <v>80.93113821</v>
      </c>
      <c r="V46" s="698">
        <v>80.879666069999999</v>
      </c>
      <c r="W46" s="698">
        <v>75.957681690000001</v>
      </c>
      <c r="X46" s="698">
        <v>67.644513410000002</v>
      </c>
      <c r="Y46" s="698">
        <v>63.295152729999998</v>
      </c>
      <c r="Z46" s="698">
        <v>66.477873689999996</v>
      </c>
      <c r="AA46" s="698">
        <v>70.351483209999998</v>
      </c>
      <c r="AB46" s="698">
        <v>61.419718240000002</v>
      </c>
      <c r="AC46" s="698">
        <v>63.517567620000001</v>
      </c>
      <c r="AD46" s="698">
        <v>58.989476600000003</v>
      </c>
      <c r="AE46" s="698">
        <v>68.429148150000003</v>
      </c>
      <c r="AF46" s="698">
        <v>73.259727830000003</v>
      </c>
      <c r="AG46" s="698">
        <v>82.924964009999997</v>
      </c>
      <c r="AH46" s="698">
        <v>81.030590930000002</v>
      </c>
      <c r="AI46" s="698">
        <v>76.115924289999995</v>
      </c>
      <c r="AJ46" s="698">
        <v>67.289431329999999</v>
      </c>
      <c r="AK46" s="698">
        <v>62.146610690000003</v>
      </c>
      <c r="AL46" s="698">
        <v>65.71633138</v>
      </c>
      <c r="AM46" s="698">
        <v>66.63198774</v>
      </c>
      <c r="AN46" s="698">
        <v>61.877979379999999</v>
      </c>
      <c r="AO46" s="698">
        <v>60.946308399999999</v>
      </c>
      <c r="AP46" s="698">
        <v>56.66300794</v>
      </c>
      <c r="AQ46" s="698">
        <v>60.783524450000002</v>
      </c>
      <c r="AR46" s="698">
        <v>70.168358060000003</v>
      </c>
      <c r="AS46" s="698">
        <v>83.805051879999994</v>
      </c>
      <c r="AT46" s="698">
        <v>80.965754219999994</v>
      </c>
      <c r="AU46" s="698">
        <v>70.225265730000004</v>
      </c>
      <c r="AV46" s="698">
        <v>63.48595091</v>
      </c>
      <c r="AW46" s="698">
        <v>61.015212859999998</v>
      </c>
      <c r="AX46" s="698">
        <v>67.126436459999994</v>
      </c>
      <c r="AY46" s="698">
        <v>71.047030190000001</v>
      </c>
      <c r="AZ46" s="698">
        <v>65.822289650000002</v>
      </c>
      <c r="BA46" s="698">
        <v>62.929993058999997</v>
      </c>
      <c r="BB46" s="698">
        <v>59.059243678999998</v>
      </c>
      <c r="BC46" s="699">
        <v>64.419060000000002</v>
      </c>
      <c r="BD46" s="699">
        <v>74.970160000000007</v>
      </c>
      <c r="BE46" s="699">
        <v>84.350129999999993</v>
      </c>
      <c r="BF46" s="699">
        <v>80.708010000000002</v>
      </c>
      <c r="BG46" s="699">
        <v>71.799000000000007</v>
      </c>
      <c r="BH46" s="699">
        <v>63.950380000000003</v>
      </c>
      <c r="BI46" s="699">
        <v>61.88261</v>
      </c>
      <c r="BJ46" s="699">
        <v>67.817179999999993</v>
      </c>
      <c r="BK46" s="699">
        <v>72.297460000000001</v>
      </c>
      <c r="BL46" s="699">
        <v>65.925780000000003</v>
      </c>
      <c r="BM46" s="699">
        <v>63.773260000000001</v>
      </c>
      <c r="BN46" s="699">
        <v>59.197809999999997</v>
      </c>
      <c r="BO46" s="699">
        <v>64.716359999999995</v>
      </c>
      <c r="BP46" s="699">
        <v>75.844099999999997</v>
      </c>
      <c r="BQ46" s="699">
        <v>85.230270000000004</v>
      </c>
      <c r="BR46" s="699">
        <v>81.304280000000006</v>
      </c>
      <c r="BS46" s="699">
        <v>72.248199999999997</v>
      </c>
      <c r="BT46" s="699">
        <v>64.335719999999995</v>
      </c>
      <c r="BU46" s="699">
        <v>62.237139999999997</v>
      </c>
      <c r="BV46" s="699">
        <v>68.302030000000002</v>
      </c>
    </row>
    <row r="47" spans="1:74" s="116" customFormat="1" ht="11.1" customHeight="1" x14ac:dyDescent="0.2">
      <c r="A47" s="111" t="s">
        <v>1199</v>
      </c>
      <c r="B47" s="199" t="s">
        <v>439</v>
      </c>
      <c r="C47" s="698">
        <v>26.2991095</v>
      </c>
      <c r="D47" s="698">
        <v>22.831425469999999</v>
      </c>
      <c r="E47" s="698">
        <v>23.43051204</v>
      </c>
      <c r="F47" s="698">
        <v>22.61241991</v>
      </c>
      <c r="G47" s="698">
        <v>24.019231260000002</v>
      </c>
      <c r="H47" s="698">
        <v>26.35436851</v>
      </c>
      <c r="I47" s="698">
        <v>29.83817475</v>
      </c>
      <c r="J47" s="698">
        <v>29.90777653</v>
      </c>
      <c r="K47" s="698">
        <v>26.19192065</v>
      </c>
      <c r="L47" s="698">
        <v>24.26055362</v>
      </c>
      <c r="M47" s="698">
        <v>22.843550459999999</v>
      </c>
      <c r="N47" s="698">
        <v>25.355746379999999</v>
      </c>
      <c r="O47" s="698">
        <v>30.379285509999999</v>
      </c>
      <c r="P47" s="698">
        <v>25.005865570000001</v>
      </c>
      <c r="Q47" s="698">
        <v>23.711919349999999</v>
      </c>
      <c r="R47" s="698">
        <v>22.6182476</v>
      </c>
      <c r="S47" s="698">
        <v>24.715038939999999</v>
      </c>
      <c r="T47" s="698">
        <v>28.180384790000002</v>
      </c>
      <c r="U47" s="698">
        <v>30.62573119</v>
      </c>
      <c r="V47" s="698">
        <v>30.573507029999998</v>
      </c>
      <c r="W47" s="698">
        <v>28.800269849999999</v>
      </c>
      <c r="X47" s="698">
        <v>25.76092203</v>
      </c>
      <c r="Y47" s="698">
        <v>23.82560535</v>
      </c>
      <c r="Z47" s="698">
        <v>25.995565819999999</v>
      </c>
      <c r="AA47" s="698">
        <v>27.0389564</v>
      </c>
      <c r="AB47" s="698">
        <v>24.5228401</v>
      </c>
      <c r="AC47" s="698">
        <v>24.400839609999998</v>
      </c>
      <c r="AD47" s="698">
        <v>22.305900810000001</v>
      </c>
      <c r="AE47" s="698">
        <v>24.372074000000001</v>
      </c>
      <c r="AF47" s="698">
        <v>26.858297709999999</v>
      </c>
      <c r="AG47" s="698">
        <v>30.078970080000001</v>
      </c>
      <c r="AH47" s="698">
        <v>30.201495179999998</v>
      </c>
      <c r="AI47" s="698">
        <v>29.116668350000001</v>
      </c>
      <c r="AJ47" s="698">
        <v>25.25072673</v>
      </c>
      <c r="AK47" s="698">
        <v>23.236769779999999</v>
      </c>
      <c r="AL47" s="698">
        <v>24.837081380000001</v>
      </c>
      <c r="AM47" s="698">
        <v>25.345999089999999</v>
      </c>
      <c r="AN47" s="698">
        <v>24.522929430000001</v>
      </c>
      <c r="AO47" s="698">
        <v>23.139786699999998</v>
      </c>
      <c r="AP47" s="698">
        <v>20.437721570000001</v>
      </c>
      <c r="AQ47" s="698">
        <v>21.269096470000001</v>
      </c>
      <c r="AR47" s="698">
        <v>25.128916520000001</v>
      </c>
      <c r="AS47" s="698">
        <v>29.585374560000002</v>
      </c>
      <c r="AT47" s="698">
        <v>29.702502410000001</v>
      </c>
      <c r="AU47" s="698">
        <v>26.653108769999999</v>
      </c>
      <c r="AV47" s="698">
        <v>22.706927409999999</v>
      </c>
      <c r="AW47" s="698">
        <v>21.677428559999999</v>
      </c>
      <c r="AX47" s="698">
        <v>25.552549930000001</v>
      </c>
      <c r="AY47" s="698">
        <v>27.703194400000001</v>
      </c>
      <c r="AZ47" s="698">
        <v>26.287500519999998</v>
      </c>
      <c r="BA47" s="698">
        <v>23.963003015999998</v>
      </c>
      <c r="BB47" s="698">
        <v>21.034959000000001</v>
      </c>
      <c r="BC47" s="699">
        <v>22.570219999999999</v>
      </c>
      <c r="BD47" s="699">
        <v>26.737690000000001</v>
      </c>
      <c r="BE47" s="699">
        <v>30.21829</v>
      </c>
      <c r="BF47" s="699">
        <v>30.325669999999999</v>
      </c>
      <c r="BG47" s="699">
        <v>27.67258</v>
      </c>
      <c r="BH47" s="699">
        <v>23.212789999999998</v>
      </c>
      <c r="BI47" s="699">
        <v>22.168600000000001</v>
      </c>
      <c r="BJ47" s="699">
        <v>25.928730000000002</v>
      </c>
      <c r="BK47" s="699">
        <v>28.062580000000001</v>
      </c>
      <c r="BL47" s="699">
        <v>26.334510000000002</v>
      </c>
      <c r="BM47" s="699">
        <v>24.100159999999999</v>
      </c>
      <c r="BN47" s="699">
        <v>21.402920000000002</v>
      </c>
      <c r="BO47" s="699">
        <v>22.609729999999999</v>
      </c>
      <c r="BP47" s="699">
        <v>26.815740000000002</v>
      </c>
      <c r="BQ47" s="699">
        <v>30.322430000000001</v>
      </c>
      <c r="BR47" s="699">
        <v>30.457070000000002</v>
      </c>
      <c r="BS47" s="699">
        <v>27.780169999999998</v>
      </c>
      <c r="BT47" s="699">
        <v>23.27169</v>
      </c>
      <c r="BU47" s="699">
        <v>22.21519</v>
      </c>
      <c r="BV47" s="699">
        <v>25.997890000000002</v>
      </c>
    </row>
    <row r="48" spans="1:74" s="116" customFormat="1" ht="11.1" customHeight="1" x14ac:dyDescent="0.2">
      <c r="A48" s="111" t="s">
        <v>1200</v>
      </c>
      <c r="B48" s="199" t="s">
        <v>440</v>
      </c>
      <c r="C48" s="698">
        <v>48.811700760000001</v>
      </c>
      <c r="D48" s="698">
        <v>41.525760300000002</v>
      </c>
      <c r="E48" s="698">
        <v>43.85547407</v>
      </c>
      <c r="F48" s="698">
        <v>42.865706269999997</v>
      </c>
      <c r="G48" s="698">
        <v>47.873687189999998</v>
      </c>
      <c r="H48" s="698">
        <v>55.095452690000002</v>
      </c>
      <c r="I48" s="698">
        <v>60.425381600000001</v>
      </c>
      <c r="J48" s="698">
        <v>61.077228120000001</v>
      </c>
      <c r="K48" s="698">
        <v>55.052626699999998</v>
      </c>
      <c r="L48" s="698">
        <v>51.586259400000003</v>
      </c>
      <c r="M48" s="698">
        <v>44.171651869999998</v>
      </c>
      <c r="N48" s="698">
        <v>47.323460130000001</v>
      </c>
      <c r="O48" s="698">
        <v>55.706539100000001</v>
      </c>
      <c r="P48" s="698">
        <v>46.845019710000003</v>
      </c>
      <c r="Q48" s="698">
        <v>44.423060049999997</v>
      </c>
      <c r="R48" s="698">
        <v>43.683415969999999</v>
      </c>
      <c r="S48" s="698">
        <v>50.337115879999999</v>
      </c>
      <c r="T48" s="698">
        <v>59.638535160000004</v>
      </c>
      <c r="U48" s="698">
        <v>63.46154362</v>
      </c>
      <c r="V48" s="698">
        <v>64.13770873</v>
      </c>
      <c r="W48" s="698">
        <v>58.124018530000001</v>
      </c>
      <c r="X48" s="698">
        <v>52.792347769999999</v>
      </c>
      <c r="Y48" s="698">
        <v>45.450341420000001</v>
      </c>
      <c r="Z48" s="698">
        <v>48.183078129999998</v>
      </c>
      <c r="AA48" s="698">
        <v>51.439437660000003</v>
      </c>
      <c r="AB48" s="698">
        <v>46.949391429999999</v>
      </c>
      <c r="AC48" s="698">
        <v>46.854185340000001</v>
      </c>
      <c r="AD48" s="698">
        <v>44.052333310000002</v>
      </c>
      <c r="AE48" s="698">
        <v>49.189559889999998</v>
      </c>
      <c r="AF48" s="698">
        <v>56.441952460000003</v>
      </c>
      <c r="AG48" s="698">
        <v>63.232352949999999</v>
      </c>
      <c r="AH48" s="698">
        <v>65.504810739999996</v>
      </c>
      <c r="AI48" s="698">
        <v>62.169233869999999</v>
      </c>
      <c r="AJ48" s="698">
        <v>55.756400710000001</v>
      </c>
      <c r="AK48" s="698">
        <v>45.71337243</v>
      </c>
      <c r="AL48" s="698">
        <v>48.057875279999998</v>
      </c>
      <c r="AM48" s="698">
        <v>48.099780690000003</v>
      </c>
      <c r="AN48" s="698">
        <v>45.646813420000001</v>
      </c>
      <c r="AO48" s="698">
        <v>46.00960757</v>
      </c>
      <c r="AP48" s="698">
        <v>43.010545970000003</v>
      </c>
      <c r="AQ48" s="698">
        <v>45.23027201</v>
      </c>
      <c r="AR48" s="698">
        <v>54.152360569999999</v>
      </c>
      <c r="AS48" s="698">
        <v>61.907911560000002</v>
      </c>
      <c r="AT48" s="698">
        <v>61.802320889999997</v>
      </c>
      <c r="AU48" s="698">
        <v>55.702725579999999</v>
      </c>
      <c r="AV48" s="698">
        <v>49.832458559999999</v>
      </c>
      <c r="AW48" s="698">
        <v>43.892188730000001</v>
      </c>
      <c r="AX48" s="698">
        <v>48.93762495</v>
      </c>
      <c r="AY48" s="698">
        <v>52.43057246</v>
      </c>
      <c r="AZ48" s="698">
        <v>45.292918370000002</v>
      </c>
      <c r="BA48" s="698">
        <v>46.530994735</v>
      </c>
      <c r="BB48" s="698">
        <v>43.685060776999997</v>
      </c>
      <c r="BC48" s="699">
        <v>47.665579999999999</v>
      </c>
      <c r="BD48" s="699">
        <v>56.816839999999999</v>
      </c>
      <c r="BE48" s="699">
        <v>63.268450000000001</v>
      </c>
      <c r="BF48" s="699">
        <v>62.758760000000002</v>
      </c>
      <c r="BG48" s="699">
        <v>58.346640000000001</v>
      </c>
      <c r="BH48" s="699">
        <v>52.105330000000002</v>
      </c>
      <c r="BI48" s="699">
        <v>45.279049999999998</v>
      </c>
      <c r="BJ48" s="699">
        <v>50.226520000000001</v>
      </c>
      <c r="BK48" s="699">
        <v>53.53866</v>
      </c>
      <c r="BL48" s="699">
        <v>44.356200000000001</v>
      </c>
      <c r="BM48" s="699">
        <v>45.98319</v>
      </c>
      <c r="BN48" s="699">
        <v>44.304259999999999</v>
      </c>
      <c r="BO48" s="699">
        <v>47.842280000000002</v>
      </c>
      <c r="BP48" s="699">
        <v>57.096409999999999</v>
      </c>
      <c r="BQ48" s="699">
        <v>63.744999999999997</v>
      </c>
      <c r="BR48" s="699">
        <v>63.537709999999997</v>
      </c>
      <c r="BS48" s="699">
        <v>59.334989999999998</v>
      </c>
      <c r="BT48" s="699">
        <v>52.958730000000003</v>
      </c>
      <c r="BU48" s="699">
        <v>45.980719999999998</v>
      </c>
      <c r="BV48" s="699">
        <v>50.989829999999998</v>
      </c>
    </row>
    <row r="49" spans="1:74" s="116" customFormat="1" ht="11.1" customHeight="1" x14ac:dyDescent="0.2">
      <c r="A49" s="111" t="s">
        <v>1201</v>
      </c>
      <c r="B49" s="199" t="s">
        <v>441</v>
      </c>
      <c r="C49" s="698">
        <v>22.759901630000002</v>
      </c>
      <c r="D49" s="698">
        <v>19.692855309999999</v>
      </c>
      <c r="E49" s="698">
        <v>20.762512869999998</v>
      </c>
      <c r="F49" s="698">
        <v>20.094410360000001</v>
      </c>
      <c r="G49" s="698">
        <v>22.195784889999999</v>
      </c>
      <c r="H49" s="698">
        <v>26.32317252</v>
      </c>
      <c r="I49" s="698">
        <v>29.547496859999999</v>
      </c>
      <c r="J49" s="698">
        <v>28.297378040000002</v>
      </c>
      <c r="K49" s="698">
        <v>24.481564880000001</v>
      </c>
      <c r="L49" s="698">
        <v>21.60152858</v>
      </c>
      <c r="M49" s="698">
        <v>20.091942299999999</v>
      </c>
      <c r="N49" s="698">
        <v>22.165805840000001</v>
      </c>
      <c r="O49" s="698">
        <v>22.102834980000001</v>
      </c>
      <c r="P49" s="698">
        <v>19.98837082</v>
      </c>
      <c r="Q49" s="698">
        <v>20.953775419999999</v>
      </c>
      <c r="R49" s="698">
        <v>20.71857662</v>
      </c>
      <c r="S49" s="698">
        <v>22.89732463</v>
      </c>
      <c r="T49" s="698">
        <v>26.165448439999999</v>
      </c>
      <c r="U49" s="698">
        <v>30.09092369</v>
      </c>
      <c r="V49" s="698">
        <v>29.526468470000001</v>
      </c>
      <c r="W49" s="698">
        <v>25.524185760000002</v>
      </c>
      <c r="X49" s="698">
        <v>21.631538339999999</v>
      </c>
      <c r="Y49" s="698">
        <v>20.954219299999998</v>
      </c>
      <c r="Z49" s="698">
        <v>22.771426680000001</v>
      </c>
      <c r="AA49" s="698">
        <v>22.924749039999998</v>
      </c>
      <c r="AB49" s="698">
        <v>20.98982401</v>
      </c>
      <c r="AC49" s="698">
        <v>21.45154625</v>
      </c>
      <c r="AD49" s="698">
        <v>20.61171749</v>
      </c>
      <c r="AE49" s="698">
        <v>21.59042165</v>
      </c>
      <c r="AF49" s="698">
        <v>25.100210350000001</v>
      </c>
      <c r="AG49" s="698">
        <v>29.515030230000001</v>
      </c>
      <c r="AH49" s="698">
        <v>30.090428129999999</v>
      </c>
      <c r="AI49" s="698">
        <v>25.430936089999999</v>
      </c>
      <c r="AJ49" s="698">
        <v>22.0576182</v>
      </c>
      <c r="AK49" s="698">
        <v>20.924985299999999</v>
      </c>
      <c r="AL49" s="698">
        <v>22.837654480000001</v>
      </c>
      <c r="AM49" s="698">
        <v>22.900711810000001</v>
      </c>
      <c r="AN49" s="698">
        <v>21.08660519</v>
      </c>
      <c r="AO49" s="698">
        <v>21.04644291</v>
      </c>
      <c r="AP49" s="698">
        <v>19.87717353</v>
      </c>
      <c r="AQ49" s="698">
        <v>22.924302000000001</v>
      </c>
      <c r="AR49" s="698">
        <v>25.354580129999999</v>
      </c>
      <c r="AS49" s="698">
        <v>30.028522259999999</v>
      </c>
      <c r="AT49" s="698">
        <v>30.698508109999999</v>
      </c>
      <c r="AU49" s="698">
        <v>25.54140881</v>
      </c>
      <c r="AV49" s="698">
        <v>22.982014070000002</v>
      </c>
      <c r="AW49" s="698">
        <v>20.889693940000001</v>
      </c>
      <c r="AX49" s="698">
        <v>22.847616689999999</v>
      </c>
      <c r="AY49" s="698">
        <v>22.89253394</v>
      </c>
      <c r="AZ49" s="698">
        <v>20.608146720000001</v>
      </c>
      <c r="BA49" s="698">
        <v>21.916997146</v>
      </c>
      <c r="BB49" s="698">
        <v>20.78256257</v>
      </c>
      <c r="BC49" s="699">
        <v>23.58672</v>
      </c>
      <c r="BD49" s="699">
        <v>26.44641</v>
      </c>
      <c r="BE49" s="699">
        <v>30.553000000000001</v>
      </c>
      <c r="BF49" s="699">
        <v>29.31315</v>
      </c>
      <c r="BG49" s="699">
        <v>25.29102</v>
      </c>
      <c r="BH49" s="699">
        <v>22.899370000000001</v>
      </c>
      <c r="BI49" s="699">
        <v>21.28453</v>
      </c>
      <c r="BJ49" s="699">
        <v>23.39424</v>
      </c>
      <c r="BK49" s="699">
        <v>23.345800000000001</v>
      </c>
      <c r="BL49" s="699">
        <v>20.878430000000002</v>
      </c>
      <c r="BM49" s="699">
        <v>22.238240000000001</v>
      </c>
      <c r="BN49" s="699">
        <v>21.231120000000001</v>
      </c>
      <c r="BO49" s="699">
        <v>23.95119</v>
      </c>
      <c r="BP49" s="699">
        <v>26.630220000000001</v>
      </c>
      <c r="BQ49" s="699">
        <v>30.66883</v>
      </c>
      <c r="BR49" s="699">
        <v>29.690390000000001</v>
      </c>
      <c r="BS49" s="699">
        <v>25.674520000000001</v>
      </c>
      <c r="BT49" s="699">
        <v>23.25056</v>
      </c>
      <c r="BU49" s="699">
        <v>21.606310000000001</v>
      </c>
      <c r="BV49" s="699">
        <v>23.74203</v>
      </c>
    </row>
    <row r="50" spans="1:74" s="116" customFormat="1" ht="11.1" customHeight="1" x14ac:dyDescent="0.2">
      <c r="A50" s="111" t="s">
        <v>1202</v>
      </c>
      <c r="B50" s="199" t="s">
        <v>242</v>
      </c>
      <c r="C50" s="698">
        <v>35.251513289999998</v>
      </c>
      <c r="D50" s="698">
        <v>30.49704908</v>
      </c>
      <c r="E50" s="698">
        <v>32.129781209999997</v>
      </c>
      <c r="F50" s="698">
        <v>29.503947700000001</v>
      </c>
      <c r="G50" s="698">
        <v>30.826838070000001</v>
      </c>
      <c r="H50" s="698">
        <v>34.007656140000002</v>
      </c>
      <c r="I50" s="698">
        <v>37.026508579999998</v>
      </c>
      <c r="J50" s="698">
        <v>38.5265901</v>
      </c>
      <c r="K50" s="698">
        <v>34.857549740000003</v>
      </c>
      <c r="L50" s="698">
        <v>32.084724919999999</v>
      </c>
      <c r="M50" s="698">
        <v>31.058537019999999</v>
      </c>
      <c r="N50" s="698">
        <v>33.489227249999999</v>
      </c>
      <c r="O50" s="698">
        <v>33.603285040000003</v>
      </c>
      <c r="P50" s="698">
        <v>30.206545640000002</v>
      </c>
      <c r="Q50" s="698">
        <v>33.825072319999997</v>
      </c>
      <c r="R50" s="698">
        <v>29.447977030000001</v>
      </c>
      <c r="S50" s="698">
        <v>30.55914181</v>
      </c>
      <c r="T50" s="698">
        <v>31.75772431</v>
      </c>
      <c r="U50" s="698">
        <v>37.158550239999997</v>
      </c>
      <c r="V50" s="698">
        <v>41.541633419999997</v>
      </c>
      <c r="W50" s="698">
        <v>30.608247840000001</v>
      </c>
      <c r="X50" s="698">
        <v>33.334722640000003</v>
      </c>
      <c r="Y50" s="698">
        <v>29.81349483</v>
      </c>
      <c r="Z50" s="698">
        <v>32.699571859999999</v>
      </c>
      <c r="AA50" s="698">
        <v>34.81715956</v>
      </c>
      <c r="AB50" s="698">
        <v>30.627046589999999</v>
      </c>
      <c r="AC50" s="698">
        <v>32.465925439999999</v>
      </c>
      <c r="AD50" s="698">
        <v>28.904991219999999</v>
      </c>
      <c r="AE50" s="698">
        <v>30.885888380000001</v>
      </c>
      <c r="AF50" s="698">
        <v>30.028635919999999</v>
      </c>
      <c r="AG50" s="698">
        <v>36.165309960000002</v>
      </c>
      <c r="AH50" s="698">
        <v>37.677612930000002</v>
      </c>
      <c r="AI50" s="698">
        <v>33.396114769999997</v>
      </c>
      <c r="AJ50" s="698">
        <v>33.502768719999999</v>
      </c>
      <c r="AK50" s="698">
        <v>28.616485059999999</v>
      </c>
      <c r="AL50" s="698">
        <v>34.747954489999998</v>
      </c>
      <c r="AM50" s="698">
        <v>33.442350990000001</v>
      </c>
      <c r="AN50" s="698">
        <v>28.720372569999999</v>
      </c>
      <c r="AO50" s="698">
        <v>30.96930527</v>
      </c>
      <c r="AP50" s="698">
        <v>27.29175394</v>
      </c>
      <c r="AQ50" s="698">
        <v>28.490772759999999</v>
      </c>
      <c r="AR50" s="698">
        <v>31.196020279999999</v>
      </c>
      <c r="AS50" s="698">
        <v>36.749181309999997</v>
      </c>
      <c r="AT50" s="698">
        <v>34.747085570000003</v>
      </c>
      <c r="AU50" s="698">
        <v>33.632145940000001</v>
      </c>
      <c r="AV50" s="698">
        <v>33.536593699999997</v>
      </c>
      <c r="AW50" s="698">
        <v>27.552394509999999</v>
      </c>
      <c r="AX50" s="698">
        <v>34.283955130000002</v>
      </c>
      <c r="AY50" s="698">
        <v>31.180666590000001</v>
      </c>
      <c r="AZ50" s="698">
        <v>28.362110390000002</v>
      </c>
      <c r="BA50" s="698">
        <v>31.093003861</v>
      </c>
      <c r="BB50" s="698">
        <v>28.422443844</v>
      </c>
      <c r="BC50" s="699">
        <v>28.830660000000002</v>
      </c>
      <c r="BD50" s="699">
        <v>31.464880000000001</v>
      </c>
      <c r="BE50" s="699">
        <v>37.089939999999999</v>
      </c>
      <c r="BF50" s="699">
        <v>34.211539999999999</v>
      </c>
      <c r="BG50" s="699">
        <v>31.857939999999999</v>
      </c>
      <c r="BH50" s="699">
        <v>32.086930000000002</v>
      </c>
      <c r="BI50" s="699">
        <v>26.950479999999999</v>
      </c>
      <c r="BJ50" s="699">
        <v>34.535469999999997</v>
      </c>
      <c r="BK50" s="699">
        <v>31.446950000000001</v>
      </c>
      <c r="BL50" s="699">
        <v>28.510649999999998</v>
      </c>
      <c r="BM50" s="699">
        <v>30.837289999999999</v>
      </c>
      <c r="BN50" s="699">
        <v>28.47062</v>
      </c>
      <c r="BO50" s="699">
        <v>28.889620000000001</v>
      </c>
      <c r="BP50" s="699">
        <v>31.289829999999998</v>
      </c>
      <c r="BQ50" s="699">
        <v>36.78257</v>
      </c>
      <c r="BR50" s="699">
        <v>33.918619999999997</v>
      </c>
      <c r="BS50" s="699">
        <v>31.640519999999999</v>
      </c>
      <c r="BT50" s="699">
        <v>31.88963</v>
      </c>
      <c r="BU50" s="699">
        <v>26.752320000000001</v>
      </c>
      <c r="BV50" s="699">
        <v>34.311950000000003</v>
      </c>
    </row>
    <row r="51" spans="1:74" s="116" customFormat="1" ht="11.25" customHeight="1" x14ac:dyDescent="0.2">
      <c r="A51" s="111" t="s">
        <v>1203</v>
      </c>
      <c r="B51" s="199" t="s">
        <v>243</v>
      </c>
      <c r="C51" s="698">
        <v>1.3486315099999999</v>
      </c>
      <c r="D51" s="698">
        <v>1.22553691</v>
      </c>
      <c r="E51" s="698">
        <v>1.3250202200000001</v>
      </c>
      <c r="F51" s="698">
        <v>1.2513928999999999</v>
      </c>
      <c r="G51" s="698">
        <v>1.25507956</v>
      </c>
      <c r="H51" s="698">
        <v>1.23707298</v>
      </c>
      <c r="I51" s="698">
        <v>1.31219215</v>
      </c>
      <c r="J51" s="698">
        <v>1.3436526900000001</v>
      </c>
      <c r="K51" s="698">
        <v>1.2956023699999999</v>
      </c>
      <c r="L51" s="698">
        <v>1.3238478300000001</v>
      </c>
      <c r="M51" s="698">
        <v>1.2915607600000001</v>
      </c>
      <c r="N51" s="698">
        <v>1.3004101699999999</v>
      </c>
      <c r="O51" s="698">
        <v>1.32019335</v>
      </c>
      <c r="P51" s="698">
        <v>1.2299827699999999</v>
      </c>
      <c r="Q51" s="698">
        <v>1.27066481</v>
      </c>
      <c r="R51" s="698">
        <v>1.23453327</v>
      </c>
      <c r="S51" s="698">
        <v>1.2268341300000001</v>
      </c>
      <c r="T51" s="698">
        <v>1.22900666</v>
      </c>
      <c r="U51" s="698">
        <v>1.30296006</v>
      </c>
      <c r="V51" s="698">
        <v>1.32623019</v>
      </c>
      <c r="W51" s="698">
        <v>1.27555664</v>
      </c>
      <c r="X51" s="698">
        <v>1.3211627699999999</v>
      </c>
      <c r="Y51" s="698">
        <v>1.2824230400000001</v>
      </c>
      <c r="Z51" s="698">
        <v>1.2900803300000001</v>
      </c>
      <c r="AA51" s="698">
        <v>1.31601561</v>
      </c>
      <c r="AB51" s="698">
        <v>1.13722816</v>
      </c>
      <c r="AC51" s="698">
        <v>1.2042104</v>
      </c>
      <c r="AD51" s="698">
        <v>1.1744256500000001</v>
      </c>
      <c r="AE51" s="698">
        <v>1.2305169199999999</v>
      </c>
      <c r="AF51" s="698">
        <v>1.2432370399999999</v>
      </c>
      <c r="AG51" s="698">
        <v>1.3253594900000001</v>
      </c>
      <c r="AH51" s="698">
        <v>1.3665147499999999</v>
      </c>
      <c r="AI51" s="698">
        <v>1.31062784</v>
      </c>
      <c r="AJ51" s="698">
        <v>1.3377978699999999</v>
      </c>
      <c r="AK51" s="698">
        <v>1.29467727</v>
      </c>
      <c r="AL51" s="698">
        <v>1.3310810799999999</v>
      </c>
      <c r="AM51" s="698">
        <v>1.35937369</v>
      </c>
      <c r="AN51" s="698">
        <v>1.21065621</v>
      </c>
      <c r="AO51" s="698">
        <v>1.25569964</v>
      </c>
      <c r="AP51" s="698">
        <v>1.0894105999999999</v>
      </c>
      <c r="AQ51" s="698">
        <v>1.11112283</v>
      </c>
      <c r="AR51" s="698">
        <v>1.15389773</v>
      </c>
      <c r="AS51" s="698">
        <v>1.20220964</v>
      </c>
      <c r="AT51" s="698">
        <v>1.2290702899999999</v>
      </c>
      <c r="AU51" s="698">
        <v>1.1859872899999999</v>
      </c>
      <c r="AV51" s="698">
        <v>1.26536249</v>
      </c>
      <c r="AW51" s="698">
        <v>1.2737514700000001</v>
      </c>
      <c r="AX51" s="698">
        <v>1.30237721</v>
      </c>
      <c r="AY51" s="698">
        <v>1.2568876899999999</v>
      </c>
      <c r="AZ51" s="698">
        <v>1.1353390999999999</v>
      </c>
      <c r="BA51" s="698">
        <v>1.22105156</v>
      </c>
      <c r="BB51" s="698">
        <v>1.1367798</v>
      </c>
      <c r="BC51" s="699">
        <v>1.1629700000000001</v>
      </c>
      <c r="BD51" s="699">
        <v>1.181465</v>
      </c>
      <c r="BE51" s="699">
        <v>1.221044</v>
      </c>
      <c r="BF51" s="699">
        <v>1.2569360000000001</v>
      </c>
      <c r="BG51" s="699">
        <v>1.2103360000000001</v>
      </c>
      <c r="BH51" s="699">
        <v>1.2731570000000001</v>
      </c>
      <c r="BI51" s="699">
        <v>1.2749790000000001</v>
      </c>
      <c r="BJ51" s="699">
        <v>1.3029109999999999</v>
      </c>
      <c r="BK51" s="699">
        <v>1.2658430000000001</v>
      </c>
      <c r="BL51" s="699">
        <v>1.1587130000000001</v>
      </c>
      <c r="BM51" s="699">
        <v>1.2467760000000001</v>
      </c>
      <c r="BN51" s="699">
        <v>1.1598619999999999</v>
      </c>
      <c r="BO51" s="699">
        <v>1.1871480000000001</v>
      </c>
      <c r="BP51" s="699">
        <v>1.2033700000000001</v>
      </c>
      <c r="BQ51" s="699">
        <v>1.2418750000000001</v>
      </c>
      <c r="BR51" s="699">
        <v>1.276195</v>
      </c>
      <c r="BS51" s="699">
        <v>1.2288650000000001</v>
      </c>
      <c r="BT51" s="699">
        <v>1.2928280000000001</v>
      </c>
      <c r="BU51" s="699">
        <v>1.2934540000000001</v>
      </c>
      <c r="BV51" s="699">
        <v>1.3213520000000001</v>
      </c>
    </row>
    <row r="52" spans="1:74" s="116" customFormat="1" ht="11.1" customHeight="1" x14ac:dyDescent="0.2">
      <c r="A52" s="111" t="s">
        <v>1204</v>
      </c>
      <c r="B52" s="200" t="s">
        <v>443</v>
      </c>
      <c r="C52" s="700">
        <v>318.17717861</v>
      </c>
      <c r="D52" s="700">
        <v>275.77713528999999</v>
      </c>
      <c r="E52" s="700">
        <v>291.44363643999998</v>
      </c>
      <c r="F52" s="700">
        <v>272.80115833000002</v>
      </c>
      <c r="G52" s="700">
        <v>291.87053995000002</v>
      </c>
      <c r="H52" s="700">
        <v>328.58261573999999</v>
      </c>
      <c r="I52" s="700">
        <v>367.61302477999999</v>
      </c>
      <c r="J52" s="700">
        <v>360.26261635999998</v>
      </c>
      <c r="K52" s="700">
        <v>321.72580771000003</v>
      </c>
      <c r="L52" s="700">
        <v>299.53948041000001</v>
      </c>
      <c r="M52" s="700">
        <v>283.34700346</v>
      </c>
      <c r="N52" s="700">
        <v>312.21578289000001</v>
      </c>
      <c r="O52" s="700">
        <v>344.47768812999999</v>
      </c>
      <c r="P52" s="700">
        <v>292.73228481000001</v>
      </c>
      <c r="Q52" s="700">
        <v>296.99930554000002</v>
      </c>
      <c r="R52" s="700">
        <v>278.46798732000002</v>
      </c>
      <c r="S52" s="700">
        <v>303.24800969</v>
      </c>
      <c r="T52" s="700">
        <v>338.08298767999997</v>
      </c>
      <c r="U52" s="700">
        <v>375.02342897</v>
      </c>
      <c r="V52" s="700">
        <v>381.13063082999997</v>
      </c>
      <c r="W52" s="700">
        <v>337.26254918000001</v>
      </c>
      <c r="X52" s="700">
        <v>309.11358574000002</v>
      </c>
      <c r="Y52" s="700">
        <v>290.5071001</v>
      </c>
      <c r="Z52" s="700">
        <v>312.13970977999998</v>
      </c>
      <c r="AA52" s="700">
        <v>328.60925348000001</v>
      </c>
      <c r="AB52" s="700">
        <v>295.79769285999998</v>
      </c>
      <c r="AC52" s="700">
        <v>301.85269296000001</v>
      </c>
      <c r="AD52" s="700">
        <v>273.89983690000003</v>
      </c>
      <c r="AE52" s="700">
        <v>296.80173710000003</v>
      </c>
      <c r="AF52" s="700">
        <v>321.46160664000001</v>
      </c>
      <c r="AG52" s="700">
        <v>376.0948214</v>
      </c>
      <c r="AH52" s="700">
        <v>372.57408577000001</v>
      </c>
      <c r="AI52" s="700">
        <v>340.46280239999999</v>
      </c>
      <c r="AJ52" s="700">
        <v>308.24120739</v>
      </c>
      <c r="AK52" s="700">
        <v>285.53204182000002</v>
      </c>
      <c r="AL52" s="700">
        <v>309.82269351999997</v>
      </c>
      <c r="AM52" s="700">
        <v>311.31836927000001</v>
      </c>
      <c r="AN52" s="700">
        <v>290.12006005000001</v>
      </c>
      <c r="AO52" s="700">
        <v>285.17706118000001</v>
      </c>
      <c r="AP52" s="700">
        <v>258.14470822999999</v>
      </c>
      <c r="AQ52" s="700">
        <v>270.48576376</v>
      </c>
      <c r="AR52" s="700">
        <v>315.65105784000002</v>
      </c>
      <c r="AS52" s="700">
        <v>374.73397548999998</v>
      </c>
      <c r="AT52" s="700">
        <v>364.21217094999997</v>
      </c>
      <c r="AU52" s="700">
        <v>318.00206695000003</v>
      </c>
      <c r="AV52" s="700">
        <v>292.14227521999999</v>
      </c>
      <c r="AW52" s="700">
        <v>272.92619038999999</v>
      </c>
      <c r="AX52" s="700">
        <v>310.82763844999999</v>
      </c>
      <c r="AY52" s="700">
        <v>321.21872868999998</v>
      </c>
      <c r="AZ52" s="700">
        <v>299.05050340000003</v>
      </c>
      <c r="BA52" s="700">
        <v>293.17904293999999</v>
      </c>
      <c r="BB52" s="700">
        <v>268.65425894999998</v>
      </c>
      <c r="BC52" s="701">
        <v>285.70139999999998</v>
      </c>
      <c r="BD52" s="701">
        <v>330.61959999999999</v>
      </c>
      <c r="BE52" s="701">
        <v>375.33139999999997</v>
      </c>
      <c r="BF52" s="701">
        <v>364.5301</v>
      </c>
      <c r="BG52" s="701">
        <v>323.95650000000001</v>
      </c>
      <c r="BH52" s="701">
        <v>295.44819999999999</v>
      </c>
      <c r="BI52" s="701">
        <v>278.19670000000002</v>
      </c>
      <c r="BJ52" s="701">
        <v>318.0104</v>
      </c>
      <c r="BK52" s="701">
        <v>329.43029999999999</v>
      </c>
      <c r="BL52" s="701">
        <v>300.51400000000001</v>
      </c>
      <c r="BM52" s="701">
        <v>297.01010000000002</v>
      </c>
      <c r="BN52" s="701">
        <v>272.94290000000001</v>
      </c>
      <c r="BO52" s="701">
        <v>288.18830000000003</v>
      </c>
      <c r="BP52" s="701">
        <v>332.73779999999999</v>
      </c>
      <c r="BQ52" s="701">
        <v>376.90600000000001</v>
      </c>
      <c r="BR52" s="701">
        <v>367.33819999999997</v>
      </c>
      <c r="BS52" s="701">
        <v>326.7749</v>
      </c>
      <c r="BT52" s="701">
        <v>297.72309999999999</v>
      </c>
      <c r="BU52" s="701">
        <v>280.16860000000003</v>
      </c>
      <c r="BV52" s="701">
        <v>320.12880000000001</v>
      </c>
    </row>
    <row r="53" spans="1:74" s="420" customFormat="1" ht="12" customHeight="1" x14ac:dyDescent="0.2">
      <c r="A53" s="419"/>
      <c r="B53" s="814" t="s">
        <v>873</v>
      </c>
      <c r="C53" s="759"/>
      <c r="D53" s="759"/>
      <c r="E53" s="759"/>
      <c r="F53" s="759"/>
      <c r="G53" s="759"/>
      <c r="H53" s="759"/>
      <c r="I53" s="759"/>
      <c r="J53" s="759"/>
      <c r="K53" s="759"/>
      <c r="L53" s="759"/>
      <c r="M53" s="759"/>
      <c r="N53" s="759"/>
      <c r="O53" s="759"/>
      <c r="P53" s="759"/>
      <c r="Q53" s="759"/>
      <c r="AY53" s="464"/>
      <c r="AZ53" s="464"/>
      <c r="BA53" s="464"/>
      <c r="BB53" s="464"/>
      <c r="BC53" s="464"/>
      <c r="BD53" s="612"/>
      <c r="BE53" s="612"/>
      <c r="BF53" s="612"/>
      <c r="BG53" s="464"/>
      <c r="BH53" s="251"/>
      <c r="BI53" s="464"/>
      <c r="BJ53" s="464"/>
    </row>
    <row r="54" spans="1:74" s="420" customFormat="1" ht="12" customHeight="1" x14ac:dyDescent="0.25">
      <c r="A54" s="419"/>
      <c r="B54" s="752" t="s">
        <v>815</v>
      </c>
      <c r="C54" s="744"/>
      <c r="D54" s="744"/>
      <c r="E54" s="744"/>
      <c r="F54" s="744"/>
      <c r="G54" s="744"/>
      <c r="H54" s="744"/>
      <c r="I54" s="744"/>
      <c r="J54" s="744"/>
      <c r="K54" s="744"/>
      <c r="L54" s="744"/>
      <c r="M54" s="744"/>
      <c r="N54" s="744"/>
      <c r="O54" s="744"/>
      <c r="P54" s="744"/>
      <c r="Q54" s="744"/>
      <c r="AY54" s="464"/>
      <c r="AZ54" s="464"/>
      <c r="BA54" s="464"/>
      <c r="BB54" s="464"/>
      <c r="BC54" s="464"/>
      <c r="BD54" s="612"/>
      <c r="BE54" s="612"/>
      <c r="BF54" s="612"/>
      <c r="BG54" s="464"/>
      <c r="BH54" s="251"/>
      <c r="BI54" s="464"/>
      <c r="BJ54" s="464"/>
    </row>
    <row r="55" spans="1:74" s="420" customFormat="1" ht="12" customHeight="1" x14ac:dyDescent="0.2">
      <c r="A55" s="419"/>
      <c r="B55" s="780" t="str">
        <f>"Notes: "&amp;"EIA completed modeling and analysis for this report on " &amp;Dates!D2&amp;"."</f>
        <v>Notes: EIA completed modeling and analysis for this report on Thursday May 6, 2021.</v>
      </c>
      <c r="C55" s="803"/>
      <c r="D55" s="803"/>
      <c r="E55" s="803"/>
      <c r="F55" s="803"/>
      <c r="G55" s="803"/>
      <c r="H55" s="803"/>
      <c r="I55" s="803"/>
      <c r="J55" s="803"/>
      <c r="K55" s="803"/>
      <c r="L55" s="803"/>
      <c r="M55" s="803"/>
      <c r="N55" s="803"/>
      <c r="O55" s="803"/>
      <c r="P55" s="803"/>
      <c r="Q55" s="781"/>
      <c r="AY55" s="464"/>
      <c r="AZ55" s="464"/>
      <c r="BA55" s="464"/>
      <c r="BB55" s="464"/>
      <c r="BC55" s="464"/>
      <c r="BD55" s="612"/>
      <c r="BE55" s="612"/>
      <c r="BF55" s="612"/>
      <c r="BG55" s="464"/>
      <c r="BH55" s="251"/>
      <c r="BI55" s="464"/>
      <c r="BJ55" s="464"/>
    </row>
    <row r="56" spans="1:74" s="420" customFormat="1" ht="12" customHeight="1" x14ac:dyDescent="0.2">
      <c r="A56" s="419"/>
      <c r="B56" s="770" t="s">
        <v>353</v>
      </c>
      <c r="C56" s="769"/>
      <c r="D56" s="769"/>
      <c r="E56" s="769"/>
      <c r="F56" s="769"/>
      <c r="G56" s="769"/>
      <c r="H56" s="769"/>
      <c r="I56" s="769"/>
      <c r="J56" s="769"/>
      <c r="K56" s="769"/>
      <c r="L56" s="769"/>
      <c r="M56" s="769"/>
      <c r="N56" s="769"/>
      <c r="O56" s="769"/>
      <c r="P56" s="769"/>
      <c r="Q56" s="769"/>
      <c r="AY56" s="464"/>
      <c r="AZ56" s="464"/>
      <c r="BA56" s="464"/>
      <c r="BB56" s="464"/>
      <c r="BC56" s="464"/>
      <c r="BD56" s="612"/>
      <c r="BE56" s="612"/>
      <c r="BF56" s="612"/>
      <c r="BG56" s="464"/>
      <c r="BH56" s="251"/>
      <c r="BI56" s="464"/>
      <c r="BJ56" s="464"/>
    </row>
    <row r="57" spans="1:74" s="420" customFormat="1" ht="12" customHeight="1" x14ac:dyDescent="0.2">
      <c r="A57" s="419"/>
      <c r="B57" s="765" t="s">
        <v>874</v>
      </c>
      <c r="C57" s="762"/>
      <c r="D57" s="762"/>
      <c r="E57" s="762"/>
      <c r="F57" s="762"/>
      <c r="G57" s="762"/>
      <c r="H57" s="762"/>
      <c r="I57" s="762"/>
      <c r="J57" s="762"/>
      <c r="K57" s="762"/>
      <c r="L57" s="762"/>
      <c r="M57" s="762"/>
      <c r="N57" s="762"/>
      <c r="O57" s="762"/>
      <c r="P57" s="762"/>
      <c r="Q57" s="759"/>
      <c r="AY57" s="464"/>
      <c r="AZ57" s="464"/>
      <c r="BA57" s="464"/>
      <c r="BB57" s="464"/>
      <c r="BC57" s="464"/>
      <c r="BD57" s="612"/>
      <c r="BE57" s="612"/>
      <c r="BF57" s="612"/>
      <c r="BG57" s="464"/>
      <c r="BH57" s="251"/>
      <c r="BI57" s="464"/>
      <c r="BJ57" s="464"/>
    </row>
    <row r="58" spans="1:74" s="420" customFormat="1" ht="12" customHeight="1" x14ac:dyDescent="0.2">
      <c r="A58" s="419"/>
      <c r="B58" s="765" t="s">
        <v>865</v>
      </c>
      <c r="C58" s="762"/>
      <c r="D58" s="762"/>
      <c r="E58" s="762"/>
      <c r="F58" s="762"/>
      <c r="G58" s="762"/>
      <c r="H58" s="762"/>
      <c r="I58" s="762"/>
      <c r="J58" s="762"/>
      <c r="K58" s="762"/>
      <c r="L58" s="762"/>
      <c r="M58" s="762"/>
      <c r="N58" s="762"/>
      <c r="O58" s="762"/>
      <c r="P58" s="762"/>
      <c r="Q58" s="759"/>
      <c r="AY58" s="464"/>
      <c r="AZ58" s="464"/>
      <c r="BA58" s="464"/>
      <c r="BB58" s="464"/>
      <c r="BC58" s="464"/>
      <c r="BD58" s="612"/>
      <c r="BE58" s="612"/>
      <c r="BF58" s="612"/>
      <c r="BG58" s="464"/>
      <c r="BH58" s="251"/>
      <c r="BI58" s="464"/>
      <c r="BJ58" s="464"/>
    </row>
    <row r="59" spans="1:74" s="420" customFormat="1" ht="12" customHeight="1" x14ac:dyDescent="0.2">
      <c r="A59" s="419"/>
      <c r="B59" s="800" t="s">
        <v>866</v>
      </c>
      <c r="C59" s="759"/>
      <c r="D59" s="759"/>
      <c r="E59" s="759"/>
      <c r="F59" s="759"/>
      <c r="G59" s="759"/>
      <c r="H59" s="759"/>
      <c r="I59" s="759"/>
      <c r="J59" s="759"/>
      <c r="K59" s="759"/>
      <c r="L59" s="759"/>
      <c r="M59" s="759"/>
      <c r="N59" s="759"/>
      <c r="O59" s="759"/>
      <c r="P59" s="759"/>
      <c r="Q59" s="759"/>
      <c r="AY59" s="464"/>
      <c r="AZ59" s="464"/>
      <c r="BA59" s="464"/>
      <c r="BB59" s="464"/>
      <c r="BC59" s="464"/>
      <c r="BD59" s="612"/>
      <c r="BE59" s="612"/>
      <c r="BF59" s="612"/>
      <c r="BG59" s="464"/>
      <c r="BH59" s="251"/>
      <c r="BI59" s="464"/>
      <c r="BJ59" s="464"/>
    </row>
    <row r="60" spans="1:74" s="420" customFormat="1" ht="12" customHeight="1" x14ac:dyDescent="0.2">
      <c r="A60" s="419"/>
      <c r="B60" s="763" t="s">
        <v>875</v>
      </c>
      <c r="C60" s="762"/>
      <c r="D60" s="762"/>
      <c r="E60" s="762"/>
      <c r="F60" s="762"/>
      <c r="G60" s="762"/>
      <c r="H60" s="762"/>
      <c r="I60" s="762"/>
      <c r="J60" s="762"/>
      <c r="K60" s="762"/>
      <c r="L60" s="762"/>
      <c r="M60" s="762"/>
      <c r="N60" s="762"/>
      <c r="O60" s="762"/>
      <c r="P60" s="762"/>
      <c r="Q60" s="759"/>
      <c r="AY60" s="464"/>
      <c r="AZ60" s="464"/>
      <c r="BA60" s="464"/>
      <c r="BB60" s="464"/>
      <c r="BC60" s="464"/>
      <c r="BD60" s="612"/>
      <c r="BE60" s="612"/>
      <c r="BF60" s="612"/>
      <c r="BG60" s="464"/>
      <c r="BH60" s="251"/>
      <c r="BI60" s="464"/>
      <c r="BJ60" s="464"/>
    </row>
    <row r="61" spans="1:74" s="420" customFormat="1" ht="12" customHeight="1" x14ac:dyDescent="0.2">
      <c r="A61" s="419"/>
      <c r="B61" s="765" t="s">
        <v>838</v>
      </c>
      <c r="C61" s="766"/>
      <c r="D61" s="766"/>
      <c r="E61" s="766"/>
      <c r="F61" s="766"/>
      <c r="G61" s="766"/>
      <c r="H61" s="766"/>
      <c r="I61" s="766"/>
      <c r="J61" s="766"/>
      <c r="K61" s="766"/>
      <c r="L61" s="766"/>
      <c r="M61" s="766"/>
      <c r="N61" s="766"/>
      <c r="O61" s="766"/>
      <c r="P61" s="766"/>
      <c r="Q61" s="759"/>
      <c r="AY61" s="464"/>
      <c r="AZ61" s="464"/>
      <c r="BA61" s="464"/>
      <c r="BB61" s="464"/>
      <c r="BC61" s="464"/>
      <c r="BD61" s="612"/>
      <c r="BE61" s="612"/>
      <c r="BF61" s="612"/>
      <c r="BG61" s="464"/>
      <c r="BH61" s="251"/>
      <c r="BI61" s="464"/>
      <c r="BJ61" s="464"/>
    </row>
    <row r="62" spans="1:74" s="418" customFormat="1" ht="12" customHeight="1" x14ac:dyDescent="0.2">
      <c r="A62" s="393"/>
      <c r="B62" s="771" t="s">
        <v>1384</v>
      </c>
      <c r="C62" s="759"/>
      <c r="D62" s="759"/>
      <c r="E62" s="759"/>
      <c r="F62" s="759"/>
      <c r="G62" s="759"/>
      <c r="H62" s="759"/>
      <c r="I62" s="759"/>
      <c r="J62" s="759"/>
      <c r="K62" s="759"/>
      <c r="L62" s="759"/>
      <c r="M62" s="759"/>
      <c r="N62" s="759"/>
      <c r="O62" s="759"/>
      <c r="P62" s="759"/>
      <c r="Q62" s="759"/>
      <c r="AY62" s="462"/>
      <c r="AZ62" s="462"/>
      <c r="BA62" s="462"/>
      <c r="BB62" s="462"/>
      <c r="BC62" s="462"/>
      <c r="BD62" s="610"/>
      <c r="BE62" s="610"/>
      <c r="BF62" s="610"/>
      <c r="BG62" s="462"/>
      <c r="BH62" s="251"/>
      <c r="BI62" s="462"/>
      <c r="BJ62" s="462"/>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36" customWidth="1"/>
    <col min="56" max="58" width="6.5546875" style="613" customWidth="1"/>
    <col min="59" max="62" width="6.5546875" style="336" customWidth="1"/>
    <col min="63" max="74" width="6.5546875" style="121" customWidth="1"/>
    <col min="75" max="16384" width="9.5546875" style="121"/>
  </cols>
  <sheetData>
    <row r="1" spans="1:74" ht="13.35" customHeight="1" x14ac:dyDescent="0.25">
      <c r="A1" s="741" t="s">
        <v>798</v>
      </c>
      <c r="B1" s="818" t="s">
        <v>1365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120"/>
    </row>
    <row r="2" spans="1:74" s="112" customFormat="1" ht="13.35" customHeight="1" x14ac:dyDescent="0.25">
      <c r="A2" s="742"/>
      <c r="B2" s="486" t="str">
        <f>"U.S. Energy Information Administration  |  Short-Term Energy Outlook  - "&amp;Dates!D1</f>
        <v>U.S. Energy Information Administration  |  Short-Term Energy Outlook  - May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11"/>
      <c r="BE2" s="611"/>
      <c r="BF2" s="611"/>
      <c r="BG2" s="341"/>
      <c r="BH2" s="341"/>
      <c r="BI2" s="341"/>
      <c r="BJ2" s="341"/>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21.607256393</v>
      </c>
      <c r="AN6" s="208">
        <v>22.045799412000001</v>
      </c>
      <c r="AO6" s="208">
        <v>21.659284294999999</v>
      </c>
      <c r="AP6" s="208">
        <v>22.012679728999998</v>
      </c>
      <c r="AQ6" s="208">
        <v>21.620790306</v>
      </c>
      <c r="AR6" s="208">
        <v>20.459399238</v>
      </c>
      <c r="AS6" s="208">
        <v>20.649471062</v>
      </c>
      <c r="AT6" s="208">
        <v>20.976454232999998</v>
      </c>
      <c r="AU6" s="208">
        <v>21.341769202999998</v>
      </c>
      <c r="AV6" s="208">
        <v>21.136314467999998</v>
      </c>
      <c r="AW6" s="208">
        <v>21.012083060999998</v>
      </c>
      <c r="AX6" s="208">
        <v>20.365233219</v>
      </c>
      <c r="AY6" s="208">
        <v>21</v>
      </c>
      <c r="AZ6" s="208">
        <v>21.5</v>
      </c>
      <c r="BA6" s="208">
        <v>21.409079999999999</v>
      </c>
      <c r="BB6" s="208">
        <v>22.048559999999998</v>
      </c>
      <c r="BC6" s="324">
        <v>21.87689</v>
      </c>
      <c r="BD6" s="324">
        <v>20.939319999999999</v>
      </c>
      <c r="BE6" s="324">
        <v>21.38401</v>
      </c>
      <c r="BF6" s="324">
        <v>21.944320000000001</v>
      </c>
      <c r="BG6" s="324">
        <v>22.515560000000001</v>
      </c>
      <c r="BH6" s="324">
        <v>22.47306</v>
      </c>
      <c r="BI6" s="324">
        <v>22.483029999999999</v>
      </c>
      <c r="BJ6" s="324">
        <v>21.915099999999999</v>
      </c>
      <c r="BK6" s="324">
        <v>22.745450000000002</v>
      </c>
      <c r="BL6" s="324">
        <v>23.350850000000001</v>
      </c>
      <c r="BM6" s="324">
        <v>23.301909999999999</v>
      </c>
      <c r="BN6" s="324">
        <v>23.98781</v>
      </c>
      <c r="BO6" s="324">
        <v>23.791720000000002</v>
      </c>
      <c r="BP6" s="324">
        <v>22.733650000000001</v>
      </c>
      <c r="BQ6" s="324">
        <v>23.169650000000001</v>
      </c>
      <c r="BR6" s="324">
        <v>23.69472</v>
      </c>
      <c r="BS6" s="324">
        <v>24.21969</v>
      </c>
      <c r="BT6" s="324">
        <v>24.072389999999999</v>
      </c>
      <c r="BU6" s="324">
        <v>23.98667</v>
      </c>
      <c r="BV6" s="324">
        <v>23.236799999999999</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15.414059078999999</v>
      </c>
      <c r="AN7" s="208">
        <v>15.454705167</v>
      </c>
      <c r="AO7" s="208">
        <v>15.549129520999999</v>
      </c>
      <c r="AP7" s="208">
        <v>15.528954046999999</v>
      </c>
      <c r="AQ7" s="208">
        <v>16.064729066999998</v>
      </c>
      <c r="AR7" s="208">
        <v>16.235419614000001</v>
      </c>
      <c r="AS7" s="208">
        <v>16.168591316000001</v>
      </c>
      <c r="AT7" s="208">
        <v>16.029002962</v>
      </c>
      <c r="AU7" s="208">
        <v>16.398224032000002</v>
      </c>
      <c r="AV7" s="208">
        <v>16.528031861999999</v>
      </c>
      <c r="AW7" s="208">
        <v>16.016987771</v>
      </c>
      <c r="AX7" s="208">
        <v>15.544501356</v>
      </c>
      <c r="AY7" s="208">
        <v>15.56</v>
      </c>
      <c r="AZ7" s="208">
        <v>15.79</v>
      </c>
      <c r="BA7" s="208">
        <v>15.90982</v>
      </c>
      <c r="BB7" s="208">
        <v>15.98484</v>
      </c>
      <c r="BC7" s="324">
        <v>16.571560000000002</v>
      </c>
      <c r="BD7" s="324">
        <v>16.795549999999999</v>
      </c>
      <c r="BE7" s="324">
        <v>16.822510000000001</v>
      </c>
      <c r="BF7" s="324">
        <v>16.714759999999998</v>
      </c>
      <c r="BG7" s="324">
        <v>17.103919999999999</v>
      </c>
      <c r="BH7" s="324">
        <v>17.21987</v>
      </c>
      <c r="BI7" s="324">
        <v>16.650459999999999</v>
      </c>
      <c r="BJ7" s="324">
        <v>16.075330000000001</v>
      </c>
      <c r="BK7" s="324">
        <v>16.021750000000001</v>
      </c>
      <c r="BL7" s="324">
        <v>16.159279999999999</v>
      </c>
      <c r="BM7" s="324">
        <v>16.242149999999999</v>
      </c>
      <c r="BN7" s="324">
        <v>16.225819999999999</v>
      </c>
      <c r="BO7" s="324">
        <v>16.770219999999998</v>
      </c>
      <c r="BP7" s="324">
        <v>17.002079999999999</v>
      </c>
      <c r="BQ7" s="324">
        <v>17.018789999999999</v>
      </c>
      <c r="BR7" s="324">
        <v>16.86448</v>
      </c>
      <c r="BS7" s="324">
        <v>17.23488</v>
      </c>
      <c r="BT7" s="324">
        <v>17.350899999999999</v>
      </c>
      <c r="BU7" s="324">
        <v>16.760380000000001</v>
      </c>
      <c r="BV7" s="324">
        <v>16.179649999999999</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13.003532511</v>
      </c>
      <c r="AN8" s="208">
        <v>13.036818096999999</v>
      </c>
      <c r="AO8" s="208">
        <v>13.403651212</v>
      </c>
      <c r="AP8" s="208">
        <v>13.794568612999999</v>
      </c>
      <c r="AQ8" s="208">
        <v>13.975063247</v>
      </c>
      <c r="AR8" s="208">
        <v>13.556274395000001</v>
      </c>
      <c r="AS8" s="208">
        <v>13.198641397999999</v>
      </c>
      <c r="AT8" s="208">
        <v>13.31958487</v>
      </c>
      <c r="AU8" s="208">
        <v>13.571808044999999</v>
      </c>
      <c r="AV8" s="208">
        <v>14.275954038</v>
      </c>
      <c r="AW8" s="208">
        <v>13.867941463999999</v>
      </c>
      <c r="AX8" s="208">
        <v>13.263607652999999</v>
      </c>
      <c r="AY8" s="208">
        <v>13.17</v>
      </c>
      <c r="AZ8" s="208">
        <v>13.1</v>
      </c>
      <c r="BA8" s="208">
        <v>13.619149999999999</v>
      </c>
      <c r="BB8" s="208">
        <v>14.05322</v>
      </c>
      <c r="BC8" s="324">
        <v>14.16967</v>
      </c>
      <c r="BD8" s="324">
        <v>13.82085</v>
      </c>
      <c r="BE8" s="324">
        <v>13.63119</v>
      </c>
      <c r="BF8" s="324">
        <v>13.629670000000001</v>
      </c>
      <c r="BG8" s="324">
        <v>13.846080000000001</v>
      </c>
      <c r="BH8" s="324">
        <v>14.63693</v>
      </c>
      <c r="BI8" s="324">
        <v>14.16696</v>
      </c>
      <c r="BJ8" s="324">
        <v>13.534929999999999</v>
      </c>
      <c r="BK8" s="324">
        <v>13.426920000000001</v>
      </c>
      <c r="BL8" s="324">
        <v>13.473979999999999</v>
      </c>
      <c r="BM8" s="324">
        <v>13.87881</v>
      </c>
      <c r="BN8" s="324">
        <v>14.291689999999999</v>
      </c>
      <c r="BO8" s="324">
        <v>14.42915</v>
      </c>
      <c r="BP8" s="324">
        <v>14.068059999999999</v>
      </c>
      <c r="BQ8" s="324">
        <v>13.85094</v>
      </c>
      <c r="BR8" s="324">
        <v>13.80312</v>
      </c>
      <c r="BS8" s="324">
        <v>14.025980000000001</v>
      </c>
      <c r="BT8" s="324">
        <v>14.821070000000001</v>
      </c>
      <c r="BU8" s="324">
        <v>14.34206</v>
      </c>
      <c r="BV8" s="324">
        <v>13.70262</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10.753508049000001</v>
      </c>
      <c r="AN9" s="208">
        <v>10.889718933999999</v>
      </c>
      <c r="AO9" s="208">
        <v>11.379826633</v>
      </c>
      <c r="AP9" s="208">
        <v>11.748779738</v>
      </c>
      <c r="AQ9" s="208">
        <v>12.9037279</v>
      </c>
      <c r="AR9" s="208">
        <v>12.984172061000001</v>
      </c>
      <c r="AS9" s="208">
        <v>13.034472138</v>
      </c>
      <c r="AT9" s="208">
        <v>13.098478671000001</v>
      </c>
      <c r="AU9" s="208">
        <v>12.37782969</v>
      </c>
      <c r="AV9" s="208">
        <v>12.17627618</v>
      </c>
      <c r="AW9" s="208">
        <v>11.547756700000001</v>
      </c>
      <c r="AX9" s="208">
        <v>10.875688411</v>
      </c>
      <c r="AY9" s="208">
        <v>10.6</v>
      </c>
      <c r="AZ9" s="208">
        <v>10.77</v>
      </c>
      <c r="BA9" s="208">
        <v>11.69326</v>
      </c>
      <c r="BB9" s="208">
        <v>12.14996</v>
      </c>
      <c r="BC9" s="324">
        <v>13.17802</v>
      </c>
      <c r="BD9" s="324">
        <v>13.50694</v>
      </c>
      <c r="BE9" s="324">
        <v>13.723789999999999</v>
      </c>
      <c r="BF9" s="324">
        <v>13.66203</v>
      </c>
      <c r="BG9" s="324">
        <v>13.02918</v>
      </c>
      <c r="BH9" s="324">
        <v>12.76699</v>
      </c>
      <c r="BI9" s="324">
        <v>11.88273</v>
      </c>
      <c r="BJ9" s="324">
        <v>10.771649999999999</v>
      </c>
      <c r="BK9" s="324">
        <v>10.28553</v>
      </c>
      <c r="BL9" s="324">
        <v>10.38988</v>
      </c>
      <c r="BM9" s="324">
        <v>11.59545</v>
      </c>
      <c r="BN9" s="324">
        <v>11.912879999999999</v>
      </c>
      <c r="BO9" s="324">
        <v>12.968109999999999</v>
      </c>
      <c r="BP9" s="324">
        <v>13.2171</v>
      </c>
      <c r="BQ9" s="324">
        <v>13.475989999999999</v>
      </c>
      <c r="BR9" s="324">
        <v>13.28388</v>
      </c>
      <c r="BS9" s="324">
        <v>12.61252</v>
      </c>
      <c r="BT9" s="324">
        <v>12.481909999999999</v>
      </c>
      <c r="BU9" s="324">
        <v>11.68782</v>
      </c>
      <c r="BV9" s="324">
        <v>10.80236</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11.623721452</v>
      </c>
      <c r="AN10" s="208">
        <v>11.822649436000001</v>
      </c>
      <c r="AO10" s="208">
        <v>11.960371070000001</v>
      </c>
      <c r="AP10" s="208">
        <v>12.051988369</v>
      </c>
      <c r="AQ10" s="208">
        <v>11.305335413</v>
      </c>
      <c r="AR10" s="208">
        <v>12.018865925</v>
      </c>
      <c r="AS10" s="208">
        <v>11.955837244</v>
      </c>
      <c r="AT10" s="208">
        <v>12.052965184</v>
      </c>
      <c r="AU10" s="208">
        <v>12.180281764</v>
      </c>
      <c r="AV10" s="208">
        <v>12.178090611</v>
      </c>
      <c r="AW10" s="208">
        <v>11.995353151</v>
      </c>
      <c r="AX10" s="208">
        <v>11.422804104000001</v>
      </c>
      <c r="AY10" s="208">
        <v>11.36</v>
      </c>
      <c r="AZ10" s="208">
        <v>11.77</v>
      </c>
      <c r="BA10" s="208">
        <v>11.95424</v>
      </c>
      <c r="BB10" s="208">
        <v>12.09816</v>
      </c>
      <c r="BC10" s="324">
        <v>11.31931</v>
      </c>
      <c r="BD10" s="324">
        <v>12.01886</v>
      </c>
      <c r="BE10" s="324">
        <v>12.12504</v>
      </c>
      <c r="BF10" s="324">
        <v>12.3093</v>
      </c>
      <c r="BG10" s="324">
        <v>12.43136</v>
      </c>
      <c r="BH10" s="324">
        <v>12.5145</v>
      </c>
      <c r="BI10" s="324">
        <v>12.33891</v>
      </c>
      <c r="BJ10" s="324">
        <v>11.80429</v>
      </c>
      <c r="BK10" s="324">
        <v>11.783160000000001</v>
      </c>
      <c r="BL10" s="324">
        <v>12.281129999999999</v>
      </c>
      <c r="BM10" s="324">
        <v>12.43378</v>
      </c>
      <c r="BN10" s="324">
        <v>12.55415</v>
      </c>
      <c r="BO10" s="324">
        <v>11.70852</v>
      </c>
      <c r="BP10" s="324">
        <v>12.35389</v>
      </c>
      <c r="BQ10" s="324">
        <v>12.40381</v>
      </c>
      <c r="BR10" s="324">
        <v>12.54698</v>
      </c>
      <c r="BS10" s="324">
        <v>12.62312</v>
      </c>
      <c r="BT10" s="324">
        <v>12.62825</v>
      </c>
      <c r="BU10" s="324">
        <v>12.37989</v>
      </c>
      <c r="BV10" s="324">
        <v>11.782909999999999</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11.264708883999999</v>
      </c>
      <c r="AN11" s="208">
        <v>11.084980368</v>
      </c>
      <c r="AO11" s="208">
        <v>11.399428171</v>
      </c>
      <c r="AP11" s="208">
        <v>11.562505622</v>
      </c>
      <c r="AQ11" s="208">
        <v>11.629238568</v>
      </c>
      <c r="AR11" s="208">
        <v>11.507519918</v>
      </c>
      <c r="AS11" s="208">
        <v>11.253416412</v>
      </c>
      <c r="AT11" s="208">
        <v>11.212240623</v>
      </c>
      <c r="AU11" s="208">
        <v>11.400385297</v>
      </c>
      <c r="AV11" s="208">
        <v>11.819076784</v>
      </c>
      <c r="AW11" s="208">
        <v>11.818815540999999</v>
      </c>
      <c r="AX11" s="208">
        <v>10.822645076000001</v>
      </c>
      <c r="AY11" s="208">
        <v>10.97</v>
      </c>
      <c r="AZ11" s="208">
        <v>11.1</v>
      </c>
      <c r="BA11" s="208">
        <v>11.61895</v>
      </c>
      <c r="BB11" s="208">
        <v>11.927070000000001</v>
      </c>
      <c r="BC11" s="324">
        <v>11.887840000000001</v>
      </c>
      <c r="BD11" s="324">
        <v>11.72138</v>
      </c>
      <c r="BE11" s="324">
        <v>11.586399999999999</v>
      </c>
      <c r="BF11" s="324">
        <v>11.573449999999999</v>
      </c>
      <c r="BG11" s="324">
        <v>11.71627</v>
      </c>
      <c r="BH11" s="324">
        <v>12.183630000000001</v>
      </c>
      <c r="BI11" s="324">
        <v>12.14902</v>
      </c>
      <c r="BJ11" s="324">
        <v>11.138999999999999</v>
      </c>
      <c r="BK11" s="324">
        <v>11.26937</v>
      </c>
      <c r="BL11" s="324">
        <v>11.455399999999999</v>
      </c>
      <c r="BM11" s="324">
        <v>11.92745</v>
      </c>
      <c r="BN11" s="324">
        <v>12.10975</v>
      </c>
      <c r="BO11" s="324">
        <v>12.086</v>
      </c>
      <c r="BP11" s="324">
        <v>11.85651</v>
      </c>
      <c r="BQ11" s="324">
        <v>11.66165</v>
      </c>
      <c r="BR11" s="324">
        <v>11.584070000000001</v>
      </c>
      <c r="BS11" s="324">
        <v>11.77122</v>
      </c>
      <c r="BT11" s="324">
        <v>12.239000000000001</v>
      </c>
      <c r="BU11" s="324">
        <v>12.209949999999999</v>
      </c>
      <c r="BV11" s="324">
        <v>11.20482</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10.865348089999999</v>
      </c>
      <c r="AN12" s="208">
        <v>11.046693111</v>
      </c>
      <c r="AO12" s="208">
        <v>11.23617793</v>
      </c>
      <c r="AP12" s="208">
        <v>11.522748803000001</v>
      </c>
      <c r="AQ12" s="208">
        <v>11.389029847</v>
      </c>
      <c r="AR12" s="208">
        <v>11.372913219999999</v>
      </c>
      <c r="AS12" s="208">
        <v>11.223238845999999</v>
      </c>
      <c r="AT12" s="208">
        <v>11.186600218000001</v>
      </c>
      <c r="AU12" s="208">
        <v>11.500199239000001</v>
      </c>
      <c r="AV12" s="208">
        <v>11.61306257</v>
      </c>
      <c r="AW12" s="208">
        <v>11.541241496</v>
      </c>
      <c r="AX12" s="208">
        <v>11.010884523</v>
      </c>
      <c r="AY12" s="208">
        <v>10.69</v>
      </c>
      <c r="AZ12" s="208">
        <v>14</v>
      </c>
      <c r="BA12" s="208">
        <v>12.79135</v>
      </c>
      <c r="BB12" s="208">
        <v>12.462109999999999</v>
      </c>
      <c r="BC12" s="324">
        <v>11.84402</v>
      </c>
      <c r="BD12" s="324">
        <v>11.693</v>
      </c>
      <c r="BE12" s="324">
        <v>11.55003</v>
      </c>
      <c r="BF12" s="324">
        <v>11.512320000000001</v>
      </c>
      <c r="BG12" s="324">
        <v>11.735760000000001</v>
      </c>
      <c r="BH12" s="324">
        <v>11.84826</v>
      </c>
      <c r="BI12" s="324">
        <v>11.732530000000001</v>
      </c>
      <c r="BJ12" s="324">
        <v>11.10764</v>
      </c>
      <c r="BK12" s="324">
        <v>10.70059</v>
      </c>
      <c r="BL12" s="324">
        <v>14.15625</v>
      </c>
      <c r="BM12" s="324">
        <v>12.45547</v>
      </c>
      <c r="BN12" s="324">
        <v>11.95274</v>
      </c>
      <c r="BO12" s="324">
        <v>11.462870000000001</v>
      </c>
      <c r="BP12" s="324">
        <v>11.32531</v>
      </c>
      <c r="BQ12" s="324">
        <v>11.166180000000001</v>
      </c>
      <c r="BR12" s="324">
        <v>11.12219</v>
      </c>
      <c r="BS12" s="324">
        <v>11.37392</v>
      </c>
      <c r="BT12" s="324">
        <v>11.539160000000001</v>
      </c>
      <c r="BU12" s="324">
        <v>11.49968</v>
      </c>
      <c r="BV12" s="324">
        <v>10.967930000000001</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11.323235915</v>
      </c>
      <c r="AN13" s="208">
        <v>11.406112979</v>
      </c>
      <c r="AO13" s="208">
        <v>11.558344035999999</v>
      </c>
      <c r="AP13" s="208">
        <v>11.822395502999999</v>
      </c>
      <c r="AQ13" s="208">
        <v>12.050919386</v>
      </c>
      <c r="AR13" s="208">
        <v>12.271031853</v>
      </c>
      <c r="AS13" s="208">
        <v>12.193732255</v>
      </c>
      <c r="AT13" s="208">
        <v>12.064937617</v>
      </c>
      <c r="AU13" s="208">
        <v>12.358755218000001</v>
      </c>
      <c r="AV13" s="208">
        <v>11.937560317999999</v>
      </c>
      <c r="AW13" s="208">
        <v>11.503079651</v>
      </c>
      <c r="AX13" s="208">
        <v>11.467190965</v>
      </c>
      <c r="AY13" s="208">
        <v>11.37</v>
      </c>
      <c r="AZ13" s="208">
        <v>11.59</v>
      </c>
      <c r="BA13" s="208">
        <v>11.765829999999999</v>
      </c>
      <c r="BB13" s="208">
        <v>12.03983</v>
      </c>
      <c r="BC13" s="324">
        <v>12.273199999999999</v>
      </c>
      <c r="BD13" s="324">
        <v>12.507669999999999</v>
      </c>
      <c r="BE13" s="324">
        <v>12.4559</v>
      </c>
      <c r="BF13" s="324">
        <v>12.34089</v>
      </c>
      <c r="BG13" s="324">
        <v>12.63733</v>
      </c>
      <c r="BH13" s="324">
        <v>12.19974</v>
      </c>
      <c r="BI13" s="324">
        <v>11.75614</v>
      </c>
      <c r="BJ13" s="324">
        <v>11.727320000000001</v>
      </c>
      <c r="BK13" s="324">
        <v>11.6309</v>
      </c>
      <c r="BL13" s="324">
        <v>11.84839</v>
      </c>
      <c r="BM13" s="324">
        <v>11.995950000000001</v>
      </c>
      <c r="BN13" s="324">
        <v>12.26018</v>
      </c>
      <c r="BO13" s="324">
        <v>12.472720000000001</v>
      </c>
      <c r="BP13" s="324">
        <v>12.67587</v>
      </c>
      <c r="BQ13" s="324">
        <v>12.585850000000001</v>
      </c>
      <c r="BR13" s="324">
        <v>12.441739999999999</v>
      </c>
      <c r="BS13" s="324">
        <v>12.73232</v>
      </c>
      <c r="BT13" s="324">
        <v>12.287509999999999</v>
      </c>
      <c r="BU13" s="324">
        <v>11.83572</v>
      </c>
      <c r="BV13" s="324">
        <v>11.79804</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15.567559107999999</v>
      </c>
      <c r="AN14" s="208">
        <v>15.880666203000001</v>
      </c>
      <c r="AO14" s="208">
        <v>15.651380060999999</v>
      </c>
      <c r="AP14" s="208">
        <v>15.870305273</v>
      </c>
      <c r="AQ14" s="208">
        <v>15.853420776</v>
      </c>
      <c r="AR14" s="208">
        <v>16.740075424</v>
      </c>
      <c r="AS14" s="208">
        <v>17.248179270000001</v>
      </c>
      <c r="AT14" s="208">
        <v>17.797695312999998</v>
      </c>
      <c r="AU14" s="208">
        <v>18.311439642</v>
      </c>
      <c r="AV14" s="208">
        <v>17.664621497999999</v>
      </c>
      <c r="AW14" s="208">
        <v>16.664481611999999</v>
      </c>
      <c r="AX14" s="208">
        <v>16.103869176</v>
      </c>
      <c r="AY14" s="208">
        <v>16.43</v>
      </c>
      <c r="AZ14" s="208">
        <v>16.579999999999998</v>
      </c>
      <c r="BA14" s="208">
        <v>16.239190000000001</v>
      </c>
      <c r="BB14" s="208">
        <v>17.35032</v>
      </c>
      <c r="BC14" s="324">
        <v>16.410329999999998</v>
      </c>
      <c r="BD14" s="324">
        <v>17.292380000000001</v>
      </c>
      <c r="BE14" s="324">
        <v>17.838069999999998</v>
      </c>
      <c r="BF14" s="324">
        <v>18.308050000000001</v>
      </c>
      <c r="BG14" s="324">
        <v>18.79598</v>
      </c>
      <c r="BH14" s="324">
        <v>17.501270000000002</v>
      </c>
      <c r="BI14" s="324">
        <v>17.23133</v>
      </c>
      <c r="BJ14" s="324">
        <v>16.732030000000002</v>
      </c>
      <c r="BK14" s="324">
        <v>17.083880000000001</v>
      </c>
      <c r="BL14" s="324">
        <v>17.24024</v>
      </c>
      <c r="BM14" s="324">
        <v>16.875699999999998</v>
      </c>
      <c r="BN14" s="324">
        <v>19.031700000000001</v>
      </c>
      <c r="BO14" s="324">
        <v>17.12351</v>
      </c>
      <c r="BP14" s="324">
        <v>18.019539999999999</v>
      </c>
      <c r="BQ14" s="324">
        <v>18.567399999999999</v>
      </c>
      <c r="BR14" s="324">
        <v>19.025279999999999</v>
      </c>
      <c r="BS14" s="324">
        <v>19.491150000000001</v>
      </c>
      <c r="BT14" s="324">
        <v>17.43676</v>
      </c>
      <c r="BU14" s="324">
        <v>17.808039999999998</v>
      </c>
      <c r="BV14" s="324">
        <v>17.27664</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13.08</v>
      </c>
      <c r="AP15" s="208">
        <v>13.28</v>
      </c>
      <c r="AQ15" s="208">
        <v>13.15</v>
      </c>
      <c r="AR15" s="208">
        <v>13.27</v>
      </c>
      <c r="AS15" s="208">
        <v>13.25</v>
      </c>
      <c r="AT15" s="208">
        <v>13.31</v>
      </c>
      <c r="AU15" s="208">
        <v>13.54</v>
      </c>
      <c r="AV15" s="208">
        <v>13.7</v>
      </c>
      <c r="AW15" s="208">
        <v>13.35</v>
      </c>
      <c r="AX15" s="208">
        <v>12.8</v>
      </c>
      <c r="AY15" s="208">
        <v>12.69</v>
      </c>
      <c r="AZ15" s="208">
        <v>13.34</v>
      </c>
      <c r="BA15" s="208">
        <v>13.48183</v>
      </c>
      <c r="BB15" s="208">
        <v>13.741960000000001</v>
      </c>
      <c r="BC15" s="324">
        <v>13.397970000000001</v>
      </c>
      <c r="BD15" s="324">
        <v>13.5113</v>
      </c>
      <c r="BE15" s="324">
        <v>13.599970000000001</v>
      </c>
      <c r="BF15" s="324">
        <v>13.67245</v>
      </c>
      <c r="BG15" s="324">
        <v>13.83583</v>
      </c>
      <c r="BH15" s="324">
        <v>14.001939999999999</v>
      </c>
      <c r="BI15" s="324">
        <v>13.7356</v>
      </c>
      <c r="BJ15" s="324">
        <v>13.151960000000001</v>
      </c>
      <c r="BK15" s="324">
        <v>13.01538</v>
      </c>
      <c r="BL15" s="324">
        <v>13.73577</v>
      </c>
      <c r="BM15" s="324">
        <v>13.802440000000001</v>
      </c>
      <c r="BN15" s="324">
        <v>14.10552</v>
      </c>
      <c r="BO15" s="324">
        <v>13.662940000000001</v>
      </c>
      <c r="BP15" s="324">
        <v>13.70429</v>
      </c>
      <c r="BQ15" s="324">
        <v>13.75881</v>
      </c>
      <c r="BR15" s="324">
        <v>13.78618</v>
      </c>
      <c r="BS15" s="324">
        <v>13.93233</v>
      </c>
      <c r="BT15" s="324">
        <v>14.02802</v>
      </c>
      <c r="BU15" s="324">
        <v>13.831659999999999</v>
      </c>
      <c r="BV15" s="324">
        <v>13.26141</v>
      </c>
    </row>
    <row r="16" spans="1:74" ht="11.1" customHeight="1" x14ac:dyDescent="0.2">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2"/>
      <c r="BD16" s="442"/>
      <c r="BE16" s="442"/>
      <c r="BF16" s="442"/>
      <c r="BG16" s="442"/>
      <c r="BH16" s="442"/>
      <c r="BI16" s="442"/>
      <c r="BJ16" s="442"/>
      <c r="BK16" s="442"/>
      <c r="BL16" s="442"/>
      <c r="BM16" s="442"/>
      <c r="BN16" s="442"/>
      <c r="BO16" s="442"/>
      <c r="BP16" s="442"/>
      <c r="BQ16" s="442"/>
      <c r="BR16" s="442"/>
      <c r="BS16" s="442"/>
      <c r="BT16" s="442"/>
      <c r="BU16" s="442"/>
      <c r="BV16" s="442"/>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16.254259231999999</v>
      </c>
      <c r="AN17" s="208">
        <v>16.420573134000001</v>
      </c>
      <c r="AO17" s="208">
        <v>16.047811710000001</v>
      </c>
      <c r="AP17" s="208">
        <v>16.166756538000001</v>
      </c>
      <c r="AQ17" s="208">
        <v>15.474025262</v>
      </c>
      <c r="AR17" s="208">
        <v>15.406124758000001</v>
      </c>
      <c r="AS17" s="208">
        <v>15.892264346999999</v>
      </c>
      <c r="AT17" s="208">
        <v>16.252359042999998</v>
      </c>
      <c r="AU17" s="208">
        <v>15.768100238000001</v>
      </c>
      <c r="AV17" s="208">
        <v>15.735435277000001</v>
      </c>
      <c r="AW17" s="208">
        <v>15.558202874999999</v>
      </c>
      <c r="AX17" s="208">
        <v>15.719928477</v>
      </c>
      <c r="AY17" s="208">
        <v>15.95</v>
      </c>
      <c r="AZ17" s="208">
        <v>16.559999999999999</v>
      </c>
      <c r="BA17" s="208">
        <v>16.202639999999999</v>
      </c>
      <c r="BB17" s="208">
        <v>16.423770000000001</v>
      </c>
      <c r="BC17" s="324">
        <v>15.79049</v>
      </c>
      <c r="BD17" s="324">
        <v>15.8177</v>
      </c>
      <c r="BE17" s="324">
        <v>16.518129999999999</v>
      </c>
      <c r="BF17" s="324">
        <v>16.963480000000001</v>
      </c>
      <c r="BG17" s="324">
        <v>16.494610000000002</v>
      </c>
      <c r="BH17" s="324">
        <v>16.501139999999999</v>
      </c>
      <c r="BI17" s="324">
        <v>16.347809999999999</v>
      </c>
      <c r="BJ17" s="324">
        <v>16.54853</v>
      </c>
      <c r="BK17" s="324">
        <v>16.804790000000001</v>
      </c>
      <c r="BL17" s="324">
        <v>17.454059999999998</v>
      </c>
      <c r="BM17" s="324">
        <v>17.0427</v>
      </c>
      <c r="BN17" s="324">
        <v>17.243079999999999</v>
      </c>
      <c r="BO17" s="324">
        <v>16.548909999999999</v>
      </c>
      <c r="BP17" s="324">
        <v>16.538930000000001</v>
      </c>
      <c r="BQ17" s="324">
        <v>17.208870000000001</v>
      </c>
      <c r="BR17" s="324">
        <v>17.587579999999999</v>
      </c>
      <c r="BS17" s="324">
        <v>17.038499999999999</v>
      </c>
      <c r="BT17" s="324">
        <v>17.00056</v>
      </c>
      <c r="BU17" s="324">
        <v>16.804459999999999</v>
      </c>
      <c r="BV17" s="324">
        <v>16.975580000000001</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11.582773871000001</v>
      </c>
      <c r="AN18" s="208">
        <v>11.621895638</v>
      </c>
      <c r="AO18" s="208">
        <v>11.875560013999999</v>
      </c>
      <c r="AP18" s="208">
        <v>11.869960804</v>
      </c>
      <c r="AQ18" s="208">
        <v>12.284629311</v>
      </c>
      <c r="AR18" s="208">
        <v>13.301547343999999</v>
      </c>
      <c r="AS18" s="208">
        <v>13.173353312</v>
      </c>
      <c r="AT18" s="208">
        <v>13.194035955</v>
      </c>
      <c r="AU18" s="208">
        <v>13.278826254</v>
      </c>
      <c r="AV18" s="208">
        <v>12.795856580000001</v>
      </c>
      <c r="AW18" s="208">
        <v>12.456357553</v>
      </c>
      <c r="AX18" s="208">
        <v>12.000598118999999</v>
      </c>
      <c r="AY18" s="208">
        <v>12.1</v>
      </c>
      <c r="AZ18" s="208">
        <v>12.68</v>
      </c>
      <c r="BA18" s="208">
        <v>12.50365</v>
      </c>
      <c r="BB18" s="208">
        <v>12.37087</v>
      </c>
      <c r="BC18" s="324">
        <v>12.809990000000001</v>
      </c>
      <c r="BD18" s="324">
        <v>13.877179999999999</v>
      </c>
      <c r="BE18" s="324">
        <v>13.59585</v>
      </c>
      <c r="BF18" s="324">
        <v>13.666410000000001</v>
      </c>
      <c r="BG18" s="324">
        <v>13.88557</v>
      </c>
      <c r="BH18" s="324">
        <v>13.35374</v>
      </c>
      <c r="BI18" s="324">
        <v>12.94792</v>
      </c>
      <c r="BJ18" s="324">
        <v>12.34309</v>
      </c>
      <c r="BK18" s="324">
        <v>12.39997</v>
      </c>
      <c r="BL18" s="324">
        <v>12.89091</v>
      </c>
      <c r="BM18" s="324">
        <v>12.807359999999999</v>
      </c>
      <c r="BN18" s="324">
        <v>12.6119</v>
      </c>
      <c r="BO18" s="324">
        <v>13.022030000000001</v>
      </c>
      <c r="BP18" s="324">
        <v>14.048730000000001</v>
      </c>
      <c r="BQ18" s="324">
        <v>13.71228</v>
      </c>
      <c r="BR18" s="324">
        <v>13.68988</v>
      </c>
      <c r="BS18" s="324">
        <v>13.913320000000001</v>
      </c>
      <c r="BT18" s="324">
        <v>13.39453</v>
      </c>
      <c r="BU18" s="324">
        <v>12.96373</v>
      </c>
      <c r="BV18" s="324">
        <v>12.36477</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9.8731036006000004</v>
      </c>
      <c r="AN19" s="208">
        <v>9.8777595911000002</v>
      </c>
      <c r="AO19" s="208">
        <v>10.099316011999999</v>
      </c>
      <c r="AP19" s="208">
        <v>10.339603872</v>
      </c>
      <c r="AQ19" s="208">
        <v>10.289725435999999</v>
      </c>
      <c r="AR19" s="208">
        <v>10.474398002999999</v>
      </c>
      <c r="AS19" s="208">
        <v>10.038463298</v>
      </c>
      <c r="AT19" s="208">
        <v>10.048899264999999</v>
      </c>
      <c r="AU19" s="208">
        <v>10.532906314</v>
      </c>
      <c r="AV19" s="208">
        <v>10.370408857999999</v>
      </c>
      <c r="AW19" s="208">
        <v>10.399983911</v>
      </c>
      <c r="AX19" s="208">
        <v>10.118290399999999</v>
      </c>
      <c r="AY19" s="208">
        <v>10.08</v>
      </c>
      <c r="AZ19" s="208">
        <v>10.45</v>
      </c>
      <c r="BA19" s="208">
        <v>10.38522</v>
      </c>
      <c r="BB19" s="208">
        <v>10.589320000000001</v>
      </c>
      <c r="BC19" s="324">
        <v>10.55827</v>
      </c>
      <c r="BD19" s="324">
        <v>10.770490000000001</v>
      </c>
      <c r="BE19" s="324">
        <v>10.340870000000001</v>
      </c>
      <c r="BF19" s="324">
        <v>10.379490000000001</v>
      </c>
      <c r="BG19" s="324">
        <v>10.902559999999999</v>
      </c>
      <c r="BH19" s="324">
        <v>10.72603</v>
      </c>
      <c r="BI19" s="324">
        <v>10.740550000000001</v>
      </c>
      <c r="BJ19" s="324">
        <v>10.40239</v>
      </c>
      <c r="BK19" s="324">
        <v>10.31934</v>
      </c>
      <c r="BL19" s="324">
        <v>10.608510000000001</v>
      </c>
      <c r="BM19" s="324">
        <v>10.510300000000001</v>
      </c>
      <c r="BN19" s="324">
        <v>10.67756</v>
      </c>
      <c r="BO19" s="324">
        <v>10.62274</v>
      </c>
      <c r="BP19" s="324">
        <v>10.82652</v>
      </c>
      <c r="BQ19" s="324">
        <v>10.393280000000001</v>
      </c>
      <c r="BR19" s="324">
        <v>10.41844</v>
      </c>
      <c r="BS19" s="324">
        <v>10.93979</v>
      </c>
      <c r="BT19" s="324">
        <v>10.77182</v>
      </c>
      <c r="BU19" s="324">
        <v>10.792909999999999</v>
      </c>
      <c r="BV19" s="324">
        <v>10.466699999999999</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8.8993508117999998</v>
      </c>
      <c r="AN20" s="208">
        <v>9.0919164913999992</v>
      </c>
      <c r="AO20" s="208">
        <v>9.2235743373000005</v>
      </c>
      <c r="AP20" s="208">
        <v>9.5043735877</v>
      </c>
      <c r="AQ20" s="208">
        <v>10.124048107</v>
      </c>
      <c r="AR20" s="208">
        <v>10.620920363</v>
      </c>
      <c r="AS20" s="208">
        <v>10.469669914000001</v>
      </c>
      <c r="AT20" s="208">
        <v>10.477711986999999</v>
      </c>
      <c r="AU20" s="208">
        <v>10.008558491000001</v>
      </c>
      <c r="AV20" s="208">
        <v>9.3000681575000002</v>
      </c>
      <c r="AW20" s="208">
        <v>9.1678448583000005</v>
      </c>
      <c r="AX20" s="208">
        <v>8.8884140461999994</v>
      </c>
      <c r="AY20" s="208">
        <v>8.81</v>
      </c>
      <c r="AZ20" s="208">
        <v>9.23</v>
      </c>
      <c r="BA20" s="208">
        <v>9.706474</v>
      </c>
      <c r="BB20" s="208">
        <v>10.07959</v>
      </c>
      <c r="BC20" s="324">
        <v>10.6951</v>
      </c>
      <c r="BD20" s="324">
        <v>11.339230000000001</v>
      </c>
      <c r="BE20" s="324">
        <v>11.246079999999999</v>
      </c>
      <c r="BF20" s="324">
        <v>11.260579999999999</v>
      </c>
      <c r="BG20" s="324">
        <v>10.857530000000001</v>
      </c>
      <c r="BH20" s="324">
        <v>9.9328529999999997</v>
      </c>
      <c r="BI20" s="324">
        <v>9.6240079999999999</v>
      </c>
      <c r="BJ20" s="324">
        <v>8.9954160000000005</v>
      </c>
      <c r="BK20" s="324">
        <v>8.7017050000000005</v>
      </c>
      <c r="BL20" s="324">
        <v>8.8415409999999994</v>
      </c>
      <c r="BM20" s="324">
        <v>9.5644229999999997</v>
      </c>
      <c r="BN20" s="324">
        <v>9.7386090000000003</v>
      </c>
      <c r="BO20" s="324">
        <v>10.245990000000001</v>
      </c>
      <c r="BP20" s="324">
        <v>10.945650000000001</v>
      </c>
      <c r="BQ20" s="324">
        <v>10.853429999999999</v>
      </c>
      <c r="BR20" s="324">
        <v>10.794420000000001</v>
      </c>
      <c r="BS20" s="324">
        <v>10.38752</v>
      </c>
      <c r="BT20" s="324">
        <v>9.6104690000000002</v>
      </c>
      <c r="BU20" s="324">
        <v>9.3921340000000004</v>
      </c>
      <c r="BV20" s="324">
        <v>8.9843910000000005</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9.0947043718000007</v>
      </c>
      <c r="AN21" s="208">
        <v>9.3080702274</v>
      </c>
      <c r="AO21" s="208">
        <v>9.2959752350000002</v>
      </c>
      <c r="AP21" s="208">
        <v>9.3033882778999999</v>
      </c>
      <c r="AQ21" s="208">
        <v>8.6827214328999993</v>
      </c>
      <c r="AR21" s="208">
        <v>9.0846095115000001</v>
      </c>
      <c r="AS21" s="208">
        <v>9.0037798840000001</v>
      </c>
      <c r="AT21" s="208">
        <v>9.0785616496999992</v>
      </c>
      <c r="AU21" s="208">
        <v>9.1911441655000008</v>
      </c>
      <c r="AV21" s="208">
        <v>9.1599306047999995</v>
      </c>
      <c r="AW21" s="208">
        <v>9.1149262230999994</v>
      </c>
      <c r="AX21" s="208">
        <v>9.3265618919000008</v>
      </c>
      <c r="AY21" s="208">
        <v>8.9600000000000009</v>
      </c>
      <c r="AZ21" s="208">
        <v>9.5500000000000007</v>
      </c>
      <c r="BA21" s="208">
        <v>9.2572530000000004</v>
      </c>
      <c r="BB21" s="208">
        <v>9.2492900000000002</v>
      </c>
      <c r="BC21" s="324">
        <v>8.6643399999999993</v>
      </c>
      <c r="BD21" s="324">
        <v>9.134233</v>
      </c>
      <c r="BE21" s="324">
        <v>9.1433759999999999</v>
      </c>
      <c r="BF21" s="324">
        <v>9.2975060000000003</v>
      </c>
      <c r="BG21" s="324">
        <v>9.502186</v>
      </c>
      <c r="BH21" s="324">
        <v>9.5045359999999999</v>
      </c>
      <c r="BI21" s="324">
        <v>9.4583379999999995</v>
      </c>
      <c r="BJ21" s="324">
        <v>9.6838829999999998</v>
      </c>
      <c r="BK21" s="324">
        <v>9.2682339999999996</v>
      </c>
      <c r="BL21" s="324">
        <v>9.8385549999999995</v>
      </c>
      <c r="BM21" s="324">
        <v>9.478669</v>
      </c>
      <c r="BN21" s="324">
        <v>9.399896</v>
      </c>
      <c r="BO21" s="324">
        <v>8.7510630000000003</v>
      </c>
      <c r="BP21" s="324">
        <v>9.1863089999999996</v>
      </c>
      <c r="BQ21" s="324">
        <v>9.1517049999999998</v>
      </c>
      <c r="BR21" s="324">
        <v>9.2386700000000008</v>
      </c>
      <c r="BS21" s="324">
        <v>9.4289489999999994</v>
      </c>
      <c r="BT21" s="324">
        <v>9.4273220000000002</v>
      </c>
      <c r="BU21" s="324">
        <v>9.3890550000000008</v>
      </c>
      <c r="BV21" s="324">
        <v>9.5984259999999999</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10.779465331000001</v>
      </c>
      <c r="AN22" s="208">
        <v>10.685425177999999</v>
      </c>
      <c r="AO22" s="208">
        <v>10.774798681</v>
      </c>
      <c r="AP22" s="208">
        <v>10.785825164</v>
      </c>
      <c r="AQ22" s="208">
        <v>10.882219703000001</v>
      </c>
      <c r="AR22" s="208">
        <v>10.817906991999999</v>
      </c>
      <c r="AS22" s="208">
        <v>10.567038950000001</v>
      </c>
      <c r="AT22" s="208">
        <v>10.525121256</v>
      </c>
      <c r="AU22" s="208">
        <v>10.701117388</v>
      </c>
      <c r="AV22" s="208">
        <v>10.646423531</v>
      </c>
      <c r="AW22" s="208">
        <v>10.886241098999999</v>
      </c>
      <c r="AX22" s="208">
        <v>10.492749367</v>
      </c>
      <c r="AY22" s="208">
        <v>10.7</v>
      </c>
      <c r="AZ22" s="208">
        <v>11.08</v>
      </c>
      <c r="BA22" s="208">
        <v>11.26262</v>
      </c>
      <c r="BB22" s="208">
        <v>11.25267</v>
      </c>
      <c r="BC22" s="324">
        <v>11.2189</v>
      </c>
      <c r="BD22" s="324">
        <v>11.126950000000001</v>
      </c>
      <c r="BE22" s="324">
        <v>10.978910000000001</v>
      </c>
      <c r="BF22" s="324">
        <v>10.918810000000001</v>
      </c>
      <c r="BG22" s="324">
        <v>11.08902</v>
      </c>
      <c r="BH22" s="324">
        <v>11.042630000000001</v>
      </c>
      <c r="BI22" s="324">
        <v>11.259320000000001</v>
      </c>
      <c r="BJ22" s="324">
        <v>10.82516</v>
      </c>
      <c r="BK22" s="324">
        <v>10.967219999999999</v>
      </c>
      <c r="BL22" s="324">
        <v>11.28445</v>
      </c>
      <c r="BM22" s="324">
        <v>11.43914</v>
      </c>
      <c r="BN22" s="324">
        <v>11.38275</v>
      </c>
      <c r="BO22" s="324">
        <v>11.33051</v>
      </c>
      <c r="BP22" s="324">
        <v>11.2211</v>
      </c>
      <c r="BQ22" s="324">
        <v>11.0647</v>
      </c>
      <c r="BR22" s="324">
        <v>10.99957</v>
      </c>
      <c r="BS22" s="324">
        <v>11.164669999999999</v>
      </c>
      <c r="BT22" s="324">
        <v>11.13438</v>
      </c>
      <c r="BU22" s="324">
        <v>11.37715</v>
      </c>
      <c r="BV22" s="324">
        <v>10.95106</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7.6985203374999998</v>
      </c>
      <c r="AN23" s="208">
        <v>7.9685589534999997</v>
      </c>
      <c r="AO23" s="208">
        <v>7.8626765437000001</v>
      </c>
      <c r="AP23" s="208">
        <v>7.9031894254999999</v>
      </c>
      <c r="AQ23" s="208">
        <v>7.8196399250999997</v>
      </c>
      <c r="AR23" s="208">
        <v>7.8792325462999999</v>
      </c>
      <c r="AS23" s="208">
        <v>7.6953069637000002</v>
      </c>
      <c r="AT23" s="208">
        <v>7.9078205065000002</v>
      </c>
      <c r="AU23" s="208">
        <v>8.0981931368000009</v>
      </c>
      <c r="AV23" s="208">
        <v>7.8952139805000003</v>
      </c>
      <c r="AW23" s="208">
        <v>8.1260614241999995</v>
      </c>
      <c r="AX23" s="208">
        <v>7.9291314133000004</v>
      </c>
      <c r="AY23" s="208">
        <v>7.87</v>
      </c>
      <c r="AZ23" s="208">
        <v>16.64</v>
      </c>
      <c r="BA23" s="208">
        <v>7.3106730000000004</v>
      </c>
      <c r="BB23" s="208">
        <v>8.422053</v>
      </c>
      <c r="BC23" s="324">
        <v>8.29467</v>
      </c>
      <c r="BD23" s="324">
        <v>8.4698189999999993</v>
      </c>
      <c r="BE23" s="324">
        <v>8.3352179999999993</v>
      </c>
      <c r="BF23" s="324">
        <v>8.6163080000000001</v>
      </c>
      <c r="BG23" s="324">
        <v>8.7012400000000003</v>
      </c>
      <c r="BH23" s="324">
        <v>8.2862580000000001</v>
      </c>
      <c r="BI23" s="324">
        <v>8.5166500000000003</v>
      </c>
      <c r="BJ23" s="324">
        <v>8.3373650000000001</v>
      </c>
      <c r="BK23" s="324">
        <v>8.2987260000000003</v>
      </c>
      <c r="BL23" s="324">
        <v>17.559740000000001</v>
      </c>
      <c r="BM23" s="324">
        <v>8.1606030000000001</v>
      </c>
      <c r="BN23" s="324">
        <v>9.4496409999999997</v>
      </c>
      <c r="BO23" s="324">
        <v>8.8997039999999998</v>
      </c>
      <c r="BP23" s="324">
        <v>8.8674049999999998</v>
      </c>
      <c r="BQ23" s="324">
        <v>8.7355339999999995</v>
      </c>
      <c r="BR23" s="324">
        <v>9.0199060000000006</v>
      </c>
      <c r="BS23" s="324">
        <v>9.0241209999999992</v>
      </c>
      <c r="BT23" s="324">
        <v>8.5714670000000002</v>
      </c>
      <c r="BU23" s="324">
        <v>8.7801740000000006</v>
      </c>
      <c r="BV23" s="324">
        <v>8.5703549999999993</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8.8826929230000005</v>
      </c>
      <c r="AN24" s="208">
        <v>9.0451550476999998</v>
      </c>
      <c r="AO24" s="208">
        <v>9.0917601322999992</v>
      </c>
      <c r="AP24" s="208">
        <v>9.3945081980000005</v>
      </c>
      <c r="AQ24" s="208">
        <v>9.7633743162000002</v>
      </c>
      <c r="AR24" s="208">
        <v>10.222280399000001</v>
      </c>
      <c r="AS24" s="208">
        <v>10.170616711999999</v>
      </c>
      <c r="AT24" s="208">
        <v>10.044736422</v>
      </c>
      <c r="AU24" s="208">
        <v>10.041773136</v>
      </c>
      <c r="AV24" s="208">
        <v>9.5282529299000007</v>
      </c>
      <c r="AW24" s="208">
        <v>9.3020043585999996</v>
      </c>
      <c r="AX24" s="208">
        <v>9.0768903816000002</v>
      </c>
      <c r="AY24" s="208">
        <v>8.92</v>
      </c>
      <c r="AZ24" s="208">
        <v>9.2799999999999994</v>
      </c>
      <c r="BA24" s="208">
        <v>9.2765129999999996</v>
      </c>
      <c r="BB24" s="208">
        <v>9.5845129999999994</v>
      </c>
      <c r="BC24" s="324">
        <v>9.9902730000000002</v>
      </c>
      <c r="BD24" s="324">
        <v>10.476739999999999</v>
      </c>
      <c r="BE24" s="324">
        <v>10.45688</v>
      </c>
      <c r="BF24" s="324">
        <v>10.34577</v>
      </c>
      <c r="BG24" s="324">
        <v>10.266159999999999</v>
      </c>
      <c r="BH24" s="324">
        <v>9.7037340000000007</v>
      </c>
      <c r="BI24" s="324">
        <v>9.4262169999999994</v>
      </c>
      <c r="BJ24" s="324">
        <v>9.1817960000000003</v>
      </c>
      <c r="BK24" s="324">
        <v>8.9964840000000006</v>
      </c>
      <c r="BL24" s="324">
        <v>9.3168240000000004</v>
      </c>
      <c r="BM24" s="324">
        <v>9.3280689999999993</v>
      </c>
      <c r="BN24" s="324">
        <v>9.6222560000000001</v>
      </c>
      <c r="BO24" s="324">
        <v>10.01468</v>
      </c>
      <c r="BP24" s="324">
        <v>10.468070000000001</v>
      </c>
      <c r="BQ24" s="324">
        <v>10.41879</v>
      </c>
      <c r="BR24" s="324">
        <v>10.28326</v>
      </c>
      <c r="BS24" s="324">
        <v>10.23372</v>
      </c>
      <c r="BT24" s="324">
        <v>9.6650530000000003</v>
      </c>
      <c r="BU24" s="324">
        <v>9.4099529999999998</v>
      </c>
      <c r="BV24" s="324">
        <v>9.2017279999999992</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13.346150781</v>
      </c>
      <c r="AN25" s="208">
        <v>13.54821877</v>
      </c>
      <c r="AO25" s="208">
        <v>13.603455099</v>
      </c>
      <c r="AP25" s="208">
        <v>13.2265164</v>
      </c>
      <c r="AQ25" s="208">
        <v>14.493651671</v>
      </c>
      <c r="AR25" s="208">
        <v>16.462497577000001</v>
      </c>
      <c r="AS25" s="208">
        <v>16.925921336999998</v>
      </c>
      <c r="AT25" s="208">
        <v>17.559359835999999</v>
      </c>
      <c r="AU25" s="208">
        <v>17.146829529000001</v>
      </c>
      <c r="AV25" s="208">
        <v>16.085119466999998</v>
      </c>
      <c r="AW25" s="208">
        <v>14.851304321000001</v>
      </c>
      <c r="AX25" s="208">
        <v>14.155022631</v>
      </c>
      <c r="AY25" s="208">
        <v>14.08</v>
      </c>
      <c r="AZ25" s="208">
        <v>14.55</v>
      </c>
      <c r="BA25" s="208">
        <v>14.08297</v>
      </c>
      <c r="BB25" s="208">
        <v>13.780609999999999</v>
      </c>
      <c r="BC25" s="324">
        <v>15.011649999999999</v>
      </c>
      <c r="BD25" s="324">
        <v>17.159990000000001</v>
      </c>
      <c r="BE25" s="324">
        <v>17.735389999999999</v>
      </c>
      <c r="BF25" s="324">
        <v>18.466529999999999</v>
      </c>
      <c r="BG25" s="324">
        <v>17.861059999999998</v>
      </c>
      <c r="BH25" s="324">
        <v>16.712479999999999</v>
      </c>
      <c r="BI25" s="324">
        <v>15.41658</v>
      </c>
      <c r="BJ25" s="324">
        <v>14.736700000000001</v>
      </c>
      <c r="BK25" s="324">
        <v>14.61388</v>
      </c>
      <c r="BL25" s="324">
        <v>15.00929</v>
      </c>
      <c r="BM25" s="324">
        <v>14.70266</v>
      </c>
      <c r="BN25" s="324">
        <v>14.39404</v>
      </c>
      <c r="BO25" s="324">
        <v>15.593819999999999</v>
      </c>
      <c r="BP25" s="324">
        <v>17.718430000000001</v>
      </c>
      <c r="BQ25" s="324">
        <v>18.217610000000001</v>
      </c>
      <c r="BR25" s="324">
        <v>18.856809999999999</v>
      </c>
      <c r="BS25" s="324">
        <v>18.276109999999999</v>
      </c>
      <c r="BT25" s="324">
        <v>17.017320000000002</v>
      </c>
      <c r="BU25" s="324">
        <v>15.75638</v>
      </c>
      <c r="BV25" s="324">
        <v>15.187290000000001</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10.23</v>
      </c>
      <c r="AN26" s="208">
        <v>10.36</v>
      </c>
      <c r="AO26" s="208">
        <v>10.41</v>
      </c>
      <c r="AP26" s="208">
        <v>10.42</v>
      </c>
      <c r="AQ26" s="208">
        <v>10.45</v>
      </c>
      <c r="AR26" s="208">
        <v>10.95</v>
      </c>
      <c r="AS26" s="208">
        <v>10.9</v>
      </c>
      <c r="AT26" s="208">
        <v>10.95</v>
      </c>
      <c r="AU26" s="208">
        <v>11.07</v>
      </c>
      <c r="AV26" s="208">
        <v>10.79</v>
      </c>
      <c r="AW26" s="208">
        <v>10.59</v>
      </c>
      <c r="AX26" s="208">
        <v>10.48</v>
      </c>
      <c r="AY26" s="208">
        <v>10.31</v>
      </c>
      <c r="AZ26" s="208">
        <v>11.93</v>
      </c>
      <c r="BA26" s="208">
        <v>10.560309999999999</v>
      </c>
      <c r="BB26" s="208">
        <v>10.749420000000001</v>
      </c>
      <c r="BC26" s="324">
        <v>10.740270000000001</v>
      </c>
      <c r="BD26" s="324">
        <v>11.310969999999999</v>
      </c>
      <c r="BE26" s="324">
        <v>11.320399999999999</v>
      </c>
      <c r="BF26" s="324">
        <v>11.41347</v>
      </c>
      <c r="BG26" s="324">
        <v>11.51641</v>
      </c>
      <c r="BH26" s="324">
        <v>11.19618</v>
      </c>
      <c r="BI26" s="324">
        <v>10.97988</v>
      </c>
      <c r="BJ26" s="324">
        <v>10.83675</v>
      </c>
      <c r="BK26" s="324">
        <v>10.60708</v>
      </c>
      <c r="BL26" s="324">
        <v>12.233040000000001</v>
      </c>
      <c r="BM26" s="324">
        <v>10.90249</v>
      </c>
      <c r="BN26" s="324">
        <v>11.072559999999999</v>
      </c>
      <c r="BO26" s="324">
        <v>10.94445</v>
      </c>
      <c r="BP26" s="324">
        <v>11.46419</v>
      </c>
      <c r="BQ26" s="324">
        <v>11.4413</v>
      </c>
      <c r="BR26" s="324">
        <v>11.481960000000001</v>
      </c>
      <c r="BS26" s="324">
        <v>11.57691</v>
      </c>
      <c r="BT26" s="324">
        <v>11.25192</v>
      </c>
      <c r="BU26" s="324">
        <v>11.03973</v>
      </c>
      <c r="BV26" s="324">
        <v>10.928879999999999</v>
      </c>
    </row>
    <row r="27" spans="1:74" ht="11.1" customHeight="1" x14ac:dyDescent="0.2">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2"/>
      <c r="BD27" s="442"/>
      <c r="BE27" s="442"/>
      <c r="BF27" s="442"/>
      <c r="BG27" s="442"/>
      <c r="BH27" s="442"/>
      <c r="BI27" s="442"/>
      <c r="BJ27" s="442"/>
      <c r="BK27" s="442"/>
      <c r="BL27" s="442"/>
      <c r="BM27" s="442"/>
      <c r="BN27" s="442"/>
      <c r="BO27" s="442"/>
      <c r="BP27" s="442"/>
      <c r="BQ27" s="442"/>
      <c r="BR27" s="442"/>
      <c r="BS27" s="442"/>
      <c r="BT27" s="442"/>
      <c r="BU27" s="442"/>
      <c r="BV27" s="442"/>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12.476868983999999</v>
      </c>
      <c r="AN28" s="208">
        <v>12.321890877</v>
      </c>
      <c r="AO28" s="208">
        <v>12.075688329</v>
      </c>
      <c r="AP28" s="208">
        <v>12.164859394</v>
      </c>
      <c r="AQ28" s="208">
        <v>12.310930729000001</v>
      </c>
      <c r="AR28" s="208">
        <v>12.180537892</v>
      </c>
      <c r="AS28" s="208">
        <v>12.520482445000001</v>
      </c>
      <c r="AT28" s="208">
        <v>12.482664513</v>
      </c>
      <c r="AU28" s="208">
        <v>12.211038437999999</v>
      </c>
      <c r="AV28" s="208">
        <v>11.988936431999999</v>
      </c>
      <c r="AW28" s="208">
        <v>11.824762408</v>
      </c>
      <c r="AX28" s="208">
        <v>12.55036589</v>
      </c>
      <c r="AY28" s="208">
        <v>13.09</v>
      </c>
      <c r="AZ28" s="208">
        <v>13.97</v>
      </c>
      <c r="BA28" s="208">
        <v>13.297829999999999</v>
      </c>
      <c r="BB28" s="208">
        <v>13.159750000000001</v>
      </c>
      <c r="BC28" s="324">
        <v>13.130520000000001</v>
      </c>
      <c r="BD28" s="324">
        <v>12.85345</v>
      </c>
      <c r="BE28" s="324">
        <v>13.118220000000001</v>
      </c>
      <c r="BF28" s="324">
        <v>13.01301</v>
      </c>
      <c r="BG28" s="324">
        <v>12.68141</v>
      </c>
      <c r="BH28" s="324">
        <v>12.414059999999999</v>
      </c>
      <c r="BI28" s="324">
        <v>12.21101</v>
      </c>
      <c r="BJ28" s="324">
        <v>12.933590000000001</v>
      </c>
      <c r="BK28" s="324">
        <v>13.464779999999999</v>
      </c>
      <c r="BL28" s="324">
        <v>14.358779999999999</v>
      </c>
      <c r="BM28" s="324">
        <v>13.627039999999999</v>
      </c>
      <c r="BN28" s="324">
        <v>13.44821</v>
      </c>
      <c r="BO28" s="324">
        <v>13.382820000000001</v>
      </c>
      <c r="BP28" s="324">
        <v>13.071300000000001</v>
      </c>
      <c r="BQ28" s="324">
        <v>13.319190000000001</v>
      </c>
      <c r="BR28" s="324">
        <v>13.194330000000001</v>
      </c>
      <c r="BS28" s="324">
        <v>12.842919999999999</v>
      </c>
      <c r="BT28" s="324">
        <v>12.56034</v>
      </c>
      <c r="BU28" s="324">
        <v>12.34477</v>
      </c>
      <c r="BV28" s="324">
        <v>13.065060000000001</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6.4016593741000003</v>
      </c>
      <c r="AN29" s="208">
        <v>6.3973927307</v>
      </c>
      <c r="AO29" s="208">
        <v>6.2776650019</v>
      </c>
      <c r="AP29" s="208">
        <v>6.3168601778999998</v>
      </c>
      <c r="AQ29" s="208">
        <v>6.3448166947000004</v>
      </c>
      <c r="AR29" s="208">
        <v>6.3925714077000002</v>
      </c>
      <c r="AS29" s="208">
        <v>6.459596028</v>
      </c>
      <c r="AT29" s="208">
        <v>6.3894163904000001</v>
      </c>
      <c r="AU29" s="208">
        <v>6.3750002318999996</v>
      </c>
      <c r="AV29" s="208">
        <v>6.2692745805000003</v>
      </c>
      <c r="AW29" s="208">
        <v>6.2584440320999999</v>
      </c>
      <c r="AX29" s="208">
        <v>6.3234537673000002</v>
      </c>
      <c r="AY29" s="208">
        <v>6.31</v>
      </c>
      <c r="AZ29" s="208">
        <v>6.71</v>
      </c>
      <c r="BA29" s="208">
        <v>6.2655519999999996</v>
      </c>
      <c r="BB29" s="208">
        <v>6.3481610000000002</v>
      </c>
      <c r="BC29" s="324">
        <v>6.3963089999999996</v>
      </c>
      <c r="BD29" s="324">
        <v>6.3930720000000001</v>
      </c>
      <c r="BE29" s="324">
        <v>6.3458670000000001</v>
      </c>
      <c r="BF29" s="324">
        <v>6.3258979999999996</v>
      </c>
      <c r="BG29" s="324">
        <v>6.3776770000000003</v>
      </c>
      <c r="BH29" s="324">
        <v>6.196707</v>
      </c>
      <c r="BI29" s="324">
        <v>6.1839339999999998</v>
      </c>
      <c r="BJ29" s="324">
        <v>6.2147069999999998</v>
      </c>
      <c r="BK29" s="324">
        <v>6.2742300000000002</v>
      </c>
      <c r="BL29" s="324">
        <v>6.2931679999999997</v>
      </c>
      <c r="BM29" s="324">
        <v>6.1715559999999998</v>
      </c>
      <c r="BN29" s="324">
        <v>6.234953</v>
      </c>
      <c r="BO29" s="324">
        <v>6.253933</v>
      </c>
      <c r="BP29" s="324">
        <v>6.2511539999999997</v>
      </c>
      <c r="BQ29" s="324">
        <v>6.1952319999999999</v>
      </c>
      <c r="BR29" s="324">
        <v>6.1814359999999997</v>
      </c>
      <c r="BS29" s="324">
        <v>6.2239000000000004</v>
      </c>
      <c r="BT29" s="324">
        <v>6.0480020000000003</v>
      </c>
      <c r="BU29" s="324">
        <v>6.0424110000000004</v>
      </c>
      <c r="BV29" s="324">
        <v>6.0648090000000003</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6.5398633621000002</v>
      </c>
      <c r="AN30" s="208">
        <v>6.5567254148999998</v>
      </c>
      <c r="AO30" s="208">
        <v>6.4213844624999998</v>
      </c>
      <c r="AP30" s="208">
        <v>6.7098990338000002</v>
      </c>
      <c r="AQ30" s="208">
        <v>6.7363295783000003</v>
      </c>
      <c r="AR30" s="208">
        <v>6.8831419788000003</v>
      </c>
      <c r="AS30" s="208">
        <v>6.8832164274999998</v>
      </c>
      <c r="AT30" s="208">
        <v>6.6996768421999997</v>
      </c>
      <c r="AU30" s="208">
        <v>6.6732860630999999</v>
      </c>
      <c r="AV30" s="208">
        <v>6.6733029048999999</v>
      </c>
      <c r="AW30" s="208">
        <v>6.5750411262000004</v>
      </c>
      <c r="AX30" s="208">
        <v>6.6139935927</v>
      </c>
      <c r="AY30" s="208">
        <v>6.59</v>
      </c>
      <c r="AZ30" s="208">
        <v>7.33</v>
      </c>
      <c r="BA30" s="208">
        <v>6.6821970000000004</v>
      </c>
      <c r="BB30" s="208">
        <v>6.9742329999999999</v>
      </c>
      <c r="BC30" s="324">
        <v>6.9434959999999997</v>
      </c>
      <c r="BD30" s="324">
        <v>7.0386319999999998</v>
      </c>
      <c r="BE30" s="324">
        <v>6.949916</v>
      </c>
      <c r="BF30" s="324">
        <v>6.7756449999999999</v>
      </c>
      <c r="BG30" s="324">
        <v>6.8096050000000004</v>
      </c>
      <c r="BH30" s="324">
        <v>6.7551360000000003</v>
      </c>
      <c r="BI30" s="324">
        <v>6.70967</v>
      </c>
      <c r="BJ30" s="324">
        <v>6.6830530000000001</v>
      </c>
      <c r="BK30" s="324">
        <v>6.6804649999999999</v>
      </c>
      <c r="BL30" s="324">
        <v>7.0104329999999999</v>
      </c>
      <c r="BM30" s="324">
        <v>6.7852779999999999</v>
      </c>
      <c r="BN30" s="324">
        <v>7.0357209999999997</v>
      </c>
      <c r="BO30" s="324">
        <v>6.9959069999999999</v>
      </c>
      <c r="BP30" s="324">
        <v>7.0960159999999997</v>
      </c>
      <c r="BQ30" s="324">
        <v>7.0055490000000002</v>
      </c>
      <c r="BR30" s="324">
        <v>6.8329490000000002</v>
      </c>
      <c r="BS30" s="324">
        <v>6.8681299999999998</v>
      </c>
      <c r="BT30" s="324">
        <v>6.8167070000000001</v>
      </c>
      <c r="BU30" s="324">
        <v>6.7727849999999998</v>
      </c>
      <c r="BV30" s="324">
        <v>6.7424869999999997</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6.7802718825000001</v>
      </c>
      <c r="AN31" s="208">
        <v>6.9137322982000002</v>
      </c>
      <c r="AO31" s="208">
        <v>7.1144961018000004</v>
      </c>
      <c r="AP31" s="208">
        <v>7.0378332551999998</v>
      </c>
      <c r="AQ31" s="208">
        <v>7.1770386043999999</v>
      </c>
      <c r="AR31" s="208">
        <v>7.7075167567999996</v>
      </c>
      <c r="AS31" s="208">
        <v>8.1284648572999991</v>
      </c>
      <c r="AT31" s="208">
        <v>7.9195069571000003</v>
      </c>
      <c r="AU31" s="208">
        <v>7.6093297377000004</v>
      </c>
      <c r="AV31" s="208">
        <v>6.7916443804000002</v>
      </c>
      <c r="AW31" s="208">
        <v>6.5938894569000004</v>
      </c>
      <c r="AX31" s="208">
        <v>6.4719713044000002</v>
      </c>
      <c r="AY31" s="208">
        <v>6.53</v>
      </c>
      <c r="AZ31" s="208">
        <v>7.68</v>
      </c>
      <c r="BA31" s="208">
        <v>7.2007079999999997</v>
      </c>
      <c r="BB31" s="208">
        <v>7.0984470000000002</v>
      </c>
      <c r="BC31" s="324">
        <v>7.2334779999999999</v>
      </c>
      <c r="BD31" s="324">
        <v>7.7891490000000001</v>
      </c>
      <c r="BE31" s="324">
        <v>8.2198370000000001</v>
      </c>
      <c r="BF31" s="324">
        <v>8.0159649999999996</v>
      </c>
      <c r="BG31" s="324">
        <v>7.7457760000000002</v>
      </c>
      <c r="BH31" s="324">
        <v>6.8927620000000003</v>
      </c>
      <c r="BI31" s="324">
        <v>6.7489420000000004</v>
      </c>
      <c r="BJ31" s="324">
        <v>6.5936979999999998</v>
      </c>
      <c r="BK31" s="324">
        <v>6.6498379999999999</v>
      </c>
      <c r="BL31" s="324">
        <v>7.2199330000000002</v>
      </c>
      <c r="BM31" s="324">
        <v>7.3580360000000002</v>
      </c>
      <c r="BN31" s="324">
        <v>7.2175520000000004</v>
      </c>
      <c r="BO31" s="324">
        <v>7.3570140000000004</v>
      </c>
      <c r="BP31" s="324">
        <v>7.92713</v>
      </c>
      <c r="BQ31" s="324">
        <v>8.3680900000000005</v>
      </c>
      <c r="BR31" s="324">
        <v>8.1673799999999996</v>
      </c>
      <c r="BS31" s="324">
        <v>7.8942690000000004</v>
      </c>
      <c r="BT31" s="324">
        <v>7.0254070000000004</v>
      </c>
      <c r="BU31" s="324">
        <v>6.8828950000000004</v>
      </c>
      <c r="BV31" s="324">
        <v>6.7207610000000004</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5.9792804052999999</v>
      </c>
      <c r="AN32" s="208">
        <v>6.0618567833999997</v>
      </c>
      <c r="AO32" s="208">
        <v>5.9046970185000003</v>
      </c>
      <c r="AP32" s="208">
        <v>6.1787566246000001</v>
      </c>
      <c r="AQ32" s="208">
        <v>5.8331518769999997</v>
      </c>
      <c r="AR32" s="208">
        <v>6.2826917913999996</v>
      </c>
      <c r="AS32" s="208">
        <v>6.6202675156000002</v>
      </c>
      <c r="AT32" s="208">
        <v>6.3553966684000001</v>
      </c>
      <c r="AU32" s="208">
        <v>6.5153819553999996</v>
      </c>
      <c r="AV32" s="208">
        <v>6.0833992488000002</v>
      </c>
      <c r="AW32" s="208">
        <v>5.9174037604</v>
      </c>
      <c r="AX32" s="208">
        <v>6.2823855281999998</v>
      </c>
      <c r="AY32" s="208">
        <v>6</v>
      </c>
      <c r="AZ32" s="208">
        <v>6.56</v>
      </c>
      <c r="BA32" s="208">
        <v>6.013738</v>
      </c>
      <c r="BB32" s="208">
        <v>6.393491</v>
      </c>
      <c r="BC32" s="324">
        <v>6.051126</v>
      </c>
      <c r="BD32" s="324">
        <v>6.511177</v>
      </c>
      <c r="BE32" s="324">
        <v>6.7708589999999997</v>
      </c>
      <c r="BF32" s="324">
        <v>6.3995139999999999</v>
      </c>
      <c r="BG32" s="324">
        <v>6.6866859999999999</v>
      </c>
      <c r="BH32" s="324">
        <v>6.2125709999999996</v>
      </c>
      <c r="BI32" s="324">
        <v>5.9153039999999999</v>
      </c>
      <c r="BJ32" s="324">
        <v>6.3240879999999997</v>
      </c>
      <c r="BK32" s="324">
        <v>6.0203199999999999</v>
      </c>
      <c r="BL32" s="324">
        <v>6.4574499999999997</v>
      </c>
      <c r="BM32" s="324">
        <v>6.0411359999999998</v>
      </c>
      <c r="BN32" s="324">
        <v>6.4281180000000004</v>
      </c>
      <c r="BO32" s="324">
        <v>6.0479219999999998</v>
      </c>
      <c r="BP32" s="324">
        <v>6.5061359999999997</v>
      </c>
      <c r="BQ32" s="324">
        <v>6.7535980000000002</v>
      </c>
      <c r="BR32" s="324">
        <v>6.3772070000000003</v>
      </c>
      <c r="BS32" s="324">
        <v>6.6641510000000004</v>
      </c>
      <c r="BT32" s="324">
        <v>6.2012210000000003</v>
      </c>
      <c r="BU32" s="324">
        <v>5.9056579999999999</v>
      </c>
      <c r="BV32" s="324">
        <v>6.2981160000000003</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5.4920534972999997</v>
      </c>
      <c r="AN33" s="208">
        <v>5.4736905839999999</v>
      </c>
      <c r="AO33" s="208">
        <v>5.383731869</v>
      </c>
      <c r="AP33" s="208">
        <v>5.4313235876999997</v>
      </c>
      <c r="AQ33" s="208">
        <v>5.4735687732000002</v>
      </c>
      <c r="AR33" s="208">
        <v>5.6067309581</v>
      </c>
      <c r="AS33" s="208">
        <v>5.7279048023000003</v>
      </c>
      <c r="AT33" s="208">
        <v>5.7242645168999999</v>
      </c>
      <c r="AU33" s="208">
        <v>5.6398163001999997</v>
      </c>
      <c r="AV33" s="208">
        <v>5.5580985381000003</v>
      </c>
      <c r="AW33" s="208">
        <v>5.5872214671</v>
      </c>
      <c r="AX33" s="208">
        <v>5.4088190280999999</v>
      </c>
      <c r="AY33" s="208">
        <v>5.49</v>
      </c>
      <c r="AZ33" s="208">
        <v>6.16</v>
      </c>
      <c r="BA33" s="208">
        <v>5.6843079999999997</v>
      </c>
      <c r="BB33" s="208">
        <v>5.6770139999999998</v>
      </c>
      <c r="BC33" s="324">
        <v>5.671055</v>
      </c>
      <c r="BD33" s="324">
        <v>5.7914000000000003</v>
      </c>
      <c r="BE33" s="324">
        <v>5.841621</v>
      </c>
      <c r="BF33" s="324">
        <v>5.7705529999999996</v>
      </c>
      <c r="BG33" s="324">
        <v>5.7443080000000002</v>
      </c>
      <c r="BH33" s="324">
        <v>5.6270850000000001</v>
      </c>
      <c r="BI33" s="324">
        <v>5.5644660000000004</v>
      </c>
      <c r="BJ33" s="324">
        <v>5.4158379999999999</v>
      </c>
      <c r="BK33" s="324">
        <v>5.5191559999999997</v>
      </c>
      <c r="BL33" s="324">
        <v>5.8062860000000001</v>
      </c>
      <c r="BM33" s="324">
        <v>5.6811829999999999</v>
      </c>
      <c r="BN33" s="324">
        <v>5.681832</v>
      </c>
      <c r="BO33" s="324">
        <v>5.653664</v>
      </c>
      <c r="BP33" s="324">
        <v>5.7752119999999998</v>
      </c>
      <c r="BQ33" s="324">
        <v>5.8281150000000004</v>
      </c>
      <c r="BR33" s="324">
        <v>5.7598609999999999</v>
      </c>
      <c r="BS33" s="324">
        <v>5.7245480000000004</v>
      </c>
      <c r="BT33" s="324">
        <v>5.6178179999999998</v>
      </c>
      <c r="BU33" s="324">
        <v>5.5498940000000001</v>
      </c>
      <c r="BV33" s="324">
        <v>5.3999079999999999</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4.9329389137000001</v>
      </c>
      <c r="AN34" s="208">
        <v>5.1009234989000003</v>
      </c>
      <c r="AO34" s="208">
        <v>5.1052592945999997</v>
      </c>
      <c r="AP34" s="208">
        <v>4.9507616647999999</v>
      </c>
      <c r="AQ34" s="208">
        <v>4.9579481235999996</v>
      </c>
      <c r="AR34" s="208">
        <v>5.0351125895999997</v>
      </c>
      <c r="AS34" s="208">
        <v>5.1812015568999996</v>
      </c>
      <c r="AT34" s="208">
        <v>5.3005926610999996</v>
      </c>
      <c r="AU34" s="208">
        <v>5.1560933588999998</v>
      </c>
      <c r="AV34" s="208">
        <v>5.1401151165999996</v>
      </c>
      <c r="AW34" s="208">
        <v>4.9888118526999996</v>
      </c>
      <c r="AX34" s="208">
        <v>4.9481077351999998</v>
      </c>
      <c r="AY34" s="208">
        <v>4.92</v>
      </c>
      <c r="AZ34" s="208">
        <v>11.43</v>
      </c>
      <c r="BA34" s="208">
        <v>7.1681759999999999</v>
      </c>
      <c r="BB34" s="208">
        <v>5.260281</v>
      </c>
      <c r="BC34" s="324">
        <v>5.2699069999999999</v>
      </c>
      <c r="BD34" s="324">
        <v>5.5859269999999999</v>
      </c>
      <c r="BE34" s="324">
        <v>5.4976380000000002</v>
      </c>
      <c r="BF34" s="324">
        <v>5.3067299999999999</v>
      </c>
      <c r="BG34" s="324">
        <v>5.1804940000000004</v>
      </c>
      <c r="BH34" s="324">
        <v>5.0506830000000003</v>
      </c>
      <c r="BI34" s="324">
        <v>4.8860960000000002</v>
      </c>
      <c r="BJ34" s="324">
        <v>4.8240189999999998</v>
      </c>
      <c r="BK34" s="324">
        <v>4.8092990000000002</v>
      </c>
      <c r="BL34" s="324">
        <v>8.0171829999999993</v>
      </c>
      <c r="BM34" s="324">
        <v>6.8570880000000001</v>
      </c>
      <c r="BN34" s="324">
        <v>5.9211869999999998</v>
      </c>
      <c r="BO34" s="324">
        <v>5.4991430000000001</v>
      </c>
      <c r="BP34" s="324">
        <v>5.4713649999999996</v>
      </c>
      <c r="BQ34" s="324">
        <v>5.2802090000000002</v>
      </c>
      <c r="BR34" s="324">
        <v>5.0483549999999999</v>
      </c>
      <c r="BS34" s="324">
        <v>5.1820449999999996</v>
      </c>
      <c r="BT34" s="324">
        <v>4.964715</v>
      </c>
      <c r="BU34" s="324">
        <v>4.7544810000000002</v>
      </c>
      <c r="BV34" s="324">
        <v>4.740361</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5.6657099080000002</v>
      </c>
      <c r="AN35" s="208">
        <v>5.7857785750000001</v>
      </c>
      <c r="AO35" s="208">
        <v>5.7462949785999999</v>
      </c>
      <c r="AP35" s="208">
        <v>5.7473246268000002</v>
      </c>
      <c r="AQ35" s="208">
        <v>6.1030813685999998</v>
      </c>
      <c r="AR35" s="208">
        <v>6.5691205677999998</v>
      </c>
      <c r="AS35" s="208">
        <v>6.9016128717000003</v>
      </c>
      <c r="AT35" s="208">
        <v>7.0567601054000004</v>
      </c>
      <c r="AU35" s="208">
        <v>6.7648414465000002</v>
      </c>
      <c r="AV35" s="208">
        <v>6.1148026466000003</v>
      </c>
      <c r="AW35" s="208">
        <v>5.9172385581000002</v>
      </c>
      <c r="AX35" s="208">
        <v>5.7845344140000003</v>
      </c>
      <c r="AY35" s="208">
        <v>5.92</v>
      </c>
      <c r="AZ35" s="208">
        <v>6.53</v>
      </c>
      <c r="BA35" s="208">
        <v>6.2054580000000001</v>
      </c>
      <c r="BB35" s="208">
        <v>6.23522</v>
      </c>
      <c r="BC35" s="324">
        <v>6.5394870000000003</v>
      </c>
      <c r="BD35" s="324">
        <v>6.8757200000000003</v>
      </c>
      <c r="BE35" s="324">
        <v>7.1228100000000003</v>
      </c>
      <c r="BF35" s="324">
        <v>6.9627460000000001</v>
      </c>
      <c r="BG35" s="324">
        <v>6.8472049999999998</v>
      </c>
      <c r="BH35" s="324">
        <v>6.1598249999999997</v>
      </c>
      <c r="BI35" s="324">
        <v>5.9901590000000002</v>
      </c>
      <c r="BJ35" s="324">
        <v>5.8585729999999998</v>
      </c>
      <c r="BK35" s="324">
        <v>5.9916080000000003</v>
      </c>
      <c r="BL35" s="324">
        <v>6.4795680000000004</v>
      </c>
      <c r="BM35" s="324">
        <v>6.2933830000000004</v>
      </c>
      <c r="BN35" s="324">
        <v>6.2881790000000004</v>
      </c>
      <c r="BO35" s="324">
        <v>6.5850949999999999</v>
      </c>
      <c r="BP35" s="324">
        <v>6.916811</v>
      </c>
      <c r="BQ35" s="324">
        <v>7.141146</v>
      </c>
      <c r="BR35" s="324">
        <v>6.9906370000000004</v>
      </c>
      <c r="BS35" s="324">
        <v>6.8766439999999998</v>
      </c>
      <c r="BT35" s="324">
        <v>6.1905089999999996</v>
      </c>
      <c r="BU35" s="324">
        <v>6.0207899999999999</v>
      </c>
      <c r="BV35" s="324">
        <v>5.8896139999999999</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8.7760232214999991</v>
      </c>
      <c r="AN36" s="208">
        <v>8.8938701859999991</v>
      </c>
      <c r="AO36" s="208">
        <v>9.2325073716000006</v>
      </c>
      <c r="AP36" s="208">
        <v>8.8682867197000004</v>
      </c>
      <c r="AQ36" s="208">
        <v>10.061926705999999</v>
      </c>
      <c r="AR36" s="208">
        <v>11.850182854</v>
      </c>
      <c r="AS36" s="208">
        <v>12.459971124999999</v>
      </c>
      <c r="AT36" s="208">
        <v>12.168388753</v>
      </c>
      <c r="AU36" s="208">
        <v>12.515532221000001</v>
      </c>
      <c r="AV36" s="208">
        <v>11.992251411</v>
      </c>
      <c r="AW36" s="208">
        <v>10.949281938</v>
      </c>
      <c r="AX36" s="208">
        <v>9.7717851378000002</v>
      </c>
      <c r="AY36" s="208">
        <v>9.4499999999999993</v>
      </c>
      <c r="AZ36" s="208">
        <v>9.77</v>
      </c>
      <c r="BA36" s="208">
        <v>9.7419700000000002</v>
      </c>
      <c r="BB36" s="208">
        <v>9.4778319999999994</v>
      </c>
      <c r="BC36" s="324">
        <v>10.72261</v>
      </c>
      <c r="BD36" s="324">
        <v>12.44814</v>
      </c>
      <c r="BE36" s="324">
        <v>12.987310000000001</v>
      </c>
      <c r="BF36" s="324">
        <v>12.15579</v>
      </c>
      <c r="BG36" s="324">
        <v>12.857799999999999</v>
      </c>
      <c r="BH36" s="324">
        <v>12.29087</v>
      </c>
      <c r="BI36" s="324">
        <v>11.30278</v>
      </c>
      <c r="BJ36" s="324">
        <v>10.101559999999999</v>
      </c>
      <c r="BK36" s="324">
        <v>9.7986409999999999</v>
      </c>
      <c r="BL36" s="324">
        <v>9.8929980000000004</v>
      </c>
      <c r="BM36" s="324">
        <v>10.1135</v>
      </c>
      <c r="BN36" s="324">
        <v>9.789714</v>
      </c>
      <c r="BO36" s="324">
        <v>11.06005</v>
      </c>
      <c r="BP36" s="324">
        <v>12.83409</v>
      </c>
      <c r="BQ36" s="324">
        <v>13.348789999999999</v>
      </c>
      <c r="BR36" s="324">
        <v>12.517760000000001</v>
      </c>
      <c r="BS36" s="324">
        <v>13.2477</v>
      </c>
      <c r="BT36" s="324">
        <v>12.67512</v>
      </c>
      <c r="BU36" s="324">
        <v>11.65578</v>
      </c>
      <c r="BV36" s="324">
        <v>10.422560000000001</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6.34</v>
      </c>
      <c r="AN37" s="208">
        <v>6.41</v>
      </c>
      <c r="AO37" s="208">
        <v>6.38</v>
      </c>
      <c r="AP37" s="208">
        <v>6.4</v>
      </c>
      <c r="AQ37" s="208">
        <v>6.53</v>
      </c>
      <c r="AR37" s="208">
        <v>6.93</v>
      </c>
      <c r="AS37" s="208">
        <v>7.17</v>
      </c>
      <c r="AT37" s="208">
        <v>7.07</v>
      </c>
      <c r="AU37" s="208">
        <v>7.01</v>
      </c>
      <c r="AV37" s="208">
        <v>6.71</v>
      </c>
      <c r="AW37" s="208">
        <v>6.48</v>
      </c>
      <c r="AX37" s="208">
        <v>6.4</v>
      </c>
      <c r="AY37" s="208">
        <v>6.35</v>
      </c>
      <c r="AZ37" s="208">
        <v>8.15</v>
      </c>
      <c r="BA37" s="208">
        <v>6.9944639999999998</v>
      </c>
      <c r="BB37" s="208">
        <v>6.6997960000000001</v>
      </c>
      <c r="BC37" s="324">
        <v>6.8071650000000004</v>
      </c>
      <c r="BD37" s="324">
        <v>7.2217880000000001</v>
      </c>
      <c r="BE37" s="324">
        <v>7.350174</v>
      </c>
      <c r="BF37" s="324">
        <v>7.0944919999999998</v>
      </c>
      <c r="BG37" s="324">
        <v>7.1214769999999996</v>
      </c>
      <c r="BH37" s="324">
        <v>6.7630819999999998</v>
      </c>
      <c r="BI37" s="324">
        <v>6.5207350000000002</v>
      </c>
      <c r="BJ37" s="324">
        <v>6.4248729999999998</v>
      </c>
      <c r="BK37" s="324">
        <v>6.3870420000000001</v>
      </c>
      <c r="BL37" s="324">
        <v>7.3257680000000001</v>
      </c>
      <c r="BM37" s="324">
        <v>7.0024699999999998</v>
      </c>
      <c r="BN37" s="324">
        <v>6.8803029999999996</v>
      </c>
      <c r="BO37" s="324">
        <v>6.8869369999999996</v>
      </c>
      <c r="BP37" s="324">
        <v>7.2364059999999997</v>
      </c>
      <c r="BQ37" s="324">
        <v>7.3402130000000003</v>
      </c>
      <c r="BR37" s="324">
        <v>7.0790569999999997</v>
      </c>
      <c r="BS37" s="324">
        <v>7.155716</v>
      </c>
      <c r="BT37" s="324">
        <v>6.7791899999999998</v>
      </c>
      <c r="BU37" s="324">
        <v>6.5255159999999997</v>
      </c>
      <c r="BV37" s="324">
        <v>6.4320259999999996</v>
      </c>
    </row>
    <row r="38" spans="1:74" ht="11.1" customHeight="1" x14ac:dyDescent="0.2">
      <c r="A38" s="119"/>
      <c r="B38" s="122" t="s">
        <v>244</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2"/>
      <c r="BD38" s="442"/>
      <c r="BE38" s="442"/>
      <c r="BF38" s="442"/>
      <c r="BG38" s="442"/>
      <c r="BH38" s="442"/>
      <c r="BI38" s="442"/>
      <c r="BJ38" s="442"/>
      <c r="BK38" s="442"/>
      <c r="BL38" s="442"/>
      <c r="BM38" s="442"/>
      <c r="BN38" s="442"/>
      <c r="BO38" s="442"/>
      <c r="BP38" s="442"/>
      <c r="BQ38" s="442"/>
      <c r="BR38" s="442"/>
      <c r="BS38" s="442"/>
      <c r="BT38" s="442"/>
      <c r="BU38" s="442"/>
      <c r="BV38" s="442"/>
    </row>
    <row r="39" spans="1:74" ht="11.1" customHeight="1" x14ac:dyDescent="0.2">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18.079130611</v>
      </c>
      <c r="AN39" s="253">
        <v>18.179604335000001</v>
      </c>
      <c r="AO39" s="253">
        <v>17.779361257000001</v>
      </c>
      <c r="AP39" s="253">
        <v>18.148605035999999</v>
      </c>
      <c r="AQ39" s="253">
        <v>17.595330857</v>
      </c>
      <c r="AR39" s="253">
        <v>17.165976754999999</v>
      </c>
      <c r="AS39" s="253">
        <v>17.743218317</v>
      </c>
      <c r="AT39" s="253">
        <v>18.037341313999999</v>
      </c>
      <c r="AU39" s="253">
        <v>17.544580285999999</v>
      </c>
      <c r="AV39" s="253">
        <v>17.25707967</v>
      </c>
      <c r="AW39" s="253">
        <v>17.207060902999999</v>
      </c>
      <c r="AX39" s="253">
        <v>17.348616029999999</v>
      </c>
      <c r="AY39" s="253">
        <v>17.91</v>
      </c>
      <c r="AZ39" s="253">
        <v>18.46</v>
      </c>
      <c r="BA39" s="253">
        <v>18.024560000000001</v>
      </c>
      <c r="BB39" s="253">
        <v>18.413229999999999</v>
      </c>
      <c r="BC39" s="348">
        <v>17.921500000000002</v>
      </c>
      <c r="BD39" s="348">
        <v>17.615110000000001</v>
      </c>
      <c r="BE39" s="348">
        <v>18.295839999999998</v>
      </c>
      <c r="BF39" s="348">
        <v>18.759039999999999</v>
      </c>
      <c r="BG39" s="348">
        <v>18.407630000000001</v>
      </c>
      <c r="BH39" s="348">
        <v>18.210439999999998</v>
      </c>
      <c r="BI39" s="348">
        <v>18.253489999999999</v>
      </c>
      <c r="BJ39" s="348">
        <v>18.47748</v>
      </c>
      <c r="BK39" s="348">
        <v>19.17023</v>
      </c>
      <c r="BL39" s="348">
        <v>19.748889999999999</v>
      </c>
      <c r="BM39" s="348">
        <v>19.275069999999999</v>
      </c>
      <c r="BN39" s="348">
        <v>19.70074</v>
      </c>
      <c r="BO39" s="348">
        <v>19.114750000000001</v>
      </c>
      <c r="BP39" s="348">
        <v>18.731020000000001</v>
      </c>
      <c r="BQ39" s="348">
        <v>19.412929999999999</v>
      </c>
      <c r="BR39" s="348">
        <v>19.854040000000001</v>
      </c>
      <c r="BS39" s="348">
        <v>19.384170000000001</v>
      </c>
      <c r="BT39" s="348">
        <v>19.099920000000001</v>
      </c>
      <c r="BU39" s="348">
        <v>19.109929999999999</v>
      </c>
      <c r="BV39" s="348">
        <v>19.285769999999999</v>
      </c>
    </row>
    <row r="40" spans="1:74" ht="11.1" customHeight="1" x14ac:dyDescent="0.2">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12.013549397</v>
      </c>
      <c r="AN40" s="253">
        <v>11.944352711000001</v>
      </c>
      <c r="AO40" s="253">
        <v>11.96589917</v>
      </c>
      <c r="AP40" s="253">
        <v>12.075461792</v>
      </c>
      <c r="AQ40" s="253">
        <v>12.463898142</v>
      </c>
      <c r="AR40" s="253">
        <v>13.113257537999999</v>
      </c>
      <c r="AS40" s="253">
        <v>13.365762702</v>
      </c>
      <c r="AT40" s="253">
        <v>13.203439059000001</v>
      </c>
      <c r="AU40" s="253">
        <v>13.108972117</v>
      </c>
      <c r="AV40" s="253">
        <v>12.587900137</v>
      </c>
      <c r="AW40" s="253">
        <v>12.398094491</v>
      </c>
      <c r="AX40" s="253">
        <v>12.302921752</v>
      </c>
      <c r="AY40" s="253">
        <v>12.45</v>
      </c>
      <c r="AZ40" s="253">
        <v>12.76</v>
      </c>
      <c r="BA40" s="253">
        <v>12.406929999999999</v>
      </c>
      <c r="BB40" s="253">
        <v>12.325670000000001</v>
      </c>
      <c r="BC40" s="348">
        <v>12.776529999999999</v>
      </c>
      <c r="BD40" s="348">
        <v>13.51451</v>
      </c>
      <c r="BE40" s="348">
        <v>13.620810000000001</v>
      </c>
      <c r="BF40" s="348">
        <v>13.516719999999999</v>
      </c>
      <c r="BG40" s="348">
        <v>13.59816</v>
      </c>
      <c r="BH40" s="348">
        <v>13.050039999999999</v>
      </c>
      <c r="BI40" s="348">
        <v>12.85416</v>
      </c>
      <c r="BJ40" s="348">
        <v>12.6587</v>
      </c>
      <c r="BK40" s="348">
        <v>12.78219</v>
      </c>
      <c r="BL40" s="348">
        <v>12.86504</v>
      </c>
      <c r="BM40" s="348">
        <v>12.64386</v>
      </c>
      <c r="BN40" s="348">
        <v>12.51998</v>
      </c>
      <c r="BO40" s="348">
        <v>12.91554</v>
      </c>
      <c r="BP40" s="348">
        <v>13.627549999999999</v>
      </c>
      <c r="BQ40" s="348">
        <v>13.7014</v>
      </c>
      <c r="BR40" s="348">
        <v>13.55251</v>
      </c>
      <c r="BS40" s="348">
        <v>13.62819</v>
      </c>
      <c r="BT40" s="348">
        <v>13.07696</v>
      </c>
      <c r="BU40" s="348">
        <v>12.869809999999999</v>
      </c>
      <c r="BV40" s="348">
        <v>12.679169999999999</v>
      </c>
    </row>
    <row r="41" spans="1:74" ht="11.1" customHeight="1" x14ac:dyDescent="0.2">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9.9380515772999996</v>
      </c>
      <c r="AN41" s="253">
        <v>9.8997907260000009</v>
      </c>
      <c r="AO41" s="253">
        <v>9.9148593602999995</v>
      </c>
      <c r="AP41" s="253">
        <v>10.370276796000001</v>
      </c>
      <c r="AQ41" s="253">
        <v>10.442237118</v>
      </c>
      <c r="AR41" s="253">
        <v>10.582621279</v>
      </c>
      <c r="AS41" s="253">
        <v>10.493374101000001</v>
      </c>
      <c r="AT41" s="253">
        <v>10.310817673000001</v>
      </c>
      <c r="AU41" s="253">
        <v>10.235934249</v>
      </c>
      <c r="AV41" s="253">
        <v>10.255957236</v>
      </c>
      <c r="AW41" s="253">
        <v>10.224288252999999</v>
      </c>
      <c r="AX41" s="253">
        <v>10.233857903000001</v>
      </c>
      <c r="AY41" s="253">
        <v>10.15</v>
      </c>
      <c r="AZ41" s="253">
        <v>10.48</v>
      </c>
      <c r="BA41" s="253">
        <v>10.15048</v>
      </c>
      <c r="BB41" s="253">
        <v>10.470230000000001</v>
      </c>
      <c r="BC41" s="348">
        <v>10.579980000000001</v>
      </c>
      <c r="BD41" s="348">
        <v>10.762309999999999</v>
      </c>
      <c r="BE41" s="348">
        <v>10.602040000000001</v>
      </c>
      <c r="BF41" s="348">
        <v>10.4955</v>
      </c>
      <c r="BG41" s="348">
        <v>10.487349999999999</v>
      </c>
      <c r="BH41" s="348">
        <v>10.478020000000001</v>
      </c>
      <c r="BI41" s="348">
        <v>10.511760000000001</v>
      </c>
      <c r="BJ41" s="348">
        <v>10.49151</v>
      </c>
      <c r="BK41" s="348">
        <v>10.40465</v>
      </c>
      <c r="BL41" s="348">
        <v>10.48005</v>
      </c>
      <c r="BM41" s="348">
        <v>10.333220000000001</v>
      </c>
      <c r="BN41" s="348">
        <v>10.62899</v>
      </c>
      <c r="BO41" s="348">
        <v>10.704190000000001</v>
      </c>
      <c r="BP41" s="348">
        <v>10.87641</v>
      </c>
      <c r="BQ41" s="348">
        <v>10.705489999999999</v>
      </c>
      <c r="BR41" s="348">
        <v>10.59449</v>
      </c>
      <c r="BS41" s="348">
        <v>10.593629999999999</v>
      </c>
      <c r="BT41" s="348">
        <v>10.58686</v>
      </c>
      <c r="BU41" s="348">
        <v>10.6233</v>
      </c>
      <c r="BV41" s="348">
        <v>10.60751</v>
      </c>
    </row>
    <row r="42" spans="1:74" ht="11.1" customHeight="1" x14ac:dyDescent="0.2">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9.0331077282999992</v>
      </c>
      <c r="AN42" s="253">
        <v>9.1269675696999997</v>
      </c>
      <c r="AO42" s="253">
        <v>9.3212063019000002</v>
      </c>
      <c r="AP42" s="253">
        <v>9.4880545133999998</v>
      </c>
      <c r="AQ42" s="253">
        <v>10.113854759000001</v>
      </c>
      <c r="AR42" s="253">
        <v>10.714320764</v>
      </c>
      <c r="AS42" s="253">
        <v>10.893335163</v>
      </c>
      <c r="AT42" s="253">
        <v>10.712668186</v>
      </c>
      <c r="AU42" s="253">
        <v>10.051127413</v>
      </c>
      <c r="AV42" s="253">
        <v>9.3805583378000001</v>
      </c>
      <c r="AW42" s="253">
        <v>9.1231577308999992</v>
      </c>
      <c r="AX42" s="253">
        <v>8.9615501347999995</v>
      </c>
      <c r="AY42" s="253">
        <v>8.86</v>
      </c>
      <c r="AZ42" s="253">
        <v>9.42</v>
      </c>
      <c r="BA42" s="253">
        <v>9.6124360000000006</v>
      </c>
      <c r="BB42" s="253">
        <v>9.7542059999999999</v>
      </c>
      <c r="BC42" s="348">
        <v>10.39</v>
      </c>
      <c r="BD42" s="348">
        <v>11.09515</v>
      </c>
      <c r="BE42" s="348">
        <v>11.37046</v>
      </c>
      <c r="BF42" s="348">
        <v>11.2042</v>
      </c>
      <c r="BG42" s="348">
        <v>10.59765</v>
      </c>
      <c r="BH42" s="348">
        <v>9.7738189999999996</v>
      </c>
      <c r="BI42" s="348">
        <v>9.4560429999999993</v>
      </c>
      <c r="BJ42" s="348">
        <v>9.0520560000000003</v>
      </c>
      <c r="BK42" s="348">
        <v>8.8120390000000004</v>
      </c>
      <c r="BL42" s="348">
        <v>9.0020640000000007</v>
      </c>
      <c r="BM42" s="348">
        <v>9.6098309999999998</v>
      </c>
      <c r="BN42" s="348">
        <v>9.6489019999999996</v>
      </c>
      <c r="BO42" s="348">
        <v>10.24235</v>
      </c>
      <c r="BP42" s="348">
        <v>10.91826</v>
      </c>
      <c r="BQ42" s="348">
        <v>11.19585</v>
      </c>
      <c r="BR42" s="348">
        <v>10.99147</v>
      </c>
      <c r="BS42" s="348">
        <v>10.38794</v>
      </c>
      <c r="BT42" s="348">
        <v>9.6582030000000003</v>
      </c>
      <c r="BU42" s="348">
        <v>9.3883690000000009</v>
      </c>
      <c r="BV42" s="348">
        <v>9.1138469999999998</v>
      </c>
    </row>
    <row r="43" spans="1:74" ht="11.1" customHeight="1" x14ac:dyDescent="0.2">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9.7378001908999998</v>
      </c>
      <c r="AN43" s="253">
        <v>9.8706916848000006</v>
      </c>
      <c r="AO43" s="253">
        <v>9.8096831937999998</v>
      </c>
      <c r="AP43" s="253">
        <v>9.9757299889999995</v>
      </c>
      <c r="AQ43" s="253">
        <v>9.3613739558999995</v>
      </c>
      <c r="AR43" s="253">
        <v>10.084001888</v>
      </c>
      <c r="AS43" s="253">
        <v>10.154382365</v>
      </c>
      <c r="AT43" s="253">
        <v>10.156696594</v>
      </c>
      <c r="AU43" s="253">
        <v>10.169973278000001</v>
      </c>
      <c r="AV43" s="253">
        <v>9.8604083784000007</v>
      </c>
      <c r="AW43" s="253">
        <v>9.7016504321999992</v>
      </c>
      <c r="AX43" s="253">
        <v>9.8890408437000001</v>
      </c>
      <c r="AY43" s="253">
        <v>9.67</v>
      </c>
      <c r="AZ43" s="253">
        <v>10.130000000000001</v>
      </c>
      <c r="BA43" s="253">
        <v>9.8677539999999997</v>
      </c>
      <c r="BB43" s="253">
        <v>9.9621099999999991</v>
      </c>
      <c r="BC43" s="348">
        <v>9.3595679999999994</v>
      </c>
      <c r="BD43" s="348">
        <v>10.127230000000001</v>
      </c>
      <c r="BE43" s="348">
        <v>10.26802</v>
      </c>
      <c r="BF43" s="348">
        <v>10.30655</v>
      </c>
      <c r="BG43" s="348">
        <v>10.41694</v>
      </c>
      <c r="BH43" s="348">
        <v>10.139889999999999</v>
      </c>
      <c r="BI43" s="348">
        <v>9.9751899999999996</v>
      </c>
      <c r="BJ43" s="348">
        <v>10.21031</v>
      </c>
      <c r="BK43" s="348">
        <v>9.9835729999999998</v>
      </c>
      <c r="BL43" s="348">
        <v>10.417949999999999</v>
      </c>
      <c r="BM43" s="348">
        <v>10.162089999999999</v>
      </c>
      <c r="BN43" s="348">
        <v>10.21777</v>
      </c>
      <c r="BO43" s="348">
        <v>9.5500030000000002</v>
      </c>
      <c r="BP43" s="348">
        <v>10.31081</v>
      </c>
      <c r="BQ43" s="348">
        <v>10.41264</v>
      </c>
      <c r="BR43" s="348">
        <v>10.40462</v>
      </c>
      <c r="BS43" s="348">
        <v>10.483219999999999</v>
      </c>
      <c r="BT43" s="348">
        <v>10.16765</v>
      </c>
      <c r="BU43" s="348">
        <v>9.9816920000000007</v>
      </c>
      <c r="BV43" s="348">
        <v>10.179220000000001</v>
      </c>
    </row>
    <row r="44" spans="1:74" ht="11.1" customHeight="1" x14ac:dyDescent="0.2">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9.3269272996999995</v>
      </c>
      <c r="AN44" s="253">
        <v>9.2245237621000005</v>
      </c>
      <c r="AO44" s="253">
        <v>9.2006027534000001</v>
      </c>
      <c r="AP44" s="253">
        <v>9.2470913117000002</v>
      </c>
      <c r="AQ44" s="253">
        <v>9.3595391773000003</v>
      </c>
      <c r="AR44" s="253">
        <v>9.5872581100000005</v>
      </c>
      <c r="AS44" s="253">
        <v>9.6201984336000006</v>
      </c>
      <c r="AT44" s="253">
        <v>9.5358082732000007</v>
      </c>
      <c r="AU44" s="253">
        <v>9.5189782638999993</v>
      </c>
      <c r="AV44" s="253">
        <v>9.3249894737000005</v>
      </c>
      <c r="AW44" s="253">
        <v>9.3864511679000007</v>
      </c>
      <c r="AX44" s="253">
        <v>9.0899940235999992</v>
      </c>
      <c r="AY44" s="253">
        <v>9.2899999999999991</v>
      </c>
      <c r="AZ44" s="253">
        <v>9.68</v>
      </c>
      <c r="BA44" s="253">
        <v>9.5474309999999996</v>
      </c>
      <c r="BB44" s="253">
        <v>9.4655389999999997</v>
      </c>
      <c r="BC44" s="348">
        <v>9.5553139999999992</v>
      </c>
      <c r="BD44" s="348">
        <v>9.8265829999999994</v>
      </c>
      <c r="BE44" s="348">
        <v>9.8902459999999994</v>
      </c>
      <c r="BF44" s="348">
        <v>9.7989840000000008</v>
      </c>
      <c r="BG44" s="348">
        <v>9.8125070000000001</v>
      </c>
      <c r="BH44" s="348">
        <v>9.6086550000000006</v>
      </c>
      <c r="BI44" s="348">
        <v>9.6362369999999995</v>
      </c>
      <c r="BJ44" s="348">
        <v>9.3315900000000003</v>
      </c>
      <c r="BK44" s="348">
        <v>9.5227900000000005</v>
      </c>
      <c r="BL44" s="348">
        <v>9.7268749999999997</v>
      </c>
      <c r="BM44" s="348">
        <v>9.6878379999999993</v>
      </c>
      <c r="BN44" s="348">
        <v>9.5887290000000007</v>
      </c>
      <c r="BO44" s="348">
        <v>9.6454430000000002</v>
      </c>
      <c r="BP44" s="348">
        <v>9.9073180000000001</v>
      </c>
      <c r="BQ44" s="348">
        <v>9.9520859999999995</v>
      </c>
      <c r="BR44" s="348">
        <v>9.8370960000000007</v>
      </c>
      <c r="BS44" s="348">
        <v>9.8686500000000006</v>
      </c>
      <c r="BT44" s="348">
        <v>9.6742489999999997</v>
      </c>
      <c r="BU44" s="348">
        <v>9.7116179999999996</v>
      </c>
      <c r="BV44" s="348">
        <v>9.4103010000000005</v>
      </c>
    </row>
    <row r="45" spans="1:74" ht="11.1" customHeight="1" x14ac:dyDescent="0.2">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7.9539341876999998</v>
      </c>
      <c r="AN45" s="253">
        <v>8.1120089534000002</v>
      </c>
      <c r="AO45" s="253">
        <v>8.0131256423000004</v>
      </c>
      <c r="AP45" s="253">
        <v>8.0758813624000005</v>
      </c>
      <c r="AQ45" s="253">
        <v>8.2065932140999998</v>
      </c>
      <c r="AR45" s="253">
        <v>8.4924205298000004</v>
      </c>
      <c r="AS45" s="253">
        <v>8.5928027028000002</v>
      </c>
      <c r="AT45" s="253">
        <v>8.6442541974000005</v>
      </c>
      <c r="AU45" s="253">
        <v>8.6461484621999993</v>
      </c>
      <c r="AV45" s="253">
        <v>8.2422783739999996</v>
      </c>
      <c r="AW45" s="253">
        <v>8.0997117317999994</v>
      </c>
      <c r="AX45" s="253">
        <v>8.0215670513999999</v>
      </c>
      <c r="AY45" s="253">
        <v>8.02</v>
      </c>
      <c r="AZ45" s="253">
        <v>14</v>
      </c>
      <c r="BA45" s="253">
        <v>9.1742910000000002</v>
      </c>
      <c r="BB45" s="253">
        <v>8.6360200000000003</v>
      </c>
      <c r="BC45" s="348">
        <v>8.6227879999999999</v>
      </c>
      <c r="BD45" s="348">
        <v>8.9602140000000006</v>
      </c>
      <c r="BE45" s="348">
        <v>8.9848370000000006</v>
      </c>
      <c r="BF45" s="348">
        <v>8.9619239999999998</v>
      </c>
      <c r="BG45" s="348">
        <v>8.9595050000000001</v>
      </c>
      <c r="BH45" s="348">
        <v>8.4558350000000004</v>
      </c>
      <c r="BI45" s="348">
        <v>8.2622160000000004</v>
      </c>
      <c r="BJ45" s="348">
        <v>8.1462749999999993</v>
      </c>
      <c r="BK45" s="348">
        <v>8.1093320000000002</v>
      </c>
      <c r="BL45" s="348">
        <v>13.17611</v>
      </c>
      <c r="BM45" s="348">
        <v>9.1360329999999994</v>
      </c>
      <c r="BN45" s="348">
        <v>8.9967050000000004</v>
      </c>
      <c r="BO45" s="348">
        <v>8.7003219999999999</v>
      </c>
      <c r="BP45" s="348">
        <v>8.8774169999999994</v>
      </c>
      <c r="BQ45" s="348">
        <v>8.869631</v>
      </c>
      <c r="BR45" s="348">
        <v>8.8429149999999996</v>
      </c>
      <c r="BS45" s="348">
        <v>8.9159100000000002</v>
      </c>
      <c r="BT45" s="348">
        <v>8.4229950000000002</v>
      </c>
      <c r="BU45" s="348">
        <v>8.2306799999999996</v>
      </c>
      <c r="BV45" s="348">
        <v>8.1439369999999993</v>
      </c>
    </row>
    <row r="46" spans="1:74" s="120" customFormat="1" ht="11.1" customHeight="1" x14ac:dyDescent="0.2">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8.7999612365999997</v>
      </c>
      <c r="AN46" s="253">
        <v>8.8729596677</v>
      </c>
      <c r="AO46" s="253">
        <v>8.8260982136999999</v>
      </c>
      <c r="AP46" s="253">
        <v>9.0618409895000003</v>
      </c>
      <c r="AQ46" s="253">
        <v>9.5456653708000001</v>
      </c>
      <c r="AR46" s="253">
        <v>10.017880393</v>
      </c>
      <c r="AS46" s="253">
        <v>10.19747113</v>
      </c>
      <c r="AT46" s="253">
        <v>10.165369372000001</v>
      </c>
      <c r="AU46" s="253">
        <v>10.037333197000001</v>
      </c>
      <c r="AV46" s="253">
        <v>9.3463837768999998</v>
      </c>
      <c r="AW46" s="253">
        <v>9.0371117703999992</v>
      </c>
      <c r="AX46" s="253">
        <v>9.0315047569000004</v>
      </c>
      <c r="AY46" s="253">
        <v>9</v>
      </c>
      <c r="AZ46" s="253">
        <v>9.3000000000000007</v>
      </c>
      <c r="BA46" s="253">
        <v>9.1316900000000008</v>
      </c>
      <c r="BB46" s="253">
        <v>9.3072459999999992</v>
      </c>
      <c r="BC46" s="348">
        <v>9.7566389999999998</v>
      </c>
      <c r="BD46" s="348">
        <v>10.253909999999999</v>
      </c>
      <c r="BE46" s="348">
        <v>10.421329999999999</v>
      </c>
      <c r="BF46" s="348">
        <v>10.23175</v>
      </c>
      <c r="BG46" s="348">
        <v>10.17009</v>
      </c>
      <c r="BH46" s="348">
        <v>9.4563600000000001</v>
      </c>
      <c r="BI46" s="348">
        <v>9.1831659999999999</v>
      </c>
      <c r="BJ46" s="348">
        <v>9.1953779999999998</v>
      </c>
      <c r="BK46" s="348">
        <v>9.1410230000000006</v>
      </c>
      <c r="BL46" s="348">
        <v>9.3523840000000007</v>
      </c>
      <c r="BM46" s="348">
        <v>9.2267880000000009</v>
      </c>
      <c r="BN46" s="348">
        <v>9.4086949999999998</v>
      </c>
      <c r="BO46" s="348">
        <v>9.8441759999999991</v>
      </c>
      <c r="BP46" s="348">
        <v>10.3109</v>
      </c>
      <c r="BQ46" s="348">
        <v>10.44988</v>
      </c>
      <c r="BR46" s="348">
        <v>10.25648</v>
      </c>
      <c r="BS46" s="348">
        <v>10.20448</v>
      </c>
      <c r="BT46" s="348">
        <v>9.4850700000000003</v>
      </c>
      <c r="BU46" s="348">
        <v>9.2175469999999997</v>
      </c>
      <c r="BV46" s="348">
        <v>9.2413969999999992</v>
      </c>
    </row>
    <row r="47" spans="1:74" s="120" customFormat="1" ht="11.1" customHeight="1" x14ac:dyDescent="0.2">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13.378694546</v>
      </c>
      <c r="AN47" s="253">
        <v>13.409207687</v>
      </c>
      <c r="AO47" s="253">
        <v>13.453549658</v>
      </c>
      <c r="AP47" s="253">
        <v>13.197190429999999</v>
      </c>
      <c r="AQ47" s="253">
        <v>14.014786238999999</v>
      </c>
      <c r="AR47" s="253">
        <v>15.521607675</v>
      </c>
      <c r="AS47" s="253">
        <v>16.130327721</v>
      </c>
      <c r="AT47" s="253">
        <v>16.481281135</v>
      </c>
      <c r="AU47" s="253">
        <v>16.649256977</v>
      </c>
      <c r="AV47" s="253">
        <v>15.861280872</v>
      </c>
      <c r="AW47" s="253">
        <v>14.675421056999999</v>
      </c>
      <c r="AX47" s="253">
        <v>14.208470094000001</v>
      </c>
      <c r="AY47" s="253">
        <v>14.21</v>
      </c>
      <c r="AZ47" s="253">
        <v>14.44</v>
      </c>
      <c r="BA47" s="253">
        <v>14.022600000000001</v>
      </c>
      <c r="BB47" s="253">
        <v>14.08531</v>
      </c>
      <c r="BC47" s="348">
        <v>14.53154</v>
      </c>
      <c r="BD47" s="348">
        <v>16.1068</v>
      </c>
      <c r="BE47" s="348">
        <v>16.775950000000002</v>
      </c>
      <c r="BF47" s="348">
        <v>16.95618</v>
      </c>
      <c r="BG47" s="348">
        <v>17.10182</v>
      </c>
      <c r="BH47" s="348">
        <v>16.052340000000001</v>
      </c>
      <c r="BI47" s="348">
        <v>15.16717</v>
      </c>
      <c r="BJ47" s="348">
        <v>14.78966</v>
      </c>
      <c r="BK47" s="348">
        <v>14.795199999999999</v>
      </c>
      <c r="BL47" s="348">
        <v>14.920970000000001</v>
      </c>
      <c r="BM47" s="348">
        <v>14.587820000000001</v>
      </c>
      <c r="BN47" s="348">
        <v>15.039529999999999</v>
      </c>
      <c r="BO47" s="348">
        <v>15.12979</v>
      </c>
      <c r="BP47" s="348">
        <v>16.695319999999999</v>
      </c>
      <c r="BQ47" s="348">
        <v>17.335889999999999</v>
      </c>
      <c r="BR47" s="348">
        <v>17.48039</v>
      </c>
      <c r="BS47" s="348">
        <v>17.631609999999998</v>
      </c>
      <c r="BT47" s="348">
        <v>16.243320000000001</v>
      </c>
      <c r="BU47" s="348">
        <v>15.61406</v>
      </c>
      <c r="BV47" s="348">
        <v>15.274100000000001</v>
      </c>
    </row>
    <row r="48" spans="1:74" s="120" customFormat="1" ht="11.1" customHeight="1" x14ac:dyDescent="0.2">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10.41</v>
      </c>
      <c r="AQ48" s="209">
        <v>10.47</v>
      </c>
      <c r="AR48" s="209">
        <v>10.96</v>
      </c>
      <c r="AS48" s="209">
        <v>11.14</v>
      </c>
      <c r="AT48" s="209">
        <v>11.1</v>
      </c>
      <c r="AU48" s="209">
        <v>11.07</v>
      </c>
      <c r="AV48" s="209">
        <v>10.73</v>
      </c>
      <c r="AW48" s="209">
        <v>10.45</v>
      </c>
      <c r="AX48" s="209">
        <v>10.44</v>
      </c>
      <c r="AY48" s="209">
        <v>10.35</v>
      </c>
      <c r="AZ48" s="209">
        <v>11.6</v>
      </c>
      <c r="BA48" s="209">
        <v>10.709709999999999</v>
      </c>
      <c r="BB48" s="209">
        <v>10.70478</v>
      </c>
      <c r="BC48" s="350">
        <v>10.690020000000001</v>
      </c>
      <c r="BD48" s="350">
        <v>11.23183</v>
      </c>
      <c r="BE48" s="350">
        <v>11.41004</v>
      </c>
      <c r="BF48" s="350">
        <v>11.353009999999999</v>
      </c>
      <c r="BG48" s="350">
        <v>11.35182</v>
      </c>
      <c r="BH48" s="350">
        <v>10.976839999999999</v>
      </c>
      <c r="BI48" s="350">
        <v>10.7483</v>
      </c>
      <c r="BJ48" s="350">
        <v>10.73358</v>
      </c>
      <c r="BK48" s="350">
        <v>10.617940000000001</v>
      </c>
      <c r="BL48" s="350">
        <v>11.604749999999999</v>
      </c>
      <c r="BM48" s="350">
        <v>10.935840000000001</v>
      </c>
      <c r="BN48" s="350">
        <v>11.008380000000001</v>
      </c>
      <c r="BO48" s="350">
        <v>10.877219999999999</v>
      </c>
      <c r="BP48" s="350">
        <v>11.364470000000001</v>
      </c>
      <c r="BQ48" s="350">
        <v>11.51468</v>
      </c>
      <c r="BR48" s="350">
        <v>11.42765</v>
      </c>
      <c r="BS48" s="350">
        <v>11.432410000000001</v>
      </c>
      <c r="BT48" s="350">
        <v>11.02501</v>
      </c>
      <c r="BU48" s="350">
        <v>10.82098</v>
      </c>
      <c r="BV48" s="350">
        <v>10.82455</v>
      </c>
    </row>
    <row r="49" spans="1:74" s="422" customFormat="1" ht="12" customHeight="1" x14ac:dyDescent="0.25">
      <c r="A49" s="421"/>
      <c r="B49" s="817" t="s">
        <v>876</v>
      </c>
      <c r="C49" s="759"/>
      <c r="D49" s="759"/>
      <c r="E49" s="759"/>
      <c r="F49" s="759"/>
      <c r="G49" s="759"/>
      <c r="H49" s="759"/>
      <c r="I49" s="759"/>
      <c r="J49" s="759"/>
      <c r="K49" s="759"/>
      <c r="L49" s="759"/>
      <c r="M49" s="759"/>
      <c r="N49" s="759"/>
      <c r="O49" s="759"/>
      <c r="P49" s="759"/>
      <c r="Q49" s="759"/>
      <c r="AY49" s="463"/>
      <c r="AZ49" s="463"/>
      <c r="BA49" s="463"/>
      <c r="BB49" s="463"/>
      <c r="BC49" s="463"/>
      <c r="BD49" s="614"/>
      <c r="BE49" s="614"/>
      <c r="BF49" s="614"/>
      <c r="BG49" s="463"/>
      <c r="BH49" s="463"/>
      <c r="BI49" s="463"/>
      <c r="BJ49" s="463"/>
    </row>
    <row r="50" spans="1:74" s="422" customFormat="1" ht="12" customHeight="1" x14ac:dyDescent="0.25">
      <c r="A50" s="421"/>
      <c r="B50" s="752" t="s">
        <v>815</v>
      </c>
      <c r="C50" s="744"/>
      <c r="D50" s="744"/>
      <c r="E50" s="744"/>
      <c r="F50" s="744"/>
      <c r="G50" s="744"/>
      <c r="H50" s="744"/>
      <c r="I50" s="744"/>
      <c r="J50" s="744"/>
      <c r="K50" s="744"/>
      <c r="L50" s="744"/>
      <c r="M50" s="744"/>
      <c r="N50" s="744"/>
      <c r="O50" s="744"/>
      <c r="P50" s="744"/>
      <c r="Q50" s="744"/>
      <c r="AY50" s="463"/>
      <c r="AZ50" s="463"/>
      <c r="BA50" s="463"/>
      <c r="BB50" s="463"/>
      <c r="BC50" s="463"/>
      <c r="BD50" s="614"/>
      <c r="BE50" s="614"/>
      <c r="BF50" s="614"/>
      <c r="BG50" s="463"/>
      <c r="BH50" s="463"/>
      <c r="BI50" s="463"/>
      <c r="BJ50" s="463"/>
    </row>
    <row r="51" spans="1:74" s="422" customFormat="1" ht="12" customHeight="1" x14ac:dyDescent="0.25">
      <c r="A51" s="423"/>
      <c r="B51" s="780" t="str">
        <f>"Notes: "&amp;"EIA completed modeling and analysis for this report on " &amp;Dates!D2&amp;"."</f>
        <v>Notes: EIA completed modeling and analysis for this report on Thursday May 6, 2021.</v>
      </c>
      <c r="C51" s="803"/>
      <c r="D51" s="803"/>
      <c r="E51" s="803"/>
      <c r="F51" s="803"/>
      <c r="G51" s="803"/>
      <c r="H51" s="803"/>
      <c r="I51" s="803"/>
      <c r="J51" s="803"/>
      <c r="K51" s="803"/>
      <c r="L51" s="803"/>
      <c r="M51" s="803"/>
      <c r="N51" s="803"/>
      <c r="O51" s="803"/>
      <c r="P51" s="803"/>
      <c r="Q51" s="781"/>
      <c r="AY51" s="463"/>
      <c r="AZ51" s="463"/>
      <c r="BA51" s="463"/>
      <c r="BB51" s="463"/>
      <c r="BC51" s="463"/>
      <c r="BD51" s="614"/>
      <c r="BE51" s="614"/>
      <c r="BF51" s="614"/>
      <c r="BG51" s="463"/>
      <c r="BH51" s="463"/>
      <c r="BI51" s="463"/>
      <c r="BJ51" s="463"/>
    </row>
    <row r="52" spans="1:74" s="422" customFormat="1" ht="12" customHeight="1" x14ac:dyDescent="0.25">
      <c r="A52" s="423"/>
      <c r="B52" s="770" t="s">
        <v>353</v>
      </c>
      <c r="C52" s="769"/>
      <c r="D52" s="769"/>
      <c r="E52" s="769"/>
      <c r="F52" s="769"/>
      <c r="G52" s="769"/>
      <c r="H52" s="769"/>
      <c r="I52" s="769"/>
      <c r="J52" s="769"/>
      <c r="K52" s="769"/>
      <c r="L52" s="769"/>
      <c r="M52" s="769"/>
      <c r="N52" s="769"/>
      <c r="O52" s="769"/>
      <c r="P52" s="769"/>
      <c r="Q52" s="769"/>
      <c r="AY52" s="463"/>
      <c r="AZ52" s="463"/>
      <c r="BA52" s="463"/>
      <c r="BB52" s="463"/>
      <c r="BC52" s="463"/>
      <c r="BD52" s="614"/>
      <c r="BE52" s="614"/>
      <c r="BF52" s="614"/>
      <c r="BG52" s="463"/>
      <c r="BH52" s="463"/>
      <c r="BI52" s="463"/>
      <c r="BJ52" s="463"/>
    </row>
    <row r="53" spans="1:74" s="422" customFormat="1" ht="12" customHeight="1" x14ac:dyDescent="0.25">
      <c r="A53" s="423"/>
      <c r="B53" s="753" t="s">
        <v>129</v>
      </c>
      <c r="C53" s="744"/>
      <c r="D53" s="744"/>
      <c r="E53" s="744"/>
      <c r="F53" s="744"/>
      <c r="G53" s="744"/>
      <c r="H53" s="744"/>
      <c r="I53" s="744"/>
      <c r="J53" s="744"/>
      <c r="K53" s="744"/>
      <c r="L53" s="744"/>
      <c r="M53" s="744"/>
      <c r="N53" s="744"/>
      <c r="O53" s="744"/>
      <c r="P53" s="744"/>
      <c r="Q53" s="744"/>
      <c r="AY53" s="463"/>
      <c r="AZ53" s="463"/>
      <c r="BA53" s="463"/>
      <c r="BB53" s="463"/>
      <c r="BC53" s="463"/>
      <c r="BD53" s="614"/>
      <c r="BE53" s="614"/>
      <c r="BF53" s="614"/>
      <c r="BG53" s="463"/>
      <c r="BH53" s="463"/>
      <c r="BI53" s="463"/>
      <c r="BJ53" s="463"/>
    </row>
    <row r="54" spans="1:74" s="422" customFormat="1" ht="12" customHeight="1" x14ac:dyDescent="0.25">
      <c r="A54" s="423"/>
      <c r="B54" s="765" t="s">
        <v>865</v>
      </c>
      <c r="C54" s="762"/>
      <c r="D54" s="762"/>
      <c r="E54" s="762"/>
      <c r="F54" s="762"/>
      <c r="G54" s="762"/>
      <c r="H54" s="762"/>
      <c r="I54" s="762"/>
      <c r="J54" s="762"/>
      <c r="K54" s="762"/>
      <c r="L54" s="762"/>
      <c r="M54" s="762"/>
      <c r="N54" s="762"/>
      <c r="O54" s="762"/>
      <c r="P54" s="762"/>
      <c r="Q54" s="759"/>
      <c r="AY54" s="463"/>
      <c r="AZ54" s="463"/>
      <c r="BA54" s="463"/>
      <c r="BB54" s="463"/>
      <c r="BC54" s="463"/>
      <c r="BD54" s="614"/>
      <c r="BE54" s="614"/>
      <c r="BF54" s="614"/>
      <c r="BG54" s="463"/>
      <c r="BH54" s="463"/>
      <c r="BI54" s="463"/>
      <c r="BJ54" s="463"/>
    </row>
    <row r="55" spans="1:74" s="422" customFormat="1" ht="12" customHeight="1" x14ac:dyDescent="0.25">
      <c r="A55" s="423"/>
      <c r="B55" s="800" t="s">
        <v>866</v>
      </c>
      <c r="C55" s="759"/>
      <c r="D55" s="759"/>
      <c r="E55" s="759"/>
      <c r="F55" s="759"/>
      <c r="G55" s="759"/>
      <c r="H55" s="759"/>
      <c r="I55" s="759"/>
      <c r="J55" s="759"/>
      <c r="K55" s="759"/>
      <c r="L55" s="759"/>
      <c r="M55" s="759"/>
      <c r="N55" s="759"/>
      <c r="O55" s="759"/>
      <c r="P55" s="759"/>
      <c r="Q55" s="759"/>
      <c r="AY55" s="463"/>
      <c r="AZ55" s="463"/>
      <c r="BA55" s="463"/>
      <c r="BB55" s="463"/>
      <c r="BC55" s="463"/>
      <c r="BD55" s="614"/>
      <c r="BE55" s="614"/>
      <c r="BF55" s="614"/>
      <c r="BG55" s="463"/>
      <c r="BH55" s="463"/>
      <c r="BI55" s="463"/>
      <c r="BJ55" s="463"/>
    </row>
    <row r="56" spans="1:74" s="422" customFormat="1" ht="12" customHeight="1" x14ac:dyDescent="0.25">
      <c r="A56" s="423"/>
      <c r="B56" s="763" t="s">
        <v>872</v>
      </c>
      <c r="C56" s="762"/>
      <c r="D56" s="762"/>
      <c r="E56" s="762"/>
      <c r="F56" s="762"/>
      <c r="G56" s="762"/>
      <c r="H56" s="762"/>
      <c r="I56" s="762"/>
      <c r="J56" s="762"/>
      <c r="K56" s="762"/>
      <c r="L56" s="762"/>
      <c r="M56" s="762"/>
      <c r="N56" s="762"/>
      <c r="O56" s="762"/>
      <c r="P56" s="762"/>
      <c r="Q56" s="759"/>
      <c r="AY56" s="463"/>
      <c r="AZ56" s="463"/>
      <c r="BA56" s="463"/>
      <c r="BB56" s="463"/>
      <c r="BC56" s="463"/>
      <c r="BD56" s="614"/>
      <c r="BE56" s="614"/>
      <c r="BF56" s="614"/>
      <c r="BG56" s="463"/>
      <c r="BH56" s="463"/>
      <c r="BI56" s="463"/>
      <c r="BJ56" s="463"/>
    </row>
    <row r="57" spans="1:74" s="422" customFormat="1" ht="12" customHeight="1" x14ac:dyDescent="0.25">
      <c r="A57" s="423"/>
      <c r="B57" s="765" t="s">
        <v>838</v>
      </c>
      <c r="C57" s="766"/>
      <c r="D57" s="766"/>
      <c r="E57" s="766"/>
      <c r="F57" s="766"/>
      <c r="G57" s="766"/>
      <c r="H57" s="766"/>
      <c r="I57" s="766"/>
      <c r="J57" s="766"/>
      <c r="K57" s="766"/>
      <c r="L57" s="766"/>
      <c r="M57" s="766"/>
      <c r="N57" s="766"/>
      <c r="O57" s="766"/>
      <c r="P57" s="766"/>
      <c r="Q57" s="759"/>
      <c r="AY57" s="463"/>
      <c r="AZ57" s="463"/>
      <c r="BA57" s="463"/>
      <c r="BB57" s="463"/>
      <c r="BC57" s="463"/>
      <c r="BD57" s="614"/>
      <c r="BE57" s="614"/>
      <c r="BF57" s="614"/>
      <c r="BG57" s="463"/>
      <c r="BH57" s="463"/>
      <c r="BI57" s="463"/>
      <c r="BJ57" s="463"/>
    </row>
    <row r="58" spans="1:74" s="418" customFormat="1" ht="12" customHeight="1" x14ac:dyDescent="0.25">
      <c r="A58" s="393"/>
      <c r="B58" s="771" t="s">
        <v>1384</v>
      </c>
      <c r="C58" s="759"/>
      <c r="D58" s="759"/>
      <c r="E58" s="759"/>
      <c r="F58" s="759"/>
      <c r="G58" s="759"/>
      <c r="H58" s="759"/>
      <c r="I58" s="759"/>
      <c r="J58" s="759"/>
      <c r="K58" s="759"/>
      <c r="L58" s="759"/>
      <c r="M58" s="759"/>
      <c r="N58" s="759"/>
      <c r="O58" s="759"/>
      <c r="P58" s="759"/>
      <c r="Q58" s="759"/>
      <c r="AY58" s="462"/>
      <c r="AZ58" s="462"/>
      <c r="BA58" s="462"/>
      <c r="BB58" s="462"/>
      <c r="BC58" s="462"/>
      <c r="BD58" s="610"/>
      <c r="BE58" s="610"/>
      <c r="BF58" s="610"/>
      <c r="BG58" s="462"/>
      <c r="BH58" s="462"/>
      <c r="BI58" s="462"/>
      <c r="BJ58" s="46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5"/>
      <c r="BE59" s="615"/>
      <c r="BF59" s="615"/>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5"/>
      <c r="BE60" s="615"/>
      <c r="BF60" s="615"/>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5"/>
      <c r="BE61" s="615"/>
      <c r="BF61" s="615"/>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5"/>
      <c r="BE62" s="615"/>
      <c r="BF62" s="615"/>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5"/>
      <c r="BE63" s="615"/>
      <c r="BF63" s="615"/>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5"/>
      <c r="BE64" s="615"/>
      <c r="BF64" s="615"/>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5"/>
      <c r="BE65" s="615"/>
      <c r="BF65" s="615"/>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5"/>
      <c r="BE66" s="615"/>
      <c r="BF66" s="615"/>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5"/>
      <c r="BE67" s="615"/>
      <c r="BF67" s="615"/>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5"/>
      <c r="BE69" s="615"/>
      <c r="BF69" s="615"/>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5"/>
      <c r="BE70" s="615"/>
      <c r="BF70" s="615"/>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5"/>
      <c r="BE71" s="615"/>
      <c r="BF71" s="615"/>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5"/>
      <c r="BE72" s="615"/>
      <c r="BF72" s="615"/>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5"/>
      <c r="BE73" s="615"/>
      <c r="BF73" s="615"/>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5"/>
      <c r="BE74" s="615"/>
      <c r="BF74" s="615"/>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5"/>
      <c r="BE75" s="615"/>
      <c r="BF75" s="615"/>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5"/>
      <c r="BE76" s="615"/>
      <c r="BF76" s="615"/>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5"/>
      <c r="BE77" s="615"/>
      <c r="BF77" s="615"/>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6"/>
      <c r="BE80" s="616"/>
      <c r="BF80" s="616"/>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17"/>
      <c r="BE90" s="617"/>
      <c r="BF90" s="617"/>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17"/>
      <c r="BE91" s="617"/>
      <c r="BF91" s="617"/>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17"/>
      <c r="BE92" s="617"/>
      <c r="BF92" s="617"/>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17"/>
      <c r="BE93" s="617"/>
      <c r="BF93" s="617"/>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17"/>
      <c r="BE94" s="617"/>
      <c r="BF94" s="617"/>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17"/>
      <c r="BE95" s="617"/>
      <c r="BF95" s="617"/>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17"/>
      <c r="BE96" s="617"/>
      <c r="BF96" s="617"/>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17"/>
      <c r="BE97" s="617"/>
      <c r="BF97" s="617"/>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17"/>
      <c r="BE98" s="617"/>
      <c r="BF98" s="617"/>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18"/>
      <c r="BE100" s="618"/>
      <c r="BF100" s="618"/>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0.5546875" style="491" customWidth="1"/>
    <col min="2" max="2" width="27" style="491" customWidth="1"/>
    <col min="3" max="55" width="6.5546875" style="491" customWidth="1"/>
    <col min="56" max="58" width="6.5546875" style="627" customWidth="1"/>
    <col min="59" max="74" width="6.5546875" style="491" customWidth="1"/>
    <col min="75" max="238" width="11" style="491"/>
    <col min="239" max="239" width="1.5546875" style="491" customWidth="1"/>
    <col min="240" max="16384" width="11" style="491"/>
  </cols>
  <sheetData>
    <row r="1" spans="1:74" ht="12.75" customHeight="1" x14ac:dyDescent="0.25">
      <c r="A1" s="741" t="s">
        <v>798</v>
      </c>
      <c r="B1" s="490" t="s">
        <v>1331</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42"/>
      <c r="B2" s="486" t="str">
        <f>"U.S. Energy Information Administration  |  Short-Term Energy Outlook  - "&amp;Dates!D1</f>
        <v>U.S. Energy Information Administration  |  Short-Term Energy Outlook  - May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493"/>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
      <c r="A4" s="493"/>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3"/>
      <c r="B5" s="129" t="s">
        <v>340</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 customHeight="1" x14ac:dyDescent="0.2">
      <c r="A6" s="499" t="s">
        <v>1205</v>
      </c>
      <c r="B6" s="500" t="s">
        <v>84</v>
      </c>
      <c r="C6" s="702">
        <v>86.884892949000005</v>
      </c>
      <c r="D6" s="702">
        <v>75.044604918000005</v>
      </c>
      <c r="E6" s="702">
        <v>86.855434853999995</v>
      </c>
      <c r="F6" s="702">
        <v>80.578371313000005</v>
      </c>
      <c r="G6" s="702">
        <v>90.020665503999993</v>
      </c>
      <c r="H6" s="702">
        <v>108.83270628</v>
      </c>
      <c r="I6" s="702">
        <v>137.84065752000001</v>
      </c>
      <c r="J6" s="702">
        <v>132.37582732999999</v>
      </c>
      <c r="K6" s="702">
        <v>110.21913673</v>
      </c>
      <c r="L6" s="702">
        <v>98.825691329999998</v>
      </c>
      <c r="M6" s="702">
        <v>86.819182471999994</v>
      </c>
      <c r="N6" s="702">
        <v>102.45678891999999</v>
      </c>
      <c r="O6" s="702">
        <v>101.46884383</v>
      </c>
      <c r="P6" s="702">
        <v>90.701945471000002</v>
      </c>
      <c r="Q6" s="702">
        <v>98.596730418999996</v>
      </c>
      <c r="R6" s="702">
        <v>90.614381231999999</v>
      </c>
      <c r="S6" s="702">
        <v>107.01353236</v>
      </c>
      <c r="T6" s="702">
        <v>122.17188350000001</v>
      </c>
      <c r="U6" s="702">
        <v>155.26442144999999</v>
      </c>
      <c r="V6" s="702">
        <v>152.15037243</v>
      </c>
      <c r="W6" s="702">
        <v>132.99212682999999</v>
      </c>
      <c r="X6" s="702">
        <v>114.53268342</v>
      </c>
      <c r="Y6" s="702">
        <v>99.418949646000002</v>
      </c>
      <c r="Z6" s="702">
        <v>100.89623151000001</v>
      </c>
      <c r="AA6" s="702">
        <v>112.14362267999999</v>
      </c>
      <c r="AB6" s="702">
        <v>103.94932439</v>
      </c>
      <c r="AC6" s="702">
        <v>107.124385</v>
      </c>
      <c r="AD6" s="702">
        <v>95.860548606999998</v>
      </c>
      <c r="AE6" s="702">
        <v>108.44487992000001</v>
      </c>
      <c r="AF6" s="702">
        <v>128.92958418000001</v>
      </c>
      <c r="AG6" s="702">
        <v>162.24936177000001</v>
      </c>
      <c r="AH6" s="702">
        <v>165.14040041999999</v>
      </c>
      <c r="AI6" s="702">
        <v>140.48253201</v>
      </c>
      <c r="AJ6" s="702">
        <v>121.93402791</v>
      </c>
      <c r="AK6" s="702">
        <v>108.68300562</v>
      </c>
      <c r="AL6" s="702">
        <v>122.19755222000001</v>
      </c>
      <c r="AM6" s="702">
        <v>123.2984828</v>
      </c>
      <c r="AN6" s="702">
        <v>116.65373839999999</v>
      </c>
      <c r="AO6" s="702">
        <v>114.76615083</v>
      </c>
      <c r="AP6" s="702">
        <v>100.04764238</v>
      </c>
      <c r="AQ6" s="702">
        <v>107.85265697</v>
      </c>
      <c r="AR6" s="702">
        <v>134.66851541</v>
      </c>
      <c r="AS6" s="702">
        <v>176.293002</v>
      </c>
      <c r="AT6" s="702">
        <v>164.75787496999999</v>
      </c>
      <c r="AU6" s="702">
        <v>133.12284038999999</v>
      </c>
      <c r="AV6" s="702">
        <v>123.63982077999999</v>
      </c>
      <c r="AW6" s="702">
        <v>100.78294477</v>
      </c>
      <c r="AX6" s="702">
        <v>116.31501397</v>
      </c>
      <c r="AY6" s="702">
        <v>116.05035255999999</v>
      </c>
      <c r="AZ6" s="702">
        <v>104.46973465000001</v>
      </c>
      <c r="BA6" s="702">
        <v>101.3386</v>
      </c>
      <c r="BB6" s="702">
        <v>95.565420000000003</v>
      </c>
      <c r="BC6" s="703">
        <v>100.6152</v>
      </c>
      <c r="BD6" s="703">
        <v>122.2653</v>
      </c>
      <c r="BE6" s="703">
        <v>150.74539999999999</v>
      </c>
      <c r="BF6" s="703">
        <v>146.53870000000001</v>
      </c>
      <c r="BG6" s="703">
        <v>125.0492</v>
      </c>
      <c r="BH6" s="703">
        <v>113.6643</v>
      </c>
      <c r="BI6" s="703">
        <v>99.376040000000003</v>
      </c>
      <c r="BJ6" s="703">
        <v>110.8404</v>
      </c>
      <c r="BK6" s="703">
        <v>102.62869999999999</v>
      </c>
      <c r="BL6" s="703">
        <v>105.5068</v>
      </c>
      <c r="BM6" s="703">
        <v>97.798850000000002</v>
      </c>
      <c r="BN6" s="703">
        <v>91.099509999999995</v>
      </c>
      <c r="BO6" s="703">
        <v>97.341200000000001</v>
      </c>
      <c r="BP6" s="703">
        <v>120.8216</v>
      </c>
      <c r="BQ6" s="703">
        <v>153.88810000000001</v>
      </c>
      <c r="BR6" s="703">
        <v>151.84710000000001</v>
      </c>
      <c r="BS6" s="703">
        <v>127.49639999999999</v>
      </c>
      <c r="BT6" s="703">
        <v>115.8486</v>
      </c>
      <c r="BU6" s="703">
        <v>100.7208</v>
      </c>
      <c r="BV6" s="703">
        <v>113.79130000000001</v>
      </c>
    </row>
    <row r="7" spans="1:74" ht="11.1" customHeight="1" x14ac:dyDescent="0.2">
      <c r="A7" s="499" t="s">
        <v>1206</v>
      </c>
      <c r="B7" s="500" t="s">
        <v>83</v>
      </c>
      <c r="C7" s="702">
        <v>114.5720208</v>
      </c>
      <c r="D7" s="702">
        <v>86.157863132000003</v>
      </c>
      <c r="E7" s="702">
        <v>88.687575275</v>
      </c>
      <c r="F7" s="702">
        <v>80.742742492999994</v>
      </c>
      <c r="G7" s="702">
        <v>92.141447729000006</v>
      </c>
      <c r="H7" s="702">
        <v>106.82531116</v>
      </c>
      <c r="I7" s="702">
        <v>127.01872788</v>
      </c>
      <c r="J7" s="702">
        <v>118.80997743</v>
      </c>
      <c r="K7" s="702">
        <v>97.560379135000005</v>
      </c>
      <c r="L7" s="702">
        <v>89.114280660000006</v>
      </c>
      <c r="M7" s="702">
        <v>90.347259949000005</v>
      </c>
      <c r="N7" s="702">
        <v>105.86034569</v>
      </c>
      <c r="O7" s="702">
        <v>118.55718843</v>
      </c>
      <c r="P7" s="702">
        <v>81.399063036000001</v>
      </c>
      <c r="Q7" s="702">
        <v>79.982640982000007</v>
      </c>
      <c r="R7" s="702">
        <v>72.787438085000005</v>
      </c>
      <c r="S7" s="702">
        <v>84.633934697000001</v>
      </c>
      <c r="T7" s="702">
        <v>100.89371229</v>
      </c>
      <c r="U7" s="702">
        <v>114.74880582</v>
      </c>
      <c r="V7" s="702">
        <v>114.51628681</v>
      </c>
      <c r="W7" s="702">
        <v>95.961853060999999</v>
      </c>
      <c r="X7" s="702">
        <v>86.736176536000002</v>
      </c>
      <c r="Y7" s="702">
        <v>92.257715325000007</v>
      </c>
      <c r="Z7" s="702">
        <v>99.698195503999997</v>
      </c>
      <c r="AA7" s="702">
        <v>100.29441031</v>
      </c>
      <c r="AB7" s="702">
        <v>79.381749474000003</v>
      </c>
      <c r="AC7" s="702">
        <v>77.819348923999996</v>
      </c>
      <c r="AD7" s="702">
        <v>59.426201405</v>
      </c>
      <c r="AE7" s="702">
        <v>71.387602418</v>
      </c>
      <c r="AF7" s="702">
        <v>78.042789175999999</v>
      </c>
      <c r="AG7" s="702">
        <v>100.22471278</v>
      </c>
      <c r="AH7" s="702">
        <v>93.516602250999995</v>
      </c>
      <c r="AI7" s="702">
        <v>85.215956883999993</v>
      </c>
      <c r="AJ7" s="702">
        <v>66.311207828999997</v>
      </c>
      <c r="AK7" s="702">
        <v>75.046173737999993</v>
      </c>
      <c r="AL7" s="702">
        <v>72.065240101000001</v>
      </c>
      <c r="AM7" s="702">
        <v>64.547735798000005</v>
      </c>
      <c r="AN7" s="702">
        <v>55.590323763999997</v>
      </c>
      <c r="AO7" s="702">
        <v>50.144633329000001</v>
      </c>
      <c r="AP7" s="702">
        <v>40.188541002000001</v>
      </c>
      <c r="AQ7" s="702">
        <v>46.093825877</v>
      </c>
      <c r="AR7" s="702">
        <v>64.920402586999998</v>
      </c>
      <c r="AS7" s="702">
        <v>89.367616025000004</v>
      </c>
      <c r="AT7" s="702">
        <v>90.814313874000007</v>
      </c>
      <c r="AU7" s="702">
        <v>67.977564169000004</v>
      </c>
      <c r="AV7" s="702">
        <v>59.440229021</v>
      </c>
      <c r="AW7" s="702">
        <v>60.895921231999999</v>
      </c>
      <c r="AX7" s="702">
        <v>78.215003242999998</v>
      </c>
      <c r="AY7" s="702">
        <v>81.340130157999994</v>
      </c>
      <c r="AZ7" s="702">
        <v>87.393033020999994</v>
      </c>
      <c r="BA7" s="702">
        <v>63.128149999999998</v>
      </c>
      <c r="BB7" s="702">
        <v>54.157789999999999</v>
      </c>
      <c r="BC7" s="703">
        <v>66.162580000000005</v>
      </c>
      <c r="BD7" s="703">
        <v>83.247429999999994</v>
      </c>
      <c r="BE7" s="703">
        <v>107.20180000000001</v>
      </c>
      <c r="BF7" s="703">
        <v>98.573980000000006</v>
      </c>
      <c r="BG7" s="703">
        <v>72.625309999999999</v>
      </c>
      <c r="BH7" s="703">
        <v>62.089120000000001</v>
      </c>
      <c r="BI7" s="703">
        <v>56.894979999999997</v>
      </c>
      <c r="BJ7" s="703">
        <v>89.046760000000006</v>
      </c>
      <c r="BK7" s="703">
        <v>99.411180000000002</v>
      </c>
      <c r="BL7" s="703">
        <v>75.040549999999996</v>
      </c>
      <c r="BM7" s="703">
        <v>68.85351</v>
      </c>
      <c r="BN7" s="703">
        <v>55.447839999999999</v>
      </c>
      <c r="BO7" s="703">
        <v>61.006509999999999</v>
      </c>
      <c r="BP7" s="703">
        <v>79.001220000000004</v>
      </c>
      <c r="BQ7" s="703">
        <v>101.14239999999999</v>
      </c>
      <c r="BR7" s="703">
        <v>94.289689999999993</v>
      </c>
      <c r="BS7" s="703">
        <v>69.271839999999997</v>
      </c>
      <c r="BT7" s="703">
        <v>60.358249999999998</v>
      </c>
      <c r="BU7" s="703">
        <v>54.535249999999998</v>
      </c>
      <c r="BV7" s="703">
        <v>84.192710000000005</v>
      </c>
    </row>
    <row r="8" spans="1:74" ht="11.1" customHeight="1" x14ac:dyDescent="0.2">
      <c r="A8" s="501" t="s">
        <v>1207</v>
      </c>
      <c r="B8" s="502" t="s">
        <v>86</v>
      </c>
      <c r="C8" s="702">
        <v>73.120611999999994</v>
      </c>
      <c r="D8" s="702">
        <v>63.560371000000004</v>
      </c>
      <c r="E8" s="702">
        <v>65.093199999999996</v>
      </c>
      <c r="F8" s="702">
        <v>56.743352000000002</v>
      </c>
      <c r="G8" s="702">
        <v>61.312753000000001</v>
      </c>
      <c r="H8" s="702">
        <v>67.010782000000006</v>
      </c>
      <c r="I8" s="702">
        <v>71.314218999999994</v>
      </c>
      <c r="J8" s="702">
        <v>72.384218000000004</v>
      </c>
      <c r="K8" s="702">
        <v>68.097918000000007</v>
      </c>
      <c r="L8" s="702">
        <v>65.994784999999993</v>
      </c>
      <c r="M8" s="702">
        <v>66.617852999999997</v>
      </c>
      <c r="N8" s="702">
        <v>73.699572000000003</v>
      </c>
      <c r="O8" s="702">
        <v>74.649039999999999</v>
      </c>
      <c r="P8" s="702">
        <v>64.790030000000002</v>
      </c>
      <c r="Q8" s="702">
        <v>67.032656000000003</v>
      </c>
      <c r="R8" s="702">
        <v>59.133155000000002</v>
      </c>
      <c r="S8" s="702">
        <v>67.320248000000007</v>
      </c>
      <c r="T8" s="702">
        <v>69.687556000000001</v>
      </c>
      <c r="U8" s="702">
        <v>72.456008999999995</v>
      </c>
      <c r="V8" s="702">
        <v>72.282466999999997</v>
      </c>
      <c r="W8" s="702">
        <v>64.724753000000007</v>
      </c>
      <c r="X8" s="702">
        <v>59.396904999999997</v>
      </c>
      <c r="Y8" s="702">
        <v>63.954369999999997</v>
      </c>
      <c r="Z8" s="702">
        <v>71.657287999999994</v>
      </c>
      <c r="AA8" s="702">
        <v>73.700844000000004</v>
      </c>
      <c r="AB8" s="702">
        <v>64.714894000000001</v>
      </c>
      <c r="AC8" s="702">
        <v>65.079690999999997</v>
      </c>
      <c r="AD8" s="702">
        <v>60.580927000000003</v>
      </c>
      <c r="AE8" s="702">
        <v>67.123546000000005</v>
      </c>
      <c r="AF8" s="702">
        <v>68.804879</v>
      </c>
      <c r="AG8" s="702">
        <v>72.198594999999997</v>
      </c>
      <c r="AH8" s="702">
        <v>71.910684000000003</v>
      </c>
      <c r="AI8" s="702">
        <v>66.063580000000002</v>
      </c>
      <c r="AJ8" s="702">
        <v>62.032622000000003</v>
      </c>
      <c r="AK8" s="702">
        <v>64.125425000000007</v>
      </c>
      <c r="AL8" s="702">
        <v>73.073575000000005</v>
      </c>
      <c r="AM8" s="702">
        <v>74.169646</v>
      </c>
      <c r="AN8" s="702">
        <v>65.950342000000006</v>
      </c>
      <c r="AO8" s="702">
        <v>63.997210000000003</v>
      </c>
      <c r="AP8" s="702">
        <v>59.170015999999997</v>
      </c>
      <c r="AQ8" s="702">
        <v>64.337969999999999</v>
      </c>
      <c r="AR8" s="702">
        <v>67.205083000000002</v>
      </c>
      <c r="AS8" s="702">
        <v>69.385440000000003</v>
      </c>
      <c r="AT8" s="702">
        <v>68.982186999999996</v>
      </c>
      <c r="AU8" s="702">
        <v>65.727316999999999</v>
      </c>
      <c r="AV8" s="702">
        <v>59.362465</v>
      </c>
      <c r="AW8" s="702">
        <v>61.759976999999999</v>
      </c>
      <c r="AX8" s="702">
        <v>69.870977999999994</v>
      </c>
      <c r="AY8" s="702">
        <v>71.832463000000004</v>
      </c>
      <c r="AZ8" s="702">
        <v>62.954160000000002</v>
      </c>
      <c r="BA8" s="702">
        <v>64.189189999999996</v>
      </c>
      <c r="BB8" s="702">
        <v>57.450180000000003</v>
      </c>
      <c r="BC8" s="703">
        <v>62.866399999999999</v>
      </c>
      <c r="BD8" s="703">
        <v>66.39273</v>
      </c>
      <c r="BE8" s="703">
        <v>70.132300000000001</v>
      </c>
      <c r="BF8" s="703">
        <v>70.132300000000001</v>
      </c>
      <c r="BG8" s="703">
        <v>65.098140000000001</v>
      </c>
      <c r="BH8" s="703">
        <v>58.550490000000003</v>
      </c>
      <c r="BI8" s="703">
        <v>62.25009</v>
      </c>
      <c r="BJ8" s="703">
        <v>67.345560000000006</v>
      </c>
      <c r="BK8" s="703">
        <v>67.924940000000007</v>
      </c>
      <c r="BL8" s="703">
        <v>58.993670000000002</v>
      </c>
      <c r="BM8" s="703">
        <v>62.060119999999998</v>
      </c>
      <c r="BN8" s="703">
        <v>54.77167</v>
      </c>
      <c r="BO8" s="703">
        <v>64.848219999999998</v>
      </c>
      <c r="BP8" s="703">
        <v>65.6875</v>
      </c>
      <c r="BQ8" s="703">
        <v>67.334950000000006</v>
      </c>
      <c r="BR8" s="703">
        <v>67.34375</v>
      </c>
      <c r="BS8" s="703">
        <v>62.714669999999998</v>
      </c>
      <c r="BT8" s="703">
        <v>55.830910000000003</v>
      </c>
      <c r="BU8" s="703">
        <v>60.260240000000003</v>
      </c>
      <c r="BV8" s="703">
        <v>68.047349999999994</v>
      </c>
    </row>
    <row r="9" spans="1:74" ht="11.1" customHeight="1" x14ac:dyDescent="0.2">
      <c r="A9" s="501" t="s">
        <v>1208</v>
      </c>
      <c r="B9" s="502" t="s">
        <v>349</v>
      </c>
      <c r="C9" s="702">
        <v>52.685745074000003</v>
      </c>
      <c r="D9" s="702">
        <v>50.940782634999998</v>
      </c>
      <c r="E9" s="702">
        <v>62.438727810000003</v>
      </c>
      <c r="F9" s="702">
        <v>62.234409186000001</v>
      </c>
      <c r="G9" s="702">
        <v>64.054712199999997</v>
      </c>
      <c r="H9" s="702">
        <v>59.805675319999999</v>
      </c>
      <c r="I9" s="702">
        <v>52.108089708000001</v>
      </c>
      <c r="J9" s="702">
        <v>44.850165660999998</v>
      </c>
      <c r="K9" s="702">
        <v>45.682873333000003</v>
      </c>
      <c r="L9" s="702">
        <v>51.972973644</v>
      </c>
      <c r="M9" s="702">
        <v>51.799634058000002</v>
      </c>
      <c r="N9" s="702">
        <v>54.585746520000001</v>
      </c>
      <c r="O9" s="702">
        <v>58.013594380999997</v>
      </c>
      <c r="P9" s="702">
        <v>55.688148927999997</v>
      </c>
      <c r="Q9" s="702">
        <v>61.296909888999998</v>
      </c>
      <c r="R9" s="702">
        <v>63.984727444999997</v>
      </c>
      <c r="S9" s="702">
        <v>64.913725088999996</v>
      </c>
      <c r="T9" s="702">
        <v>63.460733873000002</v>
      </c>
      <c r="U9" s="702">
        <v>52.246438075</v>
      </c>
      <c r="V9" s="702">
        <v>52.438896819999997</v>
      </c>
      <c r="W9" s="702">
        <v>47.185778225999996</v>
      </c>
      <c r="X9" s="702">
        <v>49.249546043999999</v>
      </c>
      <c r="Y9" s="702">
        <v>51.297141826000001</v>
      </c>
      <c r="Z9" s="702">
        <v>53.962943154000001</v>
      </c>
      <c r="AA9" s="702">
        <v>56.377086194</v>
      </c>
      <c r="AB9" s="702">
        <v>52.632515523999999</v>
      </c>
      <c r="AC9" s="702">
        <v>61.476279128000002</v>
      </c>
      <c r="AD9" s="702">
        <v>66.545574664</v>
      </c>
      <c r="AE9" s="702">
        <v>68.324300437999995</v>
      </c>
      <c r="AF9" s="702">
        <v>61.904381397999998</v>
      </c>
      <c r="AG9" s="702">
        <v>58.801177152999998</v>
      </c>
      <c r="AH9" s="702">
        <v>54.198077822000002</v>
      </c>
      <c r="AI9" s="702">
        <v>53.395862393999998</v>
      </c>
      <c r="AJ9" s="702">
        <v>55.206970798</v>
      </c>
      <c r="AK9" s="702">
        <v>52.807539712000001</v>
      </c>
      <c r="AL9" s="702">
        <v>54.993731965999999</v>
      </c>
      <c r="AM9" s="702">
        <v>62.061187296999996</v>
      </c>
      <c r="AN9" s="702">
        <v>64.805772836000003</v>
      </c>
      <c r="AO9" s="702">
        <v>63.273146347999997</v>
      </c>
      <c r="AP9" s="702">
        <v>63.037585313999998</v>
      </c>
      <c r="AQ9" s="702">
        <v>72.065132266000006</v>
      </c>
      <c r="AR9" s="702">
        <v>71.442400899999996</v>
      </c>
      <c r="AS9" s="702">
        <v>63.878030297999999</v>
      </c>
      <c r="AT9" s="702">
        <v>59.677123469999998</v>
      </c>
      <c r="AU9" s="702">
        <v>53.389726869999997</v>
      </c>
      <c r="AV9" s="702">
        <v>57.730981014000001</v>
      </c>
      <c r="AW9" s="702">
        <v>64.785983681000005</v>
      </c>
      <c r="AX9" s="702">
        <v>64.466982263999995</v>
      </c>
      <c r="AY9" s="702">
        <v>65.816874448999997</v>
      </c>
      <c r="AZ9" s="702">
        <v>58.581896458999999</v>
      </c>
      <c r="BA9" s="702">
        <v>69.001639999999995</v>
      </c>
      <c r="BB9" s="702">
        <v>69.592150000000004</v>
      </c>
      <c r="BC9" s="703">
        <v>75.71978</v>
      </c>
      <c r="BD9" s="703">
        <v>77.861840000000001</v>
      </c>
      <c r="BE9" s="703">
        <v>68.886750000000006</v>
      </c>
      <c r="BF9" s="703">
        <v>63.049509999999998</v>
      </c>
      <c r="BG9" s="703">
        <v>59.324669999999998</v>
      </c>
      <c r="BH9" s="703">
        <v>64.436149999999998</v>
      </c>
      <c r="BI9" s="703">
        <v>70.354810000000001</v>
      </c>
      <c r="BJ9" s="703">
        <v>69.475769999999997</v>
      </c>
      <c r="BK9" s="703">
        <v>70.756439999999998</v>
      </c>
      <c r="BL9" s="703">
        <v>64.347059999999999</v>
      </c>
      <c r="BM9" s="703">
        <v>76.955479999999994</v>
      </c>
      <c r="BN9" s="703">
        <v>78.900850000000005</v>
      </c>
      <c r="BO9" s="703">
        <v>84.293689999999998</v>
      </c>
      <c r="BP9" s="703">
        <v>86.303079999999994</v>
      </c>
      <c r="BQ9" s="703">
        <v>75.900509999999997</v>
      </c>
      <c r="BR9" s="703">
        <v>68.30198</v>
      </c>
      <c r="BS9" s="703">
        <v>65.361559999999997</v>
      </c>
      <c r="BT9" s="703">
        <v>68.876570000000001</v>
      </c>
      <c r="BU9" s="703">
        <v>75.054150000000007</v>
      </c>
      <c r="BV9" s="703">
        <v>72.705740000000006</v>
      </c>
    </row>
    <row r="10" spans="1:74" ht="11.1" customHeight="1" x14ac:dyDescent="0.2">
      <c r="A10" s="501" t="s">
        <v>1209</v>
      </c>
      <c r="B10" s="502" t="s">
        <v>351</v>
      </c>
      <c r="C10" s="702">
        <v>26.635124529999999</v>
      </c>
      <c r="D10" s="702">
        <v>23.512950132</v>
      </c>
      <c r="E10" s="702">
        <v>29.12596426</v>
      </c>
      <c r="F10" s="702">
        <v>29.221115293</v>
      </c>
      <c r="G10" s="702">
        <v>32.205104990999999</v>
      </c>
      <c r="H10" s="702">
        <v>30.082813378000001</v>
      </c>
      <c r="I10" s="702">
        <v>26.362805812000001</v>
      </c>
      <c r="J10" s="702">
        <v>21.740628482999998</v>
      </c>
      <c r="K10" s="702">
        <v>18.977782783999999</v>
      </c>
      <c r="L10" s="702">
        <v>18.170779733</v>
      </c>
      <c r="M10" s="702">
        <v>20.420851729999999</v>
      </c>
      <c r="N10" s="702">
        <v>22.254988574999999</v>
      </c>
      <c r="O10" s="702">
        <v>24.96201993</v>
      </c>
      <c r="P10" s="702">
        <v>24.793710240999999</v>
      </c>
      <c r="Q10" s="702">
        <v>25.752148085000002</v>
      </c>
      <c r="R10" s="702">
        <v>27.989979192</v>
      </c>
      <c r="S10" s="702">
        <v>30.318598342000001</v>
      </c>
      <c r="T10" s="702">
        <v>27.502186480999999</v>
      </c>
      <c r="U10" s="702">
        <v>25.002925764</v>
      </c>
      <c r="V10" s="702">
        <v>21.908293526000001</v>
      </c>
      <c r="W10" s="702">
        <v>19.059726191999999</v>
      </c>
      <c r="X10" s="702">
        <v>19.426419968000001</v>
      </c>
      <c r="Y10" s="702">
        <v>21.780770564000001</v>
      </c>
      <c r="Z10" s="702">
        <v>22.650886192000002</v>
      </c>
      <c r="AA10" s="702">
        <v>24.657851542</v>
      </c>
      <c r="AB10" s="702">
        <v>22.772000198000001</v>
      </c>
      <c r="AC10" s="702">
        <v>26.207664605000002</v>
      </c>
      <c r="AD10" s="702">
        <v>27.695002240000001</v>
      </c>
      <c r="AE10" s="702">
        <v>31.856523539000001</v>
      </c>
      <c r="AF10" s="702">
        <v>27.964864186</v>
      </c>
      <c r="AG10" s="702">
        <v>24.787959910000001</v>
      </c>
      <c r="AH10" s="702">
        <v>22.504343480999999</v>
      </c>
      <c r="AI10" s="702">
        <v>18.461390473000002</v>
      </c>
      <c r="AJ10" s="702">
        <v>18.232079965</v>
      </c>
      <c r="AK10" s="702">
        <v>20.138658313000001</v>
      </c>
      <c r="AL10" s="702">
        <v>21.373703252999999</v>
      </c>
      <c r="AM10" s="702">
        <v>25.221605315000001</v>
      </c>
      <c r="AN10" s="702">
        <v>26.259889161</v>
      </c>
      <c r="AO10" s="702">
        <v>23.482547197999999</v>
      </c>
      <c r="AP10" s="702">
        <v>22.001882983000002</v>
      </c>
      <c r="AQ10" s="702">
        <v>30.367471117000001</v>
      </c>
      <c r="AR10" s="702">
        <v>28.950141668000001</v>
      </c>
      <c r="AS10" s="702">
        <v>27.571461258999999</v>
      </c>
      <c r="AT10" s="702">
        <v>23.98477647</v>
      </c>
      <c r="AU10" s="702">
        <v>19.076220200000002</v>
      </c>
      <c r="AV10" s="702">
        <v>18.236628460999999</v>
      </c>
      <c r="AW10" s="702">
        <v>21.736184090999998</v>
      </c>
      <c r="AX10" s="702">
        <v>22.981033739000001</v>
      </c>
      <c r="AY10" s="702">
        <v>26.047006019000001</v>
      </c>
      <c r="AZ10" s="702">
        <v>22.043035386</v>
      </c>
      <c r="BA10" s="702">
        <v>22.008610000000001</v>
      </c>
      <c r="BB10" s="702">
        <v>20.13325</v>
      </c>
      <c r="BC10" s="703">
        <v>25.73047</v>
      </c>
      <c r="BD10" s="703">
        <v>26.08934</v>
      </c>
      <c r="BE10" s="703">
        <v>24.417269999999998</v>
      </c>
      <c r="BF10" s="703">
        <v>20.811869999999999</v>
      </c>
      <c r="BG10" s="703">
        <v>17.37689</v>
      </c>
      <c r="BH10" s="703">
        <v>17.274699999999999</v>
      </c>
      <c r="BI10" s="703">
        <v>19.176819999999999</v>
      </c>
      <c r="BJ10" s="703">
        <v>21.291689999999999</v>
      </c>
      <c r="BK10" s="703">
        <v>23.679459999999999</v>
      </c>
      <c r="BL10" s="703">
        <v>21.054960000000001</v>
      </c>
      <c r="BM10" s="703">
        <v>23.86307</v>
      </c>
      <c r="BN10" s="703">
        <v>24.185739999999999</v>
      </c>
      <c r="BO10" s="703">
        <v>28.33586</v>
      </c>
      <c r="BP10" s="703">
        <v>28.000610000000002</v>
      </c>
      <c r="BQ10" s="703">
        <v>25.877459999999999</v>
      </c>
      <c r="BR10" s="703">
        <v>21.616589999999999</v>
      </c>
      <c r="BS10" s="703">
        <v>17.864930000000001</v>
      </c>
      <c r="BT10" s="703">
        <v>17.67794</v>
      </c>
      <c r="BU10" s="703">
        <v>19.52712</v>
      </c>
      <c r="BV10" s="703">
        <v>21.888829999999999</v>
      </c>
    </row>
    <row r="11" spans="1:74" ht="11.1" customHeight="1" x14ac:dyDescent="0.2">
      <c r="A11" s="499" t="s">
        <v>1210</v>
      </c>
      <c r="B11" s="503" t="s">
        <v>88</v>
      </c>
      <c r="C11" s="702">
        <v>19.821557472999999</v>
      </c>
      <c r="D11" s="702">
        <v>21.178905960000002</v>
      </c>
      <c r="E11" s="702">
        <v>24.967858157999999</v>
      </c>
      <c r="F11" s="702">
        <v>24.59097852</v>
      </c>
      <c r="G11" s="702">
        <v>22.429443505999998</v>
      </c>
      <c r="H11" s="702">
        <v>19.791476312</v>
      </c>
      <c r="I11" s="702">
        <v>15.948165603</v>
      </c>
      <c r="J11" s="702">
        <v>13.611459654000001</v>
      </c>
      <c r="K11" s="702">
        <v>17.83981854</v>
      </c>
      <c r="L11" s="702">
        <v>25.282942181999999</v>
      </c>
      <c r="M11" s="702">
        <v>24.058954143000001</v>
      </c>
      <c r="N11" s="702">
        <v>24.552425012</v>
      </c>
      <c r="O11" s="702">
        <v>25.570053029</v>
      </c>
      <c r="P11" s="702">
        <v>23.165020077000001</v>
      </c>
      <c r="Q11" s="702">
        <v>26.435018839000001</v>
      </c>
      <c r="R11" s="702">
        <v>26.406190840000001</v>
      </c>
      <c r="S11" s="702">
        <v>23.931575471999999</v>
      </c>
      <c r="T11" s="702">
        <v>24.682764404</v>
      </c>
      <c r="U11" s="702">
        <v>16.431642070999999</v>
      </c>
      <c r="V11" s="702">
        <v>19.830204000999998</v>
      </c>
      <c r="W11" s="702">
        <v>18.501795234999999</v>
      </c>
      <c r="X11" s="702">
        <v>21.169635316000001</v>
      </c>
      <c r="Y11" s="702">
        <v>21.991019413</v>
      </c>
      <c r="Z11" s="702">
        <v>24.281509159999999</v>
      </c>
      <c r="AA11" s="702">
        <v>24.273044141</v>
      </c>
      <c r="AB11" s="702">
        <v>22.598255909999999</v>
      </c>
      <c r="AC11" s="702">
        <v>25.745924749</v>
      </c>
      <c r="AD11" s="702">
        <v>28.887737320999999</v>
      </c>
      <c r="AE11" s="702">
        <v>25.756669664</v>
      </c>
      <c r="AF11" s="702">
        <v>22.426099435000001</v>
      </c>
      <c r="AG11" s="702">
        <v>22.084403556000002</v>
      </c>
      <c r="AH11" s="702">
        <v>19.963513459000001</v>
      </c>
      <c r="AI11" s="702">
        <v>24.494216560000002</v>
      </c>
      <c r="AJ11" s="702">
        <v>27.598531194</v>
      </c>
      <c r="AK11" s="702">
        <v>25.159643384999999</v>
      </c>
      <c r="AL11" s="702">
        <v>26.615985436999999</v>
      </c>
      <c r="AM11" s="702">
        <v>28.519865576000001</v>
      </c>
      <c r="AN11" s="702">
        <v>29.367755274</v>
      </c>
      <c r="AO11" s="702">
        <v>29.495588195</v>
      </c>
      <c r="AP11" s="702">
        <v>29.385797261</v>
      </c>
      <c r="AQ11" s="702">
        <v>28.281905575</v>
      </c>
      <c r="AR11" s="702">
        <v>29.445520072000001</v>
      </c>
      <c r="AS11" s="702">
        <v>22.186082611</v>
      </c>
      <c r="AT11" s="702">
        <v>22.340558558000001</v>
      </c>
      <c r="AU11" s="702">
        <v>22.977116597999999</v>
      </c>
      <c r="AV11" s="702">
        <v>28.769981923</v>
      </c>
      <c r="AW11" s="702">
        <v>33.581844601999997</v>
      </c>
      <c r="AX11" s="702">
        <v>32.328759333999997</v>
      </c>
      <c r="AY11" s="702">
        <v>30.318696802000002</v>
      </c>
      <c r="AZ11" s="702">
        <v>26.56126545</v>
      </c>
      <c r="BA11" s="702">
        <v>34.40455</v>
      </c>
      <c r="BB11" s="702">
        <v>34.879620000000003</v>
      </c>
      <c r="BC11" s="703">
        <v>33.44408</v>
      </c>
      <c r="BD11" s="703">
        <v>35.669589999999999</v>
      </c>
      <c r="BE11" s="703">
        <v>26.916090000000001</v>
      </c>
      <c r="BF11" s="703">
        <v>26.08372</v>
      </c>
      <c r="BG11" s="703">
        <v>27.969850000000001</v>
      </c>
      <c r="BH11" s="703">
        <v>34.035679999999999</v>
      </c>
      <c r="BI11" s="703">
        <v>39.852719999999998</v>
      </c>
      <c r="BJ11" s="703">
        <v>36.702660000000002</v>
      </c>
      <c r="BK11" s="703">
        <v>34.998779999999996</v>
      </c>
      <c r="BL11" s="703">
        <v>32.382390000000001</v>
      </c>
      <c r="BM11" s="703">
        <v>37.540280000000003</v>
      </c>
      <c r="BN11" s="703">
        <v>37.138460000000002</v>
      </c>
      <c r="BO11" s="703">
        <v>36.212760000000003</v>
      </c>
      <c r="BP11" s="703">
        <v>38.719830000000002</v>
      </c>
      <c r="BQ11" s="703">
        <v>29.129370000000002</v>
      </c>
      <c r="BR11" s="703">
        <v>27.357839999999999</v>
      </c>
      <c r="BS11" s="703">
        <v>30.7559</v>
      </c>
      <c r="BT11" s="703">
        <v>35.884979999999999</v>
      </c>
      <c r="BU11" s="703">
        <v>42.4739</v>
      </c>
      <c r="BV11" s="703">
        <v>37.880130000000001</v>
      </c>
    </row>
    <row r="12" spans="1:74" ht="11.1" customHeight="1" x14ac:dyDescent="0.2">
      <c r="A12" s="499" t="s">
        <v>1211</v>
      </c>
      <c r="B12" s="500" t="s">
        <v>1321</v>
      </c>
      <c r="C12" s="702">
        <v>2.0113707110000001</v>
      </c>
      <c r="D12" s="702">
        <v>2.5263937589999999</v>
      </c>
      <c r="E12" s="702">
        <v>4.2001654549999996</v>
      </c>
      <c r="F12" s="702">
        <v>4.6461027880000003</v>
      </c>
      <c r="G12" s="702">
        <v>5.6054859800000001</v>
      </c>
      <c r="H12" s="702">
        <v>6.1094939119999996</v>
      </c>
      <c r="I12" s="702">
        <v>5.6898626930000002</v>
      </c>
      <c r="J12" s="702">
        <v>5.374119394</v>
      </c>
      <c r="K12" s="702">
        <v>5.0589946619999999</v>
      </c>
      <c r="L12" s="702">
        <v>4.7709950760000002</v>
      </c>
      <c r="M12" s="702">
        <v>3.3723608999999999</v>
      </c>
      <c r="N12" s="702">
        <v>3.3575164989999999</v>
      </c>
      <c r="O12" s="702">
        <v>3.2878416119999998</v>
      </c>
      <c r="P12" s="702">
        <v>3.8627098800000002</v>
      </c>
      <c r="Q12" s="702">
        <v>5.0091136260000004</v>
      </c>
      <c r="R12" s="702">
        <v>6.0023991329999999</v>
      </c>
      <c r="S12" s="702">
        <v>6.7877235330000003</v>
      </c>
      <c r="T12" s="702">
        <v>7.3474853590000002</v>
      </c>
      <c r="U12" s="702">
        <v>6.6913066490000004</v>
      </c>
      <c r="V12" s="702">
        <v>6.6335512349999997</v>
      </c>
      <c r="W12" s="702">
        <v>5.9109024379999999</v>
      </c>
      <c r="X12" s="702">
        <v>4.9262669890000002</v>
      </c>
      <c r="Y12" s="702">
        <v>3.7110033420000001</v>
      </c>
      <c r="Z12" s="702">
        <v>3.08252302</v>
      </c>
      <c r="AA12" s="702">
        <v>3.5460793819999998</v>
      </c>
      <c r="AB12" s="702">
        <v>3.7976078690000001</v>
      </c>
      <c r="AC12" s="702">
        <v>5.8412723309999999</v>
      </c>
      <c r="AD12" s="702">
        <v>6.6901811899999997</v>
      </c>
      <c r="AE12" s="702">
        <v>7.0954023929999996</v>
      </c>
      <c r="AF12" s="702">
        <v>7.8981032239999998</v>
      </c>
      <c r="AG12" s="702">
        <v>8.0531010710000004</v>
      </c>
      <c r="AH12" s="702">
        <v>7.8027319049999999</v>
      </c>
      <c r="AI12" s="702">
        <v>6.7537196369999997</v>
      </c>
      <c r="AJ12" s="702">
        <v>6.0401778430000004</v>
      </c>
      <c r="AK12" s="702">
        <v>4.3229624820000003</v>
      </c>
      <c r="AL12" s="702">
        <v>3.4234071180000001</v>
      </c>
      <c r="AM12" s="702">
        <v>4.6154620230000001</v>
      </c>
      <c r="AN12" s="702">
        <v>5.6566507809999997</v>
      </c>
      <c r="AO12" s="702">
        <v>6.4356217259999999</v>
      </c>
      <c r="AP12" s="702">
        <v>8.0521538479999997</v>
      </c>
      <c r="AQ12" s="702">
        <v>9.678904374</v>
      </c>
      <c r="AR12" s="702">
        <v>9.5553595189999996</v>
      </c>
      <c r="AS12" s="702">
        <v>10.385612234</v>
      </c>
      <c r="AT12" s="702">
        <v>9.4275632520000006</v>
      </c>
      <c r="AU12" s="702">
        <v>7.8237319340000004</v>
      </c>
      <c r="AV12" s="702">
        <v>7.2837718110000003</v>
      </c>
      <c r="AW12" s="702">
        <v>5.8445746339999998</v>
      </c>
      <c r="AX12" s="702">
        <v>5.3379794839999999</v>
      </c>
      <c r="AY12" s="702">
        <v>5.6892673089999999</v>
      </c>
      <c r="AZ12" s="702">
        <v>6.4523242400000003</v>
      </c>
      <c r="BA12" s="702">
        <v>8.4655719999999999</v>
      </c>
      <c r="BB12" s="702">
        <v>10.39617</v>
      </c>
      <c r="BC12" s="703">
        <v>12.211639999999999</v>
      </c>
      <c r="BD12" s="703">
        <v>12.046580000000001</v>
      </c>
      <c r="BE12" s="703">
        <v>13.26314</v>
      </c>
      <c r="BF12" s="703">
        <v>12.044180000000001</v>
      </c>
      <c r="BG12" s="703">
        <v>10.262779999999999</v>
      </c>
      <c r="BH12" s="703">
        <v>9.5468840000000004</v>
      </c>
      <c r="BI12" s="703">
        <v>7.6277910000000002</v>
      </c>
      <c r="BJ12" s="703">
        <v>6.9720040000000001</v>
      </c>
      <c r="BK12" s="703">
        <v>7.5444570000000004</v>
      </c>
      <c r="BL12" s="703">
        <v>8.1596259999999994</v>
      </c>
      <c r="BM12" s="703">
        <v>11.29284</v>
      </c>
      <c r="BN12" s="703">
        <v>13.50953</v>
      </c>
      <c r="BO12" s="703">
        <v>15.41845</v>
      </c>
      <c r="BP12" s="703">
        <v>15.6059</v>
      </c>
      <c r="BQ12" s="703">
        <v>16.55537</v>
      </c>
      <c r="BR12" s="703">
        <v>15.102919999999999</v>
      </c>
      <c r="BS12" s="703">
        <v>12.973660000000001</v>
      </c>
      <c r="BT12" s="703">
        <v>11.63341</v>
      </c>
      <c r="BU12" s="703">
        <v>9.2391070000000006</v>
      </c>
      <c r="BV12" s="703">
        <v>8.5168090000000003</v>
      </c>
    </row>
    <row r="13" spans="1:74" ht="11.1" customHeight="1" x14ac:dyDescent="0.2">
      <c r="A13" s="499" t="s">
        <v>1212</v>
      </c>
      <c r="B13" s="500" t="s">
        <v>1061</v>
      </c>
      <c r="C13" s="702">
        <v>2.83509272</v>
      </c>
      <c r="D13" s="702">
        <v>2.483653565</v>
      </c>
      <c r="E13" s="702">
        <v>2.7602272750000001</v>
      </c>
      <c r="F13" s="702">
        <v>2.4394207520000002</v>
      </c>
      <c r="G13" s="702">
        <v>2.5312207039999999</v>
      </c>
      <c r="H13" s="702">
        <v>2.60795449</v>
      </c>
      <c r="I13" s="702">
        <v>2.7518554740000001</v>
      </c>
      <c r="J13" s="702">
        <v>2.7789265900000002</v>
      </c>
      <c r="K13" s="702">
        <v>2.5093160669999999</v>
      </c>
      <c r="L13" s="702">
        <v>2.5192473770000001</v>
      </c>
      <c r="M13" s="702">
        <v>2.6582102710000002</v>
      </c>
      <c r="N13" s="702">
        <v>2.8498886159999999</v>
      </c>
      <c r="O13" s="702">
        <v>2.8523723859999999</v>
      </c>
      <c r="P13" s="702">
        <v>2.5926161539999999</v>
      </c>
      <c r="Q13" s="702">
        <v>2.7338763109999999</v>
      </c>
      <c r="R13" s="702">
        <v>2.3982216439999999</v>
      </c>
      <c r="S13" s="702">
        <v>2.4932074919999998</v>
      </c>
      <c r="T13" s="702">
        <v>2.6284628470000002</v>
      </c>
      <c r="U13" s="702">
        <v>2.7509522959999999</v>
      </c>
      <c r="V13" s="702">
        <v>2.6997930210000001</v>
      </c>
      <c r="W13" s="702">
        <v>2.3854466699999999</v>
      </c>
      <c r="X13" s="702">
        <v>2.4541334840000002</v>
      </c>
      <c r="Y13" s="702">
        <v>2.4835048789999998</v>
      </c>
      <c r="Z13" s="702">
        <v>2.535385416</v>
      </c>
      <c r="AA13" s="702">
        <v>2.5522215799999999</v>
      </c>
      <c r="AB13" s="702">
        <v>2.2127163950000002</v>
      </c>
      <c r="AC13" s="702">
        <v>2.3030809250000002</v>
      </c>
      <c r="AD13" s="702">
        <v>2.0456035400000001</v>
      </c>
      <c r="AE13" s="702">
        <v>2.3112592250000001</v>
      </c>
      <c r="AF13" s="702">
        <v>2.3209862870000002</v>
      </c>
      <c r="AG13" s="702">
        <v>2.5337459560000002</v>
      </c>
      <c r="AH13" s="702">
        <v>2.5650765739999999</v>
      </c>
      <c r="AI13" s="702">
        <v>2.3484427440000002</v>
      </c>
      <c r="AJ13" s="702">
        <v>2.2332982010000002</v>
      </c>
      <c r="AK13" s="702">
        <v>2.2448919159999998</v>
      </c>
      <c r="AL13" s="702">
        <v>2.4403968869999999</v>
      </c>
      <c r="AM13" s="702">
        <v>2.4748647739999998</v>
      </c>
      <c r="AN13" s="702">
        <v>2.28842692</v>
      </c>
      <c r="AO13" s="702">
        <v>2.3859077019999999</v>
      </c>
      <c r="AP13" s="702">
        <v>2.1872694949999998</v>
      </c>
      <c r="AQ13" s="702">
        <v>2.32597509</v>
      </c>
      <c r="AR13" s="702">
        <v>2.1536095230000001</v>
      </c>
      <c r="AS13" s="702">
        <v>2.3305445929999999</v>
      </c>
      <c r="AT13" s="702">
        <v>2.5241851780000002</v>
      </c>
      <c r="AU13" s="702">
        <v>2.153935911</v>
      </c>
      <c r="AV13" s="702">
        <v>2.0992181219999999</v>
      </c>
      <c r="AW13" s="702">
        <v>2.1754522679999999</v>
      </c>
      <c r="AX13" s="702">
        <v>2.3854959600000001</v>
      </c>
      <c r="AY13" s="702">
        <v>2.401932516</v>
      </c>
      <c r="AZ13" s="702">
        <v>2.2376784170000001</v>
      </c>
      <c r="BA13" s="702">
        <v>2.6279840000000001</v>
      </c>
      <c r="BB13" s="702">
        <v>2.7026889999999999</v>
      </c>
      <c r="BC13" s="703">
        <v>2.8634930000000001</v>
      </c>
      <c r="BD13" s="703">
        <v>2.6935920000000002</v>
      </c>
      <c r="BE13" s="703">
        <v>2.88436</v>
      </c>
      <c r="BF13" s="703">
        <v>2.6891180000000001</v>
      </c>
      <c r="BG13" s="703">
        <v>2.3656519999999999</v>
      </c>
      <c r="BH13" s="703">
        <v>2.2102719999999998</v>
      </c>
      <c r="BI13" s="703">
        <v>2.2771949999999999</v>
      </c>
      <c r="BJ13" s="703">
        <v>3.0424440000000001</v>
      </c>
      <c r="BK13" s="703">
        <v>3.1176010000000001</v>
      </c>
      <c r="BL13" s="703">
        <v>1.430199</v>
      </c>
      <c r="BM13" s="703">
        <v>2.8250410000000001</v>
      </c>
      <c r="BN13" s="703">
        <v>2.7475480000000001</v>
      </c>
      <c r="BO13" s="703">
        <v>2.9393850000000001</v>
      </c>
      <c r="BP13" s="703">
        <v>2.6883349999999999</v>
      </c>
      <c r="BQ13" s="703">
        <v>2.9328910000000001</v>
      </c>
      <c r="BR13" s="703">
        <v>2.780535</v>
      </c>
      <c r="BS13" s="703">
        <v>2.3838650000000001</v>
      </c>
      <c r="BT13" s="703">
        <v>2.2707830000000002</v>
      </c>
      <c r="BU13" s="703">
        <v>2.3220429999999999</v>
      </c>
      <c r="BV13" s="703">
        <v>2.9447079999999999</v>
      </c>
    </row>
    <row r="14" spans="1:74" ht="11.1" customHeight="1" x14ac:dyDescent="0.2">
      <c r="A14" s="499" t="s">
        <v>1213</v>
      </c>
      <c r="B14" s="500" t="s">
        <v>87</v>
      </c>
      <c r="C14" s="702">
        <v>1.38259964</v>
      </c>
      <c r="D14" s="702">
        <v>1.238879219</v>
      </c>
      <c r="E14" s="702">
        <v>1.3845126619999999</v>
      </c>
      <c r="F14" s="702">
        <v>1.3367918329999999</v>
      </c>
      <c r="G14" s="702">
        <v>1.2834570190000001</v>
      </c>
      <c r="H14" s="702">
        <v>1.213937228</v>
      </c>
      <c r="I14" s="702">
        <v>1.3554001259999999</v>
      </c>
      <c r="J14" s="702">
        <v>1.3450315399999999</v>
      </c>
      <c r="K14" s="702">
        <v>1.2969612800000001</v>
      </c>
      <c r="L14" s="702">
        <v>1.229009276</v>
      </c>
      <c r="M14" s="702">
        <v>1.2892570139999999</v>
      </c>
      <c r="N14" s="702">
        <v>1.5709278179999999</v>
      </c>
      <c r="O14" s="702">
        <v>1.341307424</v>
      </c>
      <c r="P14" s="702">
        <v>1.2740925759999999</v>
      </c>
      <c r="Q14" s="702">
        <v>1.366753028</v>
      </c>
      <c r="R14" s="702">
        <v>1.1879366360000001</v>
      </c>
      <c r="S14" s="702">
        <v>1.38262025</v>
      </c>
      <c r="T14" s="702">
        <v>1.299834782</v>
      </c>
      <c r="U14" s="702">
        <v>1.3696112949999999</v>
      </c>
      <c r="V14" s="702">
        <v>1.3670550370000001</v>
      </c>
      <c r="W14" s="702">
        <v>1.3279076910000001</v>
      </c>
      <c r="X14" s="702">
        <v>1.273090287</v>
      </c>
      <c r="Y14" s="702">
        <v>1.330843628</v>
      </c>
      <c r="Z14" s="702">
        <v>1.4126393660000001</v>
      </c>
      <c r="AA14" s="702">
        <v>1.347889549</v>
      </c>
      <c r="AB14" s="702">
        <v>1.2519351519999999</v>
      </c>
      <c r="AC14" s="702">
        <v>1.378336518</v>
      </c>
      <c r="AD14" s="702">
        <v>1.227050373</v>
      </c>
      <c r="AE14" s="702">
        <v>1.3044456170000001</v>
      </c>
      <c r="AF14" s="702">
        <v>1.2943282659999999</v>
      </c>
      <c r="AG14" s="702">
        <v>1.34196666</v>
      </c>
      <c r="AH14" s="702">
        <v>1.362412403</v>
      </c>
      <c r="AI14" s="702">
        <v>1.3380929800000001</v>
      </c>
      <c r="AJ14" s="702">
        <v>1.102883595</v>
      </c>
      <c r="AK14" s="702">
        <v>0.94138361599999998</v>
      </c>
      <c r="AL14" s="702">
        <v>1.140239271</v>
      </c>
      <c r="AM14" s="702">
        <v>1.229389609</v>
      </c>
      <c r="AN14" s="702">
        <v>1.2330506999999999</v>
      </c>
      <c r="AO14" s="702">
        <v>1.4734815269999999</v>
      </c>
      <c r="AP14" s="702">
        <v>1.4104817270000001</v>
      </c>
      <c r="AQ14" s="702">
        <v>1.41087611</v>
      </c>
      <c r="AR14" s="702">
        <v>1.3377701179999999</v>
      </c>
      <c r="AS14" s="702">
        <v>1.4043296009999999</v>
      </c>
      <c r="AT14" s="702">
        <v>1.4000400120000001</v>
      </c>
      <c r="AU14" s="702">
        <v>1.3587222269999999</v>
      </c>
      <c r="AV14" s="702">
        <v>1.341380697</v>
      </c>
      <c r="AW14" s="702">
        <v>1.4479280859999999</v>
      </c>
      <c r="AX14" s="702">
        <v>1.4337137470000001</v>
      </c>
      <c r="AY14" s="702">
        <v>1.3599718030000001</v>
      </c>
      <c r="AZ14" s="702">
        <v>1.2875929660000001</v>
      </c>
      <c r="BA14" s="702">
        <v>1.494912</v>
      </c>
      <c r="BB14" s="702">
        <v>1.4804219999999999</v>
      </c>
      <c r="BC14" s="703">
        <v>1.4700949999999999</v>
      </c>
      <c r="BD14" s="703">
        <v>1.362733</v>
      </c>
      <c r="BE14" s="703">
        <v>1.4058889999999999</v>
      </c>
      <c r="BF14" s="703">
        <v>1.420628</v>
      </c>
      <c r="BG14" s="703">
        <v>1.349494</v>
      </c>
      <c r="BH14" s="703">
        <v>1.3686100000000001</v>
      </c>
      <c r="BI14" s="703">
        <v>1.420291</v>
      </c>
      <c r="BJ14" s="703">
        <v>1.466971</v>
      </c>
      <c r="BK14" s="703">
        <v>1.4161440000000001</v>
      </c>
      <c r="BL14" s="703">
        <v>1.319882</v>
      </c>
      <c r="BM14" s="703">
        <v>1.434237</v>
      </c>
      <c r="BN14" s="703">
        <v>1.319574</v>
      </c>
      <c r="BO14" s="703">
        <v>1.3872450000000001</v>
      </c>
      <c r="BP14" s="703">
        <v>1.2884059999999999</v>
      </c>
      <c r="BQ14" s="703">
        <v>1.4054169999999999</v>
      </c>
      <c r="BR14" s="703">
        <v>1.444089</v>
      </c>
      <c r="BS14" s="703">
        <v>1.3832</v>
      </c>
      <c r="BT14" s="703">
        <v>1.409459</v>
      </c>
      <c r="BU14" s="703">
        <v>1.491978</v>
      </c>
      <c r="BV14" s="703">
        <v>1.4752609999999999</v>
      </c>
    </row>
    <row r="15" spans="1:74" ht="11.1" customHeight="1" x14ac:dyDescent="0.2">
      <c r="A15" s="499" t="s">
        <v>1214</v>
      </c>
      <c r="B15" s="500" t="s">
        <v>352</v>
      </c>
      <c r="C15" s="702">
        <v>-0.43536599999999998</v>
      </c>
      <c r="D15" s="702">
        <v>-0.507911</v>
      </c>
      <c r="E15" s="702">
        <v>-0.52103500000000003</v>
      </c>
      <c r="F15" s="702">
        <v>-0.43872899999999998</v>
      </c>
      <c r="G15" s="702">
        <v>-0.42316799999999999</v>
      </c>
      <c r="H15" s="702">
        <v>-0.56751600000000002</v>
      </c>
      <c r="I15" s="702">
        <v>-0.759494</v>
      </c>
      <c r="J15" s="702">
        <v>-0.63823399999999997</v>
      </c>
      <c r="K15" s="702">
        <v>-0.60608099999999998</v>
      </c>
      <c r="L15" s="702">
        <v>-0.462982</v>
      </c>
      <c r="M15" s="702">
        <v>-0.478107</v>
      </c>
      <c r="N15" s="702">
        <v>-0.65592499999999998</v>
      </c>
      <c r="O15" s="702">
        <v>-0.54733100000000001</v>
      </c>
      <c r="P15" s="702">
        <v>-0.31514399999999998</v>
      </c>
      <c r="Q15" s="702">
        <v>-0.48996200000000001</v>
      </c>
      <c r="R15" s="702">
        <v>-0.37689800000000001</v>
      </c>
      <c r="S15" s="702">
        <v>-0.39008300000000001</v>
      </c>
      <c r="T15" s="702">
        <v>-0.43332399999999999</v>
      </c>
      <c r="U15" s="702">
        <v>-0.64446899999999996</v>
      </c>
      <c r="V15" s="702">
        <v>-0.74723499999999998</v>
      </c>
      <c r="W15" s="702">
        <v>-0.60311300000000001</v>
      </c>
      <c r="X15" s="702">
        <v>-0.49220199999999997</v>
      </c>
      <c r="Y15" s="702">
        <v>-0.34270699999999998</v>
      </c>
      <c r="Z15" s="702">
        <v>-0.52207099999999995</v>
      </c>
      <c r="AA15" s="702">
        <v>-0.32300899999999999</v>
      </c>
      <c r="AB15" s="702">
        <v>-0.38871899999999998</v>
      </c>
      <c r="AC15" s="702">
        <v>-0.40894200000000003</v>
      </c>
      <c r="AD15" s="702">
        <v>-0.10322099999999999</v>
      </c>
      <c r="AE15" s="702">
        <v>-0.36828100000000003</v>
      </c>
      <c r="AF15" s="702">
        <v>-0.38529600000000003</v>
      </c>
      <c r="AG15" s="702">
        <v>-0.62234699999999998</v>
      </c>
      <c r="AH15" s="702">
        <v>-0.57901199999999997</v>
      </c>
      <c r="AI15" s="702">
        <v>-0.67121399999999998</v>
      </c>
      <c r="AJ15" s="702">
        <v>-0.372614</v>
      </c>
      <c r="AK15" s="702">
        <v>-0.50877499999999998</v>
      </c>
      <c r="AL15" s="702">
        <v>-0.52931399999999995</v>
      </c>
      <c r="AM15" s="702">
        <v>-0.37679099999999999</v>
      </c>
      <c r="AN15" s="702">
        <v>-0.24667700000000001</v>
      </c>
      <c r="AO15" s="702">
        <v>-0.35306399999999999</v>
      </c>
      <c r="AP15" s="702">
        <v>-0.32502999999999999</v>
      </c>
      <c r="AQ15" s="702">
        <v>-0.36673299999999998</v>
      </c>
      <c r="AR15" s="702">
        <v>-0.49893100000000001</v>
      </c>
      <c r="AS15" s="702">
        <v>-0.68562599999999996</v>
      </c>
      <c r="AT15" s="702">
        <v>-0.78363799999999995</v>
      </c>
      <c r="AU15" s="702">
        <v>-0.524729</v>
      </c>
      <c r="AV15" s="702">
        <v>-0.42324299999999998</v>
      </c>
      <c r="AW15" s="702">
        <v>-0.36922199999999999</v>
      </c>
      <c r="AX15" s="702">
        <v>-0.36752099999999999</v>
      </c>
      <c r="AY15" s="702">
        <v>-0.424346</v>
      </c>
      <c r="AZ15" s="702">
        <v>-0.42507</v>
      </c>
      <c r="BA15" s="702">
        <v>-0.39325080000000001</v>
      </c>
      <c r="BB15" s="702">
        <v>-0.33411809999999997</v>
      </c>
      <c r="BC15" s="703">
        <v>-0.33856019999999998</v>
      </c>
      <c r="BD15" s="703">
        <v>-0.70115939999999999</v>
      </c>
      <c r="BE15" s="703">
        <v>-0.87373089999999998</v>
      </c>
      <c r="BF15" s="703">
        <v>-0.87834449999999997</v>
      </c>
      <c r="BG15" s="703">
        <v>-0.65916620000000004</v>
      </c>
      <c r="BH15" s="703">
        <v>-0.43012460000000002</v>
      </c>
      <c r="BI15" s="703">
        <v>-0.39301649999999999</v>
      </c>
      <c r="BJ15" s="703">
        <v>-0.35575560000000001</v>
      </c>
      <c r="BK15" s="703">
        <v>-0.40948289999999998</v>
      </c>
      <c r="BL15" s="703">
        <v>-0.38791989999999998</v>
      </c>
      <c r="BM15" s="703">
        <v>-0.3771079</v>
      </c>
      <c r="BN15" s="703">
        <v>-0.2826417</v>
      </c>
      <c r="BO15" s="703">
        <v>-0.31469979999999997</v>
      </c>
      <c r="BP15" s="703">
        <v>-0.66803389999999996</v>
      </c>
      <c r="BQ15" s="703">
        <v>-0.84826270000000004</v>
      </c>
      <c r="BR15" s="703">
        <v>-0.88108310000000001</v>
      </c>
      <c r="BS15" s="703">
        <v>-0.67547999999999997</v>
      </c>
      <c r="BT15" s="703">
        <v>-0.42909580000000003</v>
      </c>
      <c r="BU15" s="703">
        <v>-0.36445440000000001</v>
      </c>
      <c r="BV15" s="703">
        <v>-0.3316925</v>
      </c>
    </row>
    <row r="16" spans="1:74" ht="11.1" customHeight="1" x14ac:dyDescent="0.2">
      <c r="A16" s="499" t="s">
        <v>1215</v>
      </c>
      <c r="B16" s="500" t="s">
        <v>1322</v>
      </c>
      <c r="C16" s="702">
        <v>1.946636397</v>
      </c>
      <c r="D16" s="702">
        <v>1.4910144759999999</v>
      </c>
      <c r="E16" s="702">
        <v>1.5189163990000001</v>
      </c>
      <c r="F16" s="702">
        <v>1.1790280710000001</v>
      </c>
      <c r="G16" s="702">
        <v>1.720070352</v>
      </c>
      <c r="H16" s="702">
        <v>1.792790211</v>
      </c>
      <c r="I16" s="702">
        <v>1.68688623</v>
      </c>
      <c r="J16" s="702">
        <v>1.6096509560000001</v>
      </c>
      <c r="K16" s="702">
        <v>1.542843639</v>
      </c>
      <c r="L16" s="702">
        <v>1.427025609</v>
      </c>
      <c r="M16" s="702">
        <v>1.542535607</v>
      </c>
      <c r="N16" s="702">
        <v>2.582004886</v>
      </c>
      <c r="O16" s="702">
        <v>6.3480329759999998</v>
      </c>
      <c r="P16" s="702">
        <v>1.4507449690000001</v>
      </c>
      <c r="Q16" s="702">
        <v>1.3684092489999999</v>
      </c>
      <c r="R16" s="702">
        <v>1.4462465250000001</v>
      </c>
      <c r="S16" s="702">
        <v>1.4528908540000001</v>
      </c>
      <c r="T16" s="702">
        <v>1.7950194420000001</v>
      </c>
      <c r="U16" s="702">
        <v>1.7836900849999999</v>
      </c>
      <c r="V16" s="702">
        <v>1.828892162</v>
      </c>
      <c r="W16" s="702">
        <v>1.7615771179999999</v>
      </c>
      <c r="X16" s="702">
        <v>1.4725601479999999</v>
      </c>
      <c r="Y16" s="702">
        <v>1.5649049239999999</v>
      </c>
      <c r="Z16" s="702">
        <v>1.655497333</v>
      </c>
      <c r="AA16" s="702">
        <v>2.104261766</v>
      </c>
      <c r="AB16" s="702">
        <v>1.419914047</v>
      </c>
      <c r="AC16" s="702">
        <v>1.3070546080000001</v>
      </c>
      <c r="AD16" s="702">
        <v>1.089438699</v>
      </c>
      <c r="AE16" s="702">
        <v>1.596676387</v>
      </c>
      <c r="AF16" s="702">
        <v>1.4346788450000001</v>
      </c>
      <c r="AG16" s="702">
        <v>1.652331684</v>
      </c>
      <c r="AH16" s="702">
        <v>1.6363307819999999</v>
      </c>
      <c r="AI16" s="702">
        <v>1.416527144</v>
      </c>
      <c r="AJ16" s="702">
        <v>1.056425588</v>
      </c>
      <c r="AK16" s="702">
        <v>1.145774385</v>
      </c>
      <c r="AL16" s="702">
        <v>1.3607375289999999</v>
      </c>
      <c r="AM16" s="702">
        <v>1.5137098149999999</v>
      </c>
      <c r="AN16" s="702">
        <v>1.177326256</v>
      </c>
      <c r="AO16" s="702">
        <v>1.306306553</v>
      </c>
      <c r="AP16" s="702">
        <v>1.1568301219999999</v>
      </c>
      <c r="AQ16" s="702">
        <v>1.2098111730000001</v>
      </c>
      <c r="AR16" s="702">
        <v>1.5761035400000001</v>
      </c>
      <c r="AS16" s="702">
        <v>1.691049448</v>
      </c>
      <c r="AT16" s="702">
        <v>1.608866747</v>
      </c>
      <c r="AU16" s="702">
        <v>1.169976189</v>
      </c>
      <c r="AV16" s="702">
        <v>1.139010069</v>
      </c>
      <c r="AW16" s="702">
        <v>1.349820496</v>
      </c>
      <c r="AX16" s="702">
        <v>1.556737335</v>
      </c>
      <c r="AY16" s="702">
        <v>1.504558093</v>
      </c>
      <c r="AZ16" s="702">
        <v>2.1719432209999998</v>
      </c>
      <c r="BA16" s="702">
        <v>1.2009510000000001</v>
      </c>
      <c r="BB16" s="702">
        <v>1.15839</v>
      </c>
      <c r="BC16" s="703">
        <v>1.0059739999999999</v>
      </c>
      <c r="BD16" s="703">
        <v>1.4628300000000001</v>
      </c>
      <c r="BE16" s="703">
        <v>1.50718</v>
      </c>
      <c r="BF16" s="703">
        <v>1.468018</v>
      </c>
      <c r="BG16" s="703">
        <v>1.1046370000000001</v>
      </c>
      <c r="BH16" s="703">
        <v>1.014114</v>
      </c>
      <c r="BI16" s="703">
        <v>1.4860059999999999</v>
      </c>
      <c r="BJ16" s="703">
        <v>1.636441</v>
      </c>
      <c r="BK16" s="703">
        <v>1.697136</v>
      </c>
      <c r="BL16" s="703">
        <v>1.1902980000000001</v>
      </c>
      <c r="BM16" s="703">
        <v>1.188367</v>
      </c>
      <c r="BN16" s="703">
        <v>1.1997660000000001</v>
      </c>
      <c r="BO16" s="703">
        <v>1.0529040000000001</v>
      </c>
      <c r="BP16" s="703">
        <v>1.5114799999999999</v>
      </c>
      <c r="BQ16" s="703">
        <v>1.5681799999999999</v>
      </c>
      <c r="BR16" s="703">
        <v>1.5356989999999999</v>
      </c>
      <c r="BS16" s="703">
        <v>1.138288</v>
      </c>
      <c r="BT16" s="703">
        <v>1.123138</v>
      </c>
      <c r="BU16" s="703">
        <v>1.8198719999999999</v>
      </c>
      <c r="BV16" s="703">
        <v>1.8491010000000001</v>
      </c>
    </row>
    <row r="17" spans="1:74" ht="11.1" customHeight="1" x14ac:dyDescent="0.2">
      <c r="A17" s="499" t="s">
        <v>1216</v>
      </c>
      <c r="B17" s="500" t="s">
        <v>85</v>
      </c>
      <c r="C17" s="702">
        <v>0.34936725800000001</v>
      </c>
      <c r="D17" s="702">
        <v>0.308383348</v>
      </c>
      <c r="E17" s="702">
        <v>0.35808757299999999</v>
      </c>
      <c r="F17" s="702">
        <v>0.29996994900000001</v>
      </c>
      <c r="G17" s="702">
        <v>0.35029007200000001</v>
      </c>
      <c r="H17" s="702">
        <v>0.32378658100000002</v>
      </c>
      <c r="I17" s="702">
        <v>0.36901887</v>
      </c>
      <c r="J17" s="702">
        <v>0.35979762599999998</v>
      </c>
      <c r="K17" s="702">
        <v>0.345600827</v>
      </c>
      <c r="L17" s="702">
        <v>0.326487794</v>
      </c>
      <c r="M17" s="702">
        <v>0.35229122699999998</v>
      </c>
      <c r="N17" s="702">
        <v>0.38335661199999999</v>
      </c>
      <c r="O17" s="702">
        <v>0.34419586099999999</v>
      </c>
      <c r="P17" s="702">
        <v>0.33699916099999999</v>
      </c>
      <c r="Q17" s="702">
        <v>0.34759251099999999</v>
      </c>
      <c r="R17" s="702">
        <v>0.35411205099999998</v>
      </c>
      <c r="S17" s="702">
        <v>0.38927535899999999</v>
      </c>
      <c r="T17" s="702">
        <v>0.31618175599999998</v>
      </c>
      <c r="U17" s="702">
        <v>0.35894971599999997</v>
      </c>
      <c r="V17" s="702">
        <v>0.39247206699999998</v>
      </c>
      <c r="W17" s="702">
        <v>0.33171762999999999</v>
      </c>
      <c r="X17" s="702">
        <v>0.25432616299999999</v>
      </c>
      <c r="Y17" s="702">
        <v>0.31103460199999999</v>
      </c>
      <c r="Z17" s="702">
        <v>0.34920659599999998</v>
      </c>
      <c r="AA17" s="702">
        <v>0.360177366</v>
      </c>
      <c r="AB17" s="702">
        <v>0.35055665200000002</v>
      </c>
      <c r="AC17" s="702">
        <v>0.38328604500000002</v>
      </c>
      <c r="AD17" s="702">
        <v>0.32851513799999998</v>
      </c>
      <c r="AE17" s="702">
        <v>0.32437474999999999</v>
      </c>
      <c r="AF17" s="702">
        <v>0.32890024299999998</v>
      </c>
      <c r="AG17" s="702">
        <v>0.37243416800000001</v>
      </c>
      <c r="AH17" s="702">
        <v>0.37724755199999999</v>
      </c>
      <c r="AI17" s="702">
        <v>0.341987294</v>
      </c>
      <c r="AJ17" s="702">
        <v>0.189449443</v>
      </c>
      <c r="AK17" s="702">
        <v>0.32581763899999999</v>
      </c>
      <c r="AL17" s="702">
        <v>0.35392033699999997</v>
      </c>
      <c r="AM17" s="702">
        <v>0.35370122300000001</v>
      </c>
      <c r="AN17" s="702">
        <v>0.369529622</v>
      </c>
      <c r="AO17" s="702">
        <v>0.28762928300000001</v>
      </c>
      <c r="AP17" s="702">
        <v>0.150054681</v>
      </c>
      <c r="AQ17" s="702">
        <v>0.16055824699999999</v>
      </c>
      <c r="AR17" s="702">
        <v>0.13321082000000001</v>
      </c>
      <c r="AS17" s="702">
        <v>0.161638534</v>
      </c>
      <c r="AT17" s="702">
        <v>0.303348018</v>
      </c>
      <c r="AU17" s="702">
        <v>0.29669475299999998</v>
      </c>
      <c r="AV17" s="702">
        <v>0.238287153</v>
      </c>
      <c r="AW17" s="702">
        <v>0.30593950600000003</v>
      </c>
      <c r="AX17" s="702">
        <v>0.336575656</v>
      </c>
      <c r="AY17" s="702">
        <v>0.32617368800000002</v>
      </c>
      <c r="AZ17" s="702">
        <v>0.190502914</v>
      </c>
      <c r="BA17" s="702">
        <v>0.16191410000000001</v>
      </c>
      <c r="BB17" s="702">
        <v>0.12996730000000001</v>
      </c>
      <c r="BC17" s="703">
        <v>0.17224719999999999</v>
      </c>
      <c r="BD17" s="703">
        <v>0.22525039999999999</v>
      </c>
      <c r="BE17" s="703">
        <v>0.1175075</v>
      </c>
      <c r="BF17" s="703">
        <v>0.2780552</v>
      </c>
      <c r="BG17" s="703">
        <v>0.26108219999999999</v>
      </c>
      <c r="BH17" s="703">
        <v>0.25637860000000001</v>
      </c>
      <c r="BI17" s="703">
        <v>0.2367426</v>
      </c>
      <c r="BJ17" s="703">
        <v>0.33855819999999998</v>
      </c>
      <c r="BK17" s="703">
        <v>0.32462079999999999</v>
      </c>
      <c r="BL17" s="703">
        <v>0.15876029999999999</v>
      </c>
      <c r="BM17" s="703">
        <v>0.28334809999999999</v>
      </c>
      <c r="BN17" s="703">
        <v>0.12621850000000001</v>
      </c>
      <c r="BO17" s="703">
        <v>0.16215479999999999</v>
      </c>
      <c r="BP17" s="703">
        <v>0.1097707</v>
      </c>
      <c r="BQ17" s="703">
        <v>0.13092709999999999</v>
      </c>
      <c r="BR17" s="703">
        <v>0.29231010000000002</v>
      </c>
      <c r="BS17" s="703">
        <v>0.30472919999999998</v>
      </c>
      <c r="BT17" s="703">
        <v>0.26498250000000001</v>
      </c>
      <c r="BU17" s="703">
        <v>0.23826710000000001</v>
      </c>
      <c r="BV17" s="703">
        <v>0.34273619999999999</v>
      </c>
    </row>
    <row r="18" spans="1:74" ht="11.1" customHeight="1" x14ac:dyDescent="0.2">
      <c r="A18" s="499" t="s">
        <v>1334</v>
      </c>
      <c r="B18" s="502" t="s">
        <v>1323</v>
      </c>
      <c r="C18" s="702">
        <v>0.62735458700000002</v>
      </c>
      <c r="D18" s="702">
        <v>0.55293731300000004</v>
      </c>
      <c r="E18" s="702">
        <v>0.56537406599999995</v>
      </c>
      <c r="F18" s="702">
        <v>0.55312734100000005</v>
      </c>
      <c r="G18" s="702">
        <v>0.58556693800000004</v>
      </c>
      <c r="H18" s="702">
        <v>0.593987971</v>
      </c>
      <c r="I18" s="702">
        <v>0.62572821599999995</v>
      </c>
      <c r="J18" s="702">
        <v>0.63578308699999997</v>
      </c>
      <c r="K18" s="702">
        <v>0.55764277200000001</v>
      </c>
      <c r="L18" s="702">
        <v>0.56203412900000005</v>
      </c>
      <c r="M18" s="702">
        <v>0.58472024600000005</v>
      </c>
      <c r="N18" s="702">
        <v>0.63587112499999998</v>
      </c>
      <c r="O18" s="702">
        <v>0.61521048099999998</v>
      </c>
      <c r="P18" s="702">
        <v>0.58157888400000002</v>
      </c>
      <c r="Q18" s="702">
        <v>0.61166877399999997</v>
      </c>
      <c r="R18" s="702">
        <v>0.56632562600000003</v>
      </c>
      <c r="S18" s="702">
        <v>0.57109849099999999</v>
      </c>
      <c r="T18" s="702">
        <v>0.631504073</v>
      </c>
      <c r="U18" s="702">
        <v>0.64017125200000002</v>
      </c>
      <c r="V18" s="702">
        <v>0.63509555299999998</v>
      </c>
      <c r="W18" s="702">
        <v>0.56221997300000004</v>
      </c>
      <c r="X18" s="702">
        <v>0.59973774899999999</v>
      </c>
      <c r="Y18" s="702">
        <v>0.60104939400000001</v>
      </c>
      <c r="Z18" s="702">
        <v>0.62275288100000004</v>
      </c>
      <c r="AA18" s="702">
        <v>0.66630020599999995</v>
      </c>
      <c r="AB18" s="702">
        <v>0.574537403</v>
      </c>
      <c r="AC18" s="702">
        <v>0.60402022099999997</v>
      </c>
      <c r="AD18" s="702">
        <v>0.58054531099999995</v>
      </c>
      <c r="AE18" s="702">
        <v>0.66446814700000001</v>
      </c>
      <c r="AF18" s="702">
        <v>0.64869579700000002</v>
      </c>
      <c r="AG18" s="702">
        <v>0.67071058100000003</v>
      </c>
      <c r="AH18" s="702">
        <v>0.70391899999999996</v>
      </c>
      <c r="AI18" s="702">
        <v>0.64926117000000005</v>
      </c>
      <c r="AJ18" s="702">
        <v>0.64054294000000001</v>
      </c>
      <c r="AK18" s="702">
        <v>0.62768589100000005</v>
      </c>
      <c r="AL18" s="702">
        <v>0.65812180899999995</v>
      </c>
      <c r="AM18" s="702">
        <v>0.64938226799999998</v>
      </c>
      <c r="AN18" s="702">
        <v>0.584410655</v>
      </c>
      <c r="AO18" s="702">
        <v>0.66166579000000003</v>
      </c>
      <c r="AP18" s="702">
        <v>0.62851619400000003</v>
      </c>
      <c r="AQ18" s="702">
        <v>0.62622276799999999</v>
      </c>
      <c r="AR18" s="702">
        <v>0.57209332499999999</v>
      </c>
      <c r="AS18" s="702">
        <v>0.64582402500000002</v>
      </c>
      <c r="AT18" s="702">
        <v>0.65330650899999998</v>
      </c>
      <c r="AU18" s="702">
        <v>0.59547388400000001</v>
      </c>
      <c r="AV18" s="702">
        <v>0.594215198</v>
      </c>
      <c r="AW18" s="702">
        <v>0.598498639</v>
      </c>
      <c r="AX18" s="702">
        <v>0.66519096099999997</v>
      </c>
      <c r="AY18" s="702">
        <v>0.64625560100000001</v>
      </c>
      <c r="AZ18" s="702">
        <v>0.56901704600000003</v>
      </c>
      <c r="BA18" s="702">
        <v>0.5892366</v>
      </c>
      <c r="BB18" s="702">
        <v>0.62345830000000002</v>
      </c>
      <c r="BC18" s="703">
        <v>0.64279620000000004</v>
      </c>
      <c r="BD18" s="703">
        <v>0.52831969999999995</v>
      </c>
      <c r="BE18" s="703">
        <v>0.53286920000000004</v>
      </c>
      <c r="BF18" s="703">
        <v>0.57049910000000004</v>
      </c>
      <c r="BG18" s="703">
        <v>0.55954550000000003</v>
      </c>
      <c r="BH18" s="703">
        <v>0.57739940000000001</v>
      </c>
      <c r="BI18" s="703">
        <v>0.60591519999999999</v>
      </c>
      <c r="BJ18" s="703">
        <v>0.66539590000000004</v>
      </c>
      <c r="BK18" s="703">
        <v>0.65417369999999997</v>
      </c>
      <c r="BL18" s="703">
        <v>0.49696669999999998</v>
      </c>
      <c r="BM18" s="703">
        <v>0.59163180000000004</v>
      </c>
      <c r="BN18" s="703">
        <v>0.61008309999999999</v>
      </c>
      <c r="BO18" s="703">
        <v>0.63719519999999996</v>
      </c>
      <c r="BP18" s="703">
        <v>0.52918330000000002</v>
      </c>
      <c r="BQ18" s="703">
        <v>0.53528469999999995</v>
      </c>
      <c r="BR18" s="703">
        <v>0.5715363</v>
      </c>
      <c r="BS18" s="703">
        <v>0.56183839999999996</v>
      </c>
      <c r="BT18" s="703">
        <v>0.58358169999999998</v>
      </c>
      <c r="BU18" s="703">
        <v>0.61481699999999995</v>
      </c>
      <c r="BV18" s="703">
        <v>0.66757129999999998</v>
      </c>
    </row>
    <row r="19" spans="1:74" ht="11.1" customHeight="1" x14ac:dyDescent="0.2">
      <c r="A19" s="499" t="s">
        <v>1217</v>
      </c>
      <c r="B19" s="500" t="s">
        <v>350</v>
      </c>
      <c r="C19" s="702">
        <v>329.75126305999999</v>
      </c>
      <c r="D19" s="702">
        <v>277.54804582000003</v>
      </c>
      <c r="E19" s="702">
        <v>304.99628097999999</v>
      </c>
      <c r="F19" s="702">
        <v>281.89227134999999</v>
      </c>
      <c r="G19" s="702">
        <v>309.76233780000001</v>
      </c>
      <c r="H19" s="702">
        <v>344.61752353000003</v>
      </c>
      <c r="I19" s="702">
        <v>390.20383342999997</v>
      </c>
      <c r="J19" s="702">
        <v>370.38718609</v>
      </c>
      <c r="K19" s="702">
        <v>323.40031343999999</v>
      </c>
      <c r="L19" s="702">
        <v>307.76029617</v>
      </c>
      <c r="M19" s="702">
        <v>297.58536956</v>
      </c>
      <c r="N19" s="702">
        <v>339.54776076000002</v>
      </c>
      <c r="O19" s="702">
        <v>359.48675664000001</v>
      </c>
      <c r="P19" s="702">
        <v>294.67102187</v>
      </c>
      <c r="Q19" s="702">
        <v>308.78806992</v>
      </c>
      <c r="R19" s="702">
        <v>288.54883265000001</v>
      </c>
      <c r="S19" s="702">
        <v>325.92793220999999</v>
      </c>
      <c r="T19" s="702">
        <v>358.52738958999998</v>
      </c>
      <c r="U19" s="702">
        <v>396.89491361</v>
      </c>
      <c r="V19" s="702">
        <v>393.53555310000002</v>
      </c>
      <c r="W19" s="702">
        <v>342.95487781000003</v>
      </c>
      <c r="X19" s="702">
        <v>311.79256400000003</v>
      </c>
      <c r="Y19" s="702">
        <v>309.10449666</v>
      </c>
      <c r="Z19" s="702">
        <v>328.36360261999999</v>
      </c>
      <c r="AA19" s="702">
        <v>345.36710038000001</v>
      </c>
      <c r="AB19" s="702">
        <v>302.67372931</v>
      </c>
      <c r="AC19" s="702">
        <v>313.42877663000002</v>
      </c>
      <c r="AD19" s="702">
        <v>284.35068482000003</v>
      </c>
      <c r="AE19" s="702">
        <v>317.54099905999999</v>
      </c>
      <c r="AF19" s="702">
        <v>339.73705840000002</v>
      </c>
      <c r="AG19" s="702">
        <v>395.58766341</v>
      </c>
      <c r="AH19" s="702">
        <v>386.94447909000002</v>
      </c>
      <c r="AI19" s="702">
        <v>346.92994529999999</v>
      </c>
      <c r="AJ19" s="702">
        <v>307.00789743000001</v>
      </c>
      <c r="AK19" s="702">
        <v>302.29379123000001</v>
      </c>
      <c r="AL19" s="702">
        <v>324.21721517999998</v>
      </c>
      <c r="AM19" s="702">
        <v>326.21705420000001</v>
      </c>
      <c r="AN19" s="702">
        <v>304.90015454000002</v>
      </c>
      <c r="AO19" s="702">
        <v>294.10126213000001</v>
      </c>
      <c r="AP19" s="702">
        <v>264.08281969000001</v>
      </c>
      <c r="AQ19" s="702">
        <v>292.01242130000003</v>
      </c>
      <c r="AR19" s="702">
        <v>340.04765257999998</v>
      </c>
      <c r="AS19" s="702">
        <v>400.75233832999999</v>
      </c>
      <c r="AT19" s="702">
        <v>386.01338258999999</v>
      </c>
      <c r="AU19" s="702">
        <v>321.75486425999998</v>
      </c>
      <c r="AV19" s="702">
        <v>301.72176523000002</v>
      </c>
      <c r="AW19" s="702">
        <v>290.10986333</v>
      </c>
      <c r="AX19" s="702">
        <v>331.05896043000001</v>
      </c>
      <c r="AY19" s="702">
        <v>337.09246155</v>
      </c>
      <c r="AZ19" s="702">
        <v>315.90521731000001</v>
      </c>
      <c r="BA19" s="702">
        <v>299.21640000000002</v>
      </c>
      <c r="BB19" s="702">
        <v>278.34320000000002</v>
      </c>
      <c r="BC19" s="703">
        <v>306.84640000000002</v>
      </c>
      <c r="BD19" s="703">
        <v>351.28250000000003</v>
      </c>
      <c r="BE19" s="703">
        <v>398.25009999999997</v>
      </c>
      <c r="BF19" s="703">
        <v>379.73270000000002</v>
      </c>
      <c r="BG19" s="703">
        <v>323.36340000000001</v>
      </c>
      <c r="BH19" s="703">
        <v>300.15780000000001</v>
      </c>
      <c r="BI19" s="703">
        <v>290.8116</v>
      </c>
      <c r="BJ19" s="703">
        <v>338.9932</v>
      </c>
      <c r="BK19" s="703">
        <v>342.98770000000002</v>
      </c>
      <c r="BL19" s="703">
        <v>305.34620000000001</v>
      </c>
      <c r="BM19" s="703">
        <v>307.35419999999999</v>
      </c>
      <c r="BN19" s="703">
        <v>281.87329999999997</v>
      </c>
      <c r="BO19" s="703">
        <v>309.02719999999999</v>
      </c>
      <c r="BP19" s="703">
        <v>353.29579999999999</v>
      </c>
      <c r="BQ19" s="703">
        <v>399.65210000000002</v>
      </c>
      <c r="BR19" s="703">
        <v>383.30099999999999</v>
      </c>
      <c r="BS19" s="703">
        <v>326.17380000000003</v>
      </c>
      <c r="BT19" s="703">
        <v>302.45699999999999</v>
      </c>
      <c r="BU19" s="703">
        <v>292.87889999999999</v>
      </c>
      <c r="BV19" s="703">
        <v>341.26479999999998</v>
      </c>
    </row>
    <row r="20" spans="1:74" ht="11.1" customHeight="1" x14ac:dyDescent="0.2">
      <c r="A20" s="493"/>
      <c r="B20" s="131" t="s">
        <v>1324</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333"/>
      <c r="BD20" s="333"/>
      <c r="BE20" s="333"/>
      <c r="BF20" s="333"/>
      <c r="BG20" s="333"/>
      <c r="BH20" s="333"/>
      <c r="BI20" s="333"/>
      <c r="BJ20" s="333"/>
      <c r="BK20" s="333"/>
      <c r="BL20" s="333"/>
      <c r="BM20" s="333"/>
      <c r="BN20" s="333"/>
      <c r="BO20" s="333"/>
      <c r="BP20" s="333"/>
      <c r="BQ20" s="333"/>
      <c r="BR20" s="333"/>
      <c r="BS20" s="333"/>
      <c r="BT20" s="333"/>
      <c r="BU20" s="333"/>
      <c r="BV20" s="333"/>
    </row>
    <row r="21" spans="1:74" ht="11.1" customHeight="1" x14ac:dyDescent="0.2">
      <c r="A21" s="499" t="s">
        <v>1218</v>
      </c>
      <c r="B21" s="500" t="s">
        <v>84</v>
      </c>
      <c r="C21" s="702">
        <v>3.6627383729999998</v>
      </c>
      <c r="D21" s="702">
        <v>3.0874994299999998</v>
      </c>
      <c r="E21" s="702">
        <v>3.3569812369999998</v>
      </c>
      <c r="F21" s="702">
        <v>4.3675868329999998</v>
      </c>
      <c r="G21" s="702">
        <v>3.4921429220000002</v>
      </c>
      <c r="H21" s="702">
        <v>4.2137166800000001</v>
      </c>
      <c r="I21" s="702">
        <v>5.3214756850000002</v>
      </c>
      <c r="J21" s="702">
        <v>5.3625131079999999</v>
      </c>
      <c r="K21" s="702">
        <v>4.3599465449999997</v>
      </c>
      <c r="L21" s="702">
        <v>4.2274064940000002</v>
      </c>
      <c r="M21" s="702">
        <v>3.687038689</v>
      </c>
      <c r="N21" s="702">
        <v>3.6640285440000002</v>
      </c>
      <c r="O21" s="702">
        <v>3.2698505230000001</v>
      </c>
      <c r="P21" s="702">
        <v>3.1358951720000001</v>
      </c>
      <c r="Q21" s="702">
        <v>3.6535897880000001</v>
      </c>
      <c r="R21" s="702">
        <v>2.8681725230000001</v>
      </c>
      <c r="S21" s="702">
        <v>2.9351015220000001</v>
      </c>
      <c r="T21" s="702">
        <v>4.0441167260000004</v>
      </c>
      <c r="U21" s="702">
        <v>6.0469096609999999</v>
      </c>
      <c r="V21" s="702">
        <v>6.5923124160000004</v>
      </c>
      <c r="W21" s="702">
        <v>4.7342538269999999</v>
      </c>
      <c r="X21" s="702">
        <v>4.630660217</v>
      </c>
      <c r="Y21" s="702">
        <v>3.5570985159999999</v>
      </c>
      <c r="Z21" s="702">
        <v>3.5544108539999999</v>
      </c>
      <c r="AA21" s="702">
        <v>3.6804454099999999</v>
      </c>
      <c r="AB21" s="702">
        <v>3.1469889279999999</v>
      </c>
      <c r="AC21" s="702">
        <v>3.4340791400000001</v>
      </c>
      <c r="AD21" s="702">
        <v>3.2540318099999999</v>
      </c>
      <c r="AE21" s="702">
        <v>2.909958332</v>
      </c>
      <c r="AF21" s="702">
        <v>3.6252321219999999</v>
      </c>
      <c r="AG21" s="702">
        <v>6.350583018</v>
      </c>
      <c r="AH21" s="702">
        <v>5.3193565720000002</v>
      </c>
      <c r="AI21" s="702">
        <v>3.610639833</v>
      </c>
      <c r="AJ21" s="702">
        <v>3.6915430310000001</v>
      </c>
      <c r="AK21" s="702">
        <v>3.4386043449999999</v>
      </c>
      <c r="AL21" s="702">
        <v>4.193226299</v>
      </c>
      <c r="AM21" s="702">
        <v>4.2590367349999996</v>
      </c>
      <c r="AN21" s="702">
        <v>3.6634421110000002</v>
      </c>
      <c r="AO21" s="702">
        <v>2.8436516379999999</v>
      </c>
      <c r="AP21" s="702">
        <v>2.9657099410000001</v>
      </c>
      <c r="AQ21" s="702">
        <v>2.6381565299999998</v>
      </c>
      <c r="AR21" s="702">
        <v>4.4408847800000002</v>
      </c>
      <c r="AS21" s="702">
        <v>6.5409425050000003</v>
      </c>
      <c r="AT21" s="702">
        <v>5.385031508</v>
      </c>
      <c r="AU21" s="702">
        <v>4.1690113780000004</v>
      </c>
      <c r="AV21" s="702">
        <v>3.4947489979999999</v>
      </c>
      <c r="AW21" s="702">
        <v>3.3879482350000001</v>
      </c>
      <c r="AX21" s="702">
        <v>3.8971740110000002</v>
      </c>
      <c r="AY21" s="702">
        <v>4.4513381780000003</v>
      </c>
      <c r="AZ21" s="702">
        <v>4.1551409980000003</v>
      </c>
      <c r="BA21" s="702">
        <v>2.9637920000000002</v>
      </c>
      <c r="BB21" s="702">
        <v>3.0890590000000002</v>
      </c>
      <c r="BC21" s="703">
        <v>3.2821910000000001</v>
      </c>
      <c r="BD21" s="703">
        <v>4.7401340000000003</v>
      </c>
      <c r="BE21" s="703">
        <v>7.1269229999999997</v>
      </c>
      <c r="BF21" s="703">
        <v>5.7325350000000004</v>
      </c>
      <c r="BG21" s="703">
        <v>4.3058069999999997</v>
      </c>
      <c r="BH21" s="703">
        <v>4.2006459999999999</v>
      </c>
      <c r="BI21" s="703">
        <v>4.7611119999999998</v>
      </c>
      <c r="BJ21" s="703">
        <v>3.8155450000000002</v>
      </c>
      <c r="BK21" s="703">
        <v>4.0534720000000002</v>
      </c>
      <c r="BL21" s="703">
        <v>2.3834569999999999</v>
      </c>
      <c r="BM21" s="703">
        <v>3.3050739999999998</v>
      </c>
      <c r="BN21" s="703">
        <v>3.6273749999999998</v>
      </c>
      <c r="BO21" s="703">
        <v>3.2381660000000001</v>
      </c>
      <c r="BP21" s="703">
        <v>4.8772229999999999</v>
      </c>
      <c r="BQ21" s="703">
        <v>7.2310819999999998</v>
      </c>
      <c r="BR21" s="703">
        <v>5.8859260000000004</v>
      </c>
      <c r="BS21" s="703">
        <v>4.5462600000000002</v>
      </c>
      <c r="BT21" s="703">
        <v>3.4261509999999999</v>
      </c>
      <c r="BU21" s="703">
        <v>4.6489279999999997</v>
      </c>
      <c r="BV21" s="703">
        <v>3.9337360000000001</v>
      </c>
    </row>
    <row r="22" spans="1:74" ht="11.1" customHeight="1" x14ac:dyDescent="0.2">
      <c r="A22" s="499" t="s">
        <v>1219</v>
      </c>
      <c r="B22" s="500" t="s">
        <v>83</v>
      </c>
      <c r="C22" s="702">
        <v>0.32195080500000001</v>
      </c>
      <c r="D22" s="702">
        <v>0.404809584</v>
      </c>
      <c r="E22" s="702">
        <v>0.50763756400000004</v>
      </c>
      <c r="F22" s="702">
        <v>5.3821347999999998E-2</v>
      </c>
      <c r="G22" s="702">
        <v>6.1368404000000001E-2</v>
      </c>
      <c r="H22" s="702">
        <v>4.2288371999999998E-2</v>
      </c>
      <c r="I22" s="702">
        <v>3.5584677000000002E-2</v>
      </c>
      <c r="J22" s="702">
        <v>3.0459520000000002E-3</v>
      </c>
      <c r="K22" s="702">
        <v>8.9253189999999993E-3</v>
      </c>
      <c r="L22" s="702">
        <v>5.9691240000000001E-3</v>
      </c>
      <c r="M22" s="702">
        <v>1.4434842999999999E-2</v>
      </c>
      <c r="N22" s="702">
        <v>0.21958818599999999</v>
      </c>
      <c r="O22" s="702">
        <v>0.411736404</v>
      </c>
      <c r="P22" s="702">
        <v>0.114478596</v>
      </c>
      <c r="Q22" s="702">
        <v>4.0078091000000003E-2</v>
      </c>
      <c r="R22" s="702">
        <v>0.13414657899999999</v>
      </c>
      <c r="S22" s="702">
        <v>2.982831E-3</v>
      </c>
      <c r="T22" s="702">
        <v>1.6183525000000001E-2</v>
      </c>
      <c r="U22" s="702">
        <v>5.4801917999999998E-2</v>
      </c>
      <c r="V22" s="702">
        <v>3.9129690000000002E-2</v>
      </c>
      <c r="W22" s="702">
        <v>2.4889398E-2</v>
      </c>
      <c r="X22" s="702">
        <v>7.0670100000000001E-4</v>
      </c>
      <c r="Y22" s="702">
        <v>7.0091991000000006E-2</v>
      </c>
      <c r="Z22" s="702">
        <v>0.13706673</v>
      </c>
      <c r="AA22" s="702">
        <v>0.17624726700000001</v>
      </c>
      <c r="AB22" s="702">
        <v>3.1579263000000003E-2</v>
      </c>
      <c r="AC22" s="702">
        <v>4.8330579999999998E-2</v>
      </c>
      <c r="AD22" s="702">
        <v>2.8616700000000002E-3</v>
      </c>
      <c r="AE22" s="702">
        <v>1.6658930000000001E-3</v>
      </c>
      <c r="AF22" s="702">
        <v>3.6460326000000001E-2</v>
      </c>
      <c r="AG22" s="702">
        <v>3.7802548999999998E-2</v>
      </c>
      <c r="AH22" s="702">
        <v>2.0012615000000001E-2</v>
      </c>
      <c r="AI22" s="702">
        <v>1.5698549999999999E-2</v>
      </c>
      <c r="AJ22" s="702">
        <v>1.1486727E-2</v>
      </c>
      <c r="AK22" s="702">
        <v>2.4133214E-2</v>
      </c>
      <c r="AL22" s="702">
        <v>5.0313710999999997E-2</v>
      </c>
      <c r="AM22" s="702">
        <v>2.8377423999999998E-2</v>
      </c>
      <c r="AN22" s="702">
        <v>2.9363568E-2</v>
      </c>
      <c r="AO22" s="702">
        <v>1.2913689999999999E-3</v>
      </c>
      <c r="AP22" s="702">
        <v>6.8995899999999997E-4</v>
      </c>
      <c r="AQ22" s="702">
        <v>1.391623E-3</v>
      </c>
      <c r="AR22" s="702">
        <v>6.2023770000000002E-3</v>
      </c>
      <c r="AS22" s="702">
        <v>3.1684679999999998E-3</v>
      </c>
      <c r="AT22" s="702">
        <v>2.1349979999999999E-3</v>
      </c>
      <c r="AU22" s="702">
        <v>2.3138450000000001E-3</v>
      </c>
      <c r="AV22" s="702">
        <v>6.8073989999999996E-3</v>
      </c>
      <c r="AW22" s="702">
        <v>8.1290549999999996E-3</v>
      </c>
      <c r="AX22" s="702">
        <v>6.6456096000000006E-2</v>
      </c>
      <c r="AY22" s="702">
        <v>0.174569587</v>
      </c>
      <c r="AZ22" s="702">
        <v>0.255268312</v>
      </c>
      <c r="BA22" s="702">
        <v>1.29137E-3</v>
      </c>
      <c r="BB22" s="702">
        <v>6.8995899999999997E-4</v>
      </c>
      <c r="BC22" s="703">
        <v>1.3916200000000001E-3</v>
      </c>
      <c r="BD22" s="703">
        <v>6.2023800000000004E-3</v>
      </c>
      <c r="BE22" s="703">
        <v>3.1684700000000001E-3</v>
      </c>
      <c r="BF22" s="703">
        <v>2.1350000000000002E-3</v>
      </c>
      <c r="BG22" s="703">
        <v>2.3138500000000001E-3</v>
      </c>
      <c r="BH22" s="703">
        <v>6.8073999999999999E-3</v>
      </c>
      <c r="BI22" s="703">
        <v>8.1290600000000005E-3</v>
      </c>
      <c r="BJ22" s="703">
        <v>6.6456100000000004E-2</v>
      </c>
      <c r="BK22" s="703">
        <v>0.49254959999999998</v>
      </c>
      <c r="BL22" s="703">
        <v>0.2217683</v>
      </c>
      <c r="BM22" s="703">
        <v>1.29137E-3</v>
      </c>
      <c r="BN22" s="703">
        <v>6.8995899999999997E-4</v>
      </c>
      <c r="BO22" s="703">
        <v>1.3916200000000001E-3</v>
      </c>
      <c r="BP22" s="703">
        <v>6.2023800000000004E-3</v>
      </c>
      <c r="BQ22" s="703">
        <v>3.1684700000000001E-3</v>
      </c>
      <c r="BR22" s="703">
        <v>2.1350000000000002E-3</v>
      </c>
      <c r="BS22" s="703">
        <v>2.3138500000000001E-3</v>
      </c>
      <c r="BT22" s="703">
        <v>6.8073999999999999E-3</v>
      </c>
      <c r="BU22" s="703">
        <v>8.1290600000000005E-3</v>
      </c>
      <c r="BV22" s="703">
        <v>6.6456100000000004E-2</v>
      </c>
    </row>
    <row r="23" spans="1:74" ht="11.1" customHeight="1" x14ac:dyDescent="0.2">
      <c r="A23" s="499" t="s">
        <v>1220</v>
      </c>
      <c r="B23" s="502" t="s">
        <v>86</v>
      </c>
      <c r="C23" s="702">
        <v>2.9884590000000002</v>
      </c>
      <c r="D23" s="702">
        <v>2.5898300000000001</v>
      </c>
      <c r="E23" s="702">
        <v>2.9711249999999998</v>
      </c>
      <c r="F23" s="702">
        <v>1.0229509999999999</v>
      </c>
      <c r="G23" s="702">
        <v>2.4410699999999999</v>
      </c>
      <c r="H23" s="702">
        <v>2.8830040000000001</v>
      </c>
      <c r="I23" s="702">
        <v>2.972254</v>
      </c>
      <c r="J23" s="702">
        <v>2.9570050000000001</v>
      </c>
      <c r="K23" s="702">
        <v>2.8625310000000002</v>
      </c>
      <c r="L23" s="702">
        <v>2.3944529999999999</v>
      </c>
      <c r="M23" s="702">
        <v>2.4603739999999998</v>
      </c>
      <c r="N23" s="702">
        <v>2.9944389999999999</v>
      </c>
      <c r="O23" s="702">
        <v>2.8859530000000002</v>
      </c>
      <c r="P23" s="702">
        <v>2.7043279999999998</v>
      </c>
      <c r="Q23" s="702">
        <v>2.5698279999999998</v>
      </c>
      <c r="R23" s="702">
        <v>2.5188130000000002</v>
      </c>
      <c r="S23" s="702">
        <v>2.9253170000000002</v>
      </c>
      <c r="T23" s="702">
        <v>2.8376739999999998</v>
      </c>
      <c r="U23" s="702">
        <v>2.958923</v>
      </c>
      <c r="V23" s="702">
        <v>2.847172</v>
      </c>
      <c r="W23" s="702">
        <v>2.5871469999999999</v>
      </c>
      <c r="X23" s="702">
        <v>1.3420240000000001</v>
      </c>
      <c r="Y23" s="702">
        <v>2.235544</v>
      </c>
      <c r="Z23" s="702">
        <v>2.9720279999999999</v>
      </c>
      <c r="AA23" s="702">
        <v>2.9352330000000002</v>
      </c>
      <c r="AB23" s="702">
        <v>2.7001740000000001</v>
      </c>
      <c r="AC23" s="702">
        <v>2.968493</v>
      </c>
      <c r="AD23" s="702">
        <v>2.1317759999999999</v>
      </c>
      <c r="AE23" s="702">
        <v>2.2666149999999998</v>
      </c>
      <c r="AF23" s="702">
        <v>2.4008630000000002</v>
      </c>
      <c r="AG23" s="702">
        <v>2.464915</v>
      </c>
      <c r="AH23" s="702">
        <v>2.4621689999999998</v>
      </c>
      <c r="AI23" s="702">
        <v>2.38035</v>
      </c>
      <c r="AJ23" s="702">
        <v>2.4668909999999999</v>
      </c>
      <c r="AK23" s="702">
        <v>2.3858109999999999</v>
      </c>
      <c r="AL23" s="702">
        <v>2.254235</v>
      </c>
      <c r="AM23" s="702">
        <v>2.4839150000000001</v>
      </c>
      <c r="AN23" s="702">
        <v>2.3291620000000002</v>
      </c>
      <c r="AO23" s="702">
        <v>2.4775450000000001</v>
      </c>
      <c r="AP23" s="702">
        <v>1.041372</v>
      </c>
      <c r="AQ23" s="702">
        <v>1.76756</v>
      </c>
      <c r="AR23" s="702">
        <v>2.113524</v>
      </c>
      <c r="AS23" s="702">
        <v>2.4715370000000001</v>
      </c>
      <c r="AT23" s="702">
        <v>2.4385620000000001</v>
      </c>
      <c r="AU23" s="702">
        <v>2.3892000000000002</v>
      </c>
      <c r="AV23" s="702">
        <v>1.5923560000000001</v>
      </c>
      <c r="AW23" s="702">
        <v>2.0348350000000002</v>
      </c>
      <c r="AX23" s="702">
        <v>2.440483</v>
      </c>
      <c r="AY23" s="702">
        <v>2.3273169999999999</v>
      </c>
      <c r="AZ23" s="702">
        <v>2.2517390000000002</v>
      </c>
      <c r="BA23" s="702">
        <v>2.5418099999999999</v>
      </c>
      <c r="BB23" s="702">
        <v>2.45661</v>
      </c>
      <c r="BC23" s="703">
        <v>2.4268200000000002</v>
      </c>
      <c r="BD23" s="703">
        <v>2.3485399999999998</v>
      </c>
      <c r="BE23" s="703">
        <v>2.4268200000000002</v>
      </c>
      <c r="BF23" s="703">
        <v>2.4268200000000002</v>
      </c>
      <c r="BG23" s="703">
        <v>2.3485399999999998</v>
      </c>
      <c r="BH23" s="703">
        <v>1.36307</v>
      </c>
      <c r="BI23" s="703">
        <v>1.79664</v>
      </c>
      <c r="BJ23" s="703">
        <v>2.4268200000000002</v>
      </c>
      <c r="BK23" s="703">
        <v>2.4268200000000002</v>
      </c>
      <c r="BL23" s="703">
        <v>2.19197</v>
      </c>
      <c r="BM23" s="703">
        <v>2.4268200000000002</v>
      </c>
      <c r="BN23" s="703">
        <v>1.51075</v>
      </c>
      <c r="BO23" s="703">
        <v>2.3088000000000002</v>
      </c>
      <c r="BP23" s="703">
        <v>2.3633999999999999</v>
      </c>
      <c r="BQ23" s="703">
        <v>2.44218</v>
      </c>
      <c r="BR23" s="703">
        <v>2.44218</v>
      </c>
      <c r="BS23" s="703">
        <v>2.3633999999999999</v>
      </c>
      <c r="BT23" s="703">
        <v>2.44218</v>
      </c>
      <c r="BU23" s="703">
        <v>2.3633999999999999</v>
      </c>
      <c r="BV23" s="703">
        <v>2.44218</v>
      </c>
    </row>
    <row r="24" spans="1:74" ht="11.1" customHeight="1" x14ac:dyDescent="0.2">
      <c r="A24" s="499" t="s">
        <v>1221</v>
      </c>
      <c r="B24" s="502" t="s">
        <v>1222</v>
      </c>
      <c r="C24" s="702">
        <v>0.563488286</v>
      </c>
      <c r="D24" s="702">
        <v>0.55067841200000001</v>
      </c>
      <c r="E24" s="702">
        <v>0.67570320699999997</v>
      </c>
      <c r="F24" s="702">
        <v>0.88209228299999998</v>
      </c>
      <c r="G24" s="702">
        <v>0.94575753500000004</v>
      </c>
      <c r="H24" s="702">
        <v>0.72206322700000003</v>
      </c>
      <c r="I24" s="702">
        <v>0.59818165000000001</v>
      </c>
      <c r="J24" s="702">
        <v>0.379244525</v>
      </c>
      <c r="K24" s="702">
        <v>0.29010159899999999</v>
      </c>
      <c r="L24" s="702">
        <v>0.29383779799999998</v>
      </c>
      <c r="M24" s="702">
        <v>0.67355076899999999</v>
      </c>
      <c r="N24" s="702">
        <v>0.51163405900000003</v>
      </c>
      <c r="O24" s="702">
        <v>0.64713758499999996</v>
      </c>
      <c r="P24" s="702">
        <v>0.69247122000000005</v>
      </c>
      <c r="Q24" s="702">
        <v>0.76747903699999998</v>
      </c>
      <c r="R24" s="702">
        <v>0.919852844</v>
      </c>
      <c r="S24" s="702">
        <v>0.75106772200000005</v>
      </c>
      <c r="T24" s="702">
        <v>0.34313967499999998</v>
      </c>
      <c r="U24" s="702">
        <v>0.29663284099999998</v>
      </c>
      <c r="V24" s="702">
        <v>0.40846261900000003</v>
      </c>
      <c r="W24" s="702">
        <v>0.39179349499999999</v>
      </c>
      <c r="X24" s="702">
        <v>0.58365508700000002</v>
      </c>
      <c r="Y24" s="702">
        <v>0.80321369600000003</v>
      </c>
      <c r="Z24" s="702">
        <v>0.860234956</v>
      </c>
      <c r="AA24" s="702">
        <v>0.84618852200000005</v>
      </c>
      <c r="AB24" s="702">
        <v>0.78578130300000004</v>
      </c>
      <c r="AC24" s="702">
        <v>0.82941081800000005</v>
      </c>
      <c r="AD24" s="702">
        <v>0.89930413399999998</v>
      </c>
      <c r="AE24" s="702">
        <v>0.95542758900000002</v>
      </c>
      <c r="AF24" s="702">
        <v>0.68034820900000004</v>
      </c>
      <c r="AG24" s="702">
        <v>0.41323180500000001</v>
      </c>
      <c r="AH24" s="702">
        <v>0.23285988399999999</v>
      </c>
      <c r="AI24" s="702">
        <v>0.20686868999999999</v>
      </c>
      <c r="AJ24" s="702">
        <v>0.450806602</v>
      </c>
      <c r="AK24" s="702">
        <v>0.54965013399999996</v>
      </c>
      <c r="AL24" s="702">
        <v>0.74538159000000004</v>
      </c>
      <c r="AM24" s="702">
        <v>0.71571291999999997</v>
      </c>
      <c r="AN24" s="702">
        <v>0.70656378200000003</v>
      </c>
      <c r="AO24" s="702">
        <v>0.74390545500000005</v>
      </c>
      <c r="AP24" s="702">
        <v>0.71609322399999997</v>
      </c>
      <c r="AQ24" s="702">
        <v>0.71790302500000003</v>
      </c>
      <c r="AR24" s="702">
        <v>0.61808391600000001</v>
      </c>
      <c r="AS24" s="702">
        <v>0.62834930300000003</v>
      </c>
      <c r="AT24" s="702">
        <v>0.62151460199999997</v>
      </c>
      <c r="AU24" s="702">
        <v>0.54152093400000001</v>
      </c>
      <c r="AV24" s="702">
        <v>0.49494596099999999</v>
      </c>
      <c r="AW24" s="702">
        <v>0.59175818300000005</v>
      </c>
      <c r="AX24" s="702">
        <v>0.65724810099999997</v>
      </c>
      <c r="AY24" s="702">
        <v>0.66928021900000001</v>
      </c>
      <c r="AZ24" s="702">
        <v>0.57124966899999996</v>
      </c>
      <c r="BA24" s="702">
        <v>0.7020942</v>
      </c>
      <c r="BB24" s="702">
        <v>0.83061859999999998</v>
      </c>
      <c r="BC24" s="703">
        <v>0.79373389999999999</v>
      </c>
      <c r="BD24" s="703">
        <v>0.62414199999999997</v>
      </c>
      <c r="BE24" s="703">
        <v>0.49612669999999998</v>
      </c>
      <c r="BF24" s="703">
        <v>0.4073465</v>
      </c>
      <c r="BG24" s="703">
        <v>0.37618030000000002</v>
      </c>
      <c r="BH24" s="703">
        <v>0.51607579999999997</v>
      </c>
      <c r="BI24" s="703">
        <v>0.58225830000000001</v>
      </c>
      <c r="BJ24" s="703">
        <v>0.68667299999999998</v>
      </c>
      <c r="BK24" s="703">
        <v>0.68589809999999996</v>
      </c>
      <c r="BL24" s="703">
        <v>0.61117339999999998</v>
      </c>
      <c r="BM24" s="703">
        <v>0.72350890000000001</v>
      </c>
      <c r="BN24" s="703">
        <v>0.84065889999999999</v>
      </c>
      <c r="BO24" s="703">
        <v>0.79876040000000004</v>
      </c>
      <c r="BP24" s="703">
        <v>0.62799720000000003</v>
      </c>
      <c r="BQ24" s="703">
        <v>0.49849599999999999</v>
      </c>
      <c r="BR24" s="703">
        <v>0.40889370000000003</v>
      </c>
      <c r="BS24" s="703">
        <v>0.37734869999999998</v>
      </c>
      <c r="BT24" s="703">
        <v>0.51744469999999998</v>
      </c>
      <c r="BU24" s="703">
        <v>0.58371399999999996</v>
      </c>
      <c r="BV24" s="703">
        <v>0.68834689999999998</v>
      </c>
    </row>
    <row r="25" spans="1:74" ht="11.1" customHeight="1" x14ac:dyDescent="0.2">
      <c r="A25" s="499" t="s">
        <v>1223</v>
      </c>
      <c r="B25" s="502" t="s">
        <v>1325</v>
      </c>
      <c r="C25" s="702">
        <v>0.88267381099999997</v>
      </c>
      <c r="D25" s="702">
        <v>0.86228242300000002</v>
      </c>
      <c r="E25" s="702">
        <v>0.94023059499999995</v>
      </c>
      <c r="F25" s="702">
        <v>0.757464837</v>
      </c>
      <c r="G25" s="702">
        <v>0.76160984499999995</v>
      </c>
      <c r="H25" s="702">
        <v>0.83154742100000001</v>
      </c>
      <c r="I25" s="702">
        <v>0.79998726200000003</v>
      </c>
      <c r="J25" s="702">
        <v>0.82571450599999996</v>
      </c>
      <c r="K25" s="702">
        <v>0.77180008499999997</v>
      </c>
      <c r="L25" s="702">
        <v>0.80848160700000005</v>
      </c>
      <c r="M25" s="702">
        <v>0.87206736799999995</v>
      </c>
      <c r="N25" s="702">
        <v>0.95992564499999999</v>
      </c>
      <c r="O25" s="702">
        <v>0.98721702899999997</v>
      </c>
      <c r="P25" s="702">
        <v>0.865229468</v>
      </c>
      <c r="Q25" s="702">
        <v>1.0056774390000001</v>
      </c>
      <c r="R25" s="702">
        <v>0.79277875399999997</v>
      </c>
      <c r="S25" s="702">
        <v>0.757431148</v>
      </c>
      <c r="T25" s="702">
        <v>0.81795138899999997</v>
      </c>
      <c r="U25" s="702">
        <v>0.844236816</v>
      </c>
      <c r="V25" s="702">
        <v>0.75528789299999999</v>
      </c>
      <c r="W25" s="702">
        <v>0.71876103000000002</v>
      </c>
      <c r="X25" s="702">
        <v>0.85677958200000004</v>
      </c>
      <c r="Y25" s="702">
        <v>0.80250426200000002</v>
      </c>
      <c r="Z25" s="702">
        <v>0.91204483599999997</v>
      </c>
      <c r="AA25" s="702">
        <v>0.907905552</v>
      </c>
      <c r="AB25" s="702">
        <v>0.88901158199999997</v>
      </c>
      <c r="AC25" s="702">
        <v>0.93889913899999999</v>
      </c>
      <c r="AD25" s="702">
        <v>0.83095936599999998</v>
      </c>
      <c r="AE25" s="702">
        <v>0.73309111100000002</v>
      </c>
      <c r="AF25" s="702">
        <v>0.71151302900000002</v>
      </c>
      <c r="AG25" s="702">
        <v>0.76712556499999995</v>
      </c>
      <c r="AH25" s="702">
        <v>0.73680377600000002</v>
      </c>
      <c r="AI25" s="702">
        <v>0.74472988399999995</v>
      </c>
      <c r="AJ25" s="702">
        <v>0.73170508899999998</v>
      </c>
      <c r="AK25" s="702">
        <v>0.86242028199999998</v>
      </c>
      <c r="AL25" s="702">
        <v>0.920231205</v>
      </c>
      <c r="AM25" s="702">
        <v>0.82784591699999999</v>
      </c>
      <c r="AN25" s="702">
        <v>0.82688166299999999</v>
      </c>
      <c r="AO25" s="702">
        <v>0.934369644</v>
      </c>
      <c r="AP25" s="702">
        <v>0.91787386500000001</v>
      </c>
      <c r="AQ25" s="702">
        <v>0.96373140099999999</v>
      </c>
      <c r="AR25" s="702">
        <v>0.80379880999999997</v>
      </c>
      <c r="AS25" s="702">
        <v>0.80640701000000004</v>
      </c>
      <c r="AT25" s="702">
        <v>0.83144591000000001</v>
      </c>
      <c r="AU25" s="702">
        <v>0.78577080499999996</v>
      </c>
      <c r="AV25" s="702">
        <v>0.83194184800000004</v>
      </c>
      <c r="AW25" s="702">
        <v>0.90069891000000002</v>
      </c>
      <c r="AX25" s="702">
        <v>0.89486700100000005</v>
      </c>
      <c r="AY25" s="702">
        <v>0.85129765400000001</v>
      </c>
      <c r="AZ25" s="702">
        <v>0.80605084199999999</v>
      </c>
      <c r="BA25" s="702">
        <v>1.0070129999999999</v>
      </c>
      <c r="BB25" s="702">
        <v>1.1359429999999999</v>
      </c>
      <c r="BC25" s="703">
        <v>1.15374</v>
      </c>
      <c r="BD25" s="703">
        <v>0.90039939999999996</v>
      </c>
      <c r="BE25" s="703">
        <v>0.89747520000000003</v>
      </c>
      <c r="BF25" s="703">
        <v>0.88489249999999997</v>
      </c>
      <c r="BG25" s="703">
        <v>0.87078900000000004</v>
      </c>
      <c r="BH25" s="703">
        <v>0.93319580000000002</v>
      </c>
      <c r="BI25" s="703">
        <v>1.043623</v>
      </c>
      <c r="BJ25" s="703">
        <v>1.2673810000000001</v>
      </c>
      <c r="BK25" s="703">
        <v>1.1565110000000001</v>
      </c>
      <c r="BL25" s="703">
        <v>0.93050529999999998</v>
      </c>
      <c r="BM25" s="703">
        <v>1.1221350000000001</v>
      </c>
      <c r="BN25" s="703">
        <v>1.153157</v>
      </c>
      <c r="BO25" s="703">
        <v>1.17411</v>
      </c>
      <c r="BP25" s="703">
        <v>0.97810509999999995</v>
      </c>
      <c r="BQ25" s="703">
        <v>0.95168220000000003</v>
      </c>
      <c r="BR25" s="703">
        <v>0.94052919999999995</v>
      </c>
      <c r="BS25" s="703">
        <v>0.9060011</v>
      </c>
      <c r="BT25" s="703">
        <v>0.97195290000000001</v>
      </c>
      <c r="BU25" s="703">
        <v>1.1034489999999999</v>
      </c>
      <c r="BV25" s="703">
        <v>1.1730069999999999</v>
      </c>
    </row>
    <row r="26" spans="1:74" ht="11.1" customHeight="1" x14ac:dyDescent="0.2">
      <c r="A26" s="499" t="s">
        <v>1224</v>
      </c>
      <c r="B26" s="500" t="s">
        <v>1326</v>
      </c>
      <c r="C26" s="702">
        <v>0.124876475</v>
      </c>
      <c r="D26" s="702">
        <v>0.11111929500000001</v>
      </c>
      <c r="E26" s="702">
        <v>9.6135021000000001E-2</v>
      </c>
      <c r="F26" s="702">
        <v>0.109646302</v>
      </c>
      <c r="G26" s="702">
        <v>0.143596155</v>
      </c>
      <c r="H26" s="702">
        <v>0.13260412799999999</v>
      </c>
      <c r="I26" s="702">
        <v>0.108940491</v>
      </c>
      <c r="J26" s="702">
        <v>0.117699423</v>
      </c>
      <c r="K26" s="702">
        <v>0.11466974200000001</v>
      </c>
      <c r="L26" s="702">
        <v>0.10104014</v>
      </c>
      <c r="M26" s="702">
        <v>0.113335846</v>
      </c>
      <c r="N26" s="702">
        <v>0.57352437300000003</v>
      </c>
      <c r="O26" s="702">
        <v>1.125006167</v>
      </c>
      <c r="P26" s="702">
        <v>8.3797447999999997E-2</v>
      </c>
      <c r="Q26" s="702">
        <v>0.103145817</v>
      </c>
      <c r="R26" s="702">
        <v>9.7520577999999997E-2</v>
      </c>
      <c r="S26" s="702">
        <v>8.8129470000000001E-2</v>
      </c>
      <c r="T26" s="702">
        <v>0.138822379</v>
      </c>
      <c r="U26" s="702">
        <v>0.11532582500000001</v>
      </c>
      <c r="V26" s="702">
        <v>0.112596034</v>
      </c>
      <c r="W26" s="702">
        <v>9.4359643000000007E-2</v>
      </c>
      <c r="X26" s="702">
        <v>9.3389121000000005E-2</v>
      </c>
      <c r="Y26" s="702">
        <v>0.109227912</v>
      </c>
      <c r="Z26" s="702">
        <v>9.8492999999999997E-2</v>
      </c>
      <c r="AA26" s="702">
        <v>0.152991667</v>
      </c>
      <c r="AB26" s="702">
        <v>9.5792741000000001E-2</v>
      </c>
      <c r="AC26" s="702">
        <v>9.8677666999999997E-2</v>
      </c>
      <c r="AD26" s="702">
        <v>0.106436633</v>
      </c>
      <c r="AE26" s="702">
        <v>0.11520148199999999</v>
      </c>
      <c r="AF26" s="702">
        <v>0.10977368699999999</v>
      </c>
      <c r="AG26" s="702">
        <v>0.12260478599999999</v>
      </c>
      <c r="AH26" s="702">
        <v>0.116889381</v>
      </c>
      <c r="AI26" s="702">
        <v>0.105015231</v>
      </c>
      <c r="AJ26" s="702">
        <v>0.12230234600000001</v>
      </c>
      <c r="AK26" s="702">
        <v>0.12336768400000001</v>
      </c>
      <c r="AL26" s="702">
        <v>0.141478459</v>
      </c>
      <c r="AM26" s="702">
        <v>0.13754185499999999</v>
      </c>
      <c r="AN26" s="702">
        <v>0.10393079099999999</v>
      </c>
      <c r="AO26" s="702">
        <v>0.104811922</v>
      </c>
      <c r="AP26" s="702">
        <v>0.119303616</v>
      </c>
      <c r="AQ26" s="702">
        <v>0.11420060899999999</v>
      </c>
      <c r="AR26" s="702">
        <v>0.103933966</v>
      </c>
      <c r="AS26" s="702">
        <v>0.128432509</v>
      </c>
      <c r="AT26" s="702">
        <v>0.10363955499999999</v>
      </c>
      <c r="AU26" s="702">
        <v>0.11864485900000001</v>
      </c>
      <c r="AV26" s="702">
        <v>0.11719643</v>
      </c>
      <c r="AW26" s="702">
        <v>0.103711818</v>
      </c>
      <c r="AX26" s="702">
        <v>0.15904885099999999</v>
      </c>
      <c r="AY26" s="702">
        <v>0.13744206</v>
      </c>
      <c r="AZ26" s="702">
        <v>0.174798388</v>
      </c>
      <c r="BA26" s="702">
        <v>9.6492800000000004E-2</v>
      </c>
      <c r="BB26" s="702">
        <v>0.14681130000000001</v>
      </c>
      <c r="BC26" s="703">
        <v>0.12345680000000001</v>
      </c>
      <c r="BD26" s="703">
        <v>9.0634699999999999E-2</v>
      </c>
      <c r="BE26" s="703">
        <v>8.4669900000000006E-2</v>
      </c>
      <c r="BF26" s="703">
        <v>7.6020500000000005E-2</v>
      </c>
      <c r="BG26" s="703">
        <v>8.4887599999999994E-2</v>
      </c>
      <c r="BH26" s="703">
        <v>0.1193536</v>
      </c>
      <c r="BI26" s="703">
        <v>0.1145399</v>
      </c>
      <c r="BJ26" s="703">
        <v>0.15726019999999999</v>
      </c>
      <c r="BK26" s="703">
        <v>0.14332139999999999</v>
      </c>
      <c r="BL26" s="703">
        <v>0.13748389999999999</v>
      </c>
      <c r="BM26" s="703">
        <v>0.1017192</v>
      </c>
      <c r="BN26" s="703">
        <v>0.1402545</v>
      </c>
      <c r="BO26" s="703">
        <v>0.1161408</v>
      </c>
      <c r="BP26" s="703">
        <v>8.7924299999999997E-2</v>
      </c>
      <c r="BQ26" s="703">
        <v>8.6517499999999997E-2</v>
      </c>
      <c r="BR26" s="703">
        <v>7.9713400000000004E-2</v>
      </c>
      <c r="BS26" s="703">
        <v>9.2747700000000002E-2</v>
      </c>
      <c r="BT26" s="703">
        <v>0.12556149999999999</v>
      </c>
      <c r="BU26" s="703">
        <v>0.1225265</v>
      </c>
      <c r="BV26" s="703">
        <v>0.1572897</v>
      </c>
    </row>
    <row r="27" spans="1:74" ht="11.1" customHeight="1" x14ac:dyDescent="0.2">
      <c r="A27" s="499" t="s">
        <v>1225</v>
      </c>
      <c r="B27" s="502" t="s">
        <v>1226</v>
      </c>
      <c r="C27" s="702">
        <v>8.5441867499999997</v>
      </c>
      <c r="D27" s="702">
        <v>7.6062191439999998</v>
      </c>
      <c r="E27" s="702">
        <v>8.5478126240000005</v>
      </c>
      <c r="F27" s="702">
        <v>7.1935626030000002</v>
      </c>
      <c r="G27" s="702">
        <v>7.8455448609999996</v>
      </c>
      <c r="H27" s="702">
        <v>8.8252238280000004</v>
      </c>
      <c r="I27" s="702">
        <v>9.8364237649999993</v>
      </c>
      <c r="J27" s="702">
        <v>9.6452225140000003</v>
      </c>
      <c r="K27" s="702">
        <v>8.4079742900000003</v>
      </c>
      <c r="L27" s="702">
        <v>7.8311881630000002</v>
      </c>
      <c r="M27" s="702">
        <v>7.8208015150000003</v>
      </c>
      <c r="N27" s="702">
        <v>8.9231398070000001</v>
      </c>
      <c r="O27" s="702">
        <v>9.3269007080000002</v>
      </c>
      <c r="P27" s="702">
        <v>7.5961999039999997</v>
      </c>
      <c r="Q27" s="702">
        <v>8.1397981720000008</v>
      </c>
      <c r="R27" s="702">
        <v>7.331284278</v>
      </c>
      <c r="S27" s="702">
        <v>7.4600296930000001</v>
      </c>
      <c r="T27" s="702">
        <v>8.1978876940000003</v>
      </c>
      <c r="U27" s="702">
        <v>10.316830060999999</v>
      </c>
      <c r="V27" s="702">
        <v>10.754960651999999</v>
      </c>
      <c r="W27" s="702">
        <v>8.5512043930000008</v>
      </c>
      <c r="X27" s="702">
        <v>7.5072147080000002</v>
      </c>
      <c r="Y27" s="702">
        <v>7.5776803770000001</v>
      </c>
      <c r="Z27" s="702">
        <v>8.5342783759999996</v>
      </c>
      <c r="AA27" s="702">
        <v>8.6990114179999996</v>
      </c>
      <c r="AB27" s="702">
        <v>7.6493278169999996</v>
      </c>
      <c r="AC27" s="702">
        <v>8.3178903440000003</v>
      </c>
      <c r="AD27" s="702">
        <v>7.2253696129999998</v>
      </c>
      <c r="AE27" s="702">
        <v>6.9819594069999997</v>
      </c>
      <c r="AF27" s="702">
        <v>7.5641903729999997</v>
      </c>
      <c r="AG27" s="702">
        <v>10.156262722999999</v>
      </c>
      <c r="AH27" s="702">
        <v>8.8880912280000004</v>
      </c>
      <c r="AI27" s="702">
        <v>7.0633021879999998</v>
      </c>
      <c r="AJ27" s="702">
        <v>7.4747347949999998</v>
      </c>
      <c r="AK27" s="702">
        <v>7.3839866589999996</v>
      </c>
      <c r="AL27" s="702">
        <v>8.3048662639999993</v>
      </c>
      <c r="AM27" s="702">
        <v>8.4524298509999998</v>
      </c>
      <c r="AN27" s="702">
        <v>7.659343915</v>
      </c>
      <c r="AO27" s="702">
        <v>7.1055750279999996</v>
      </c>
      <c r="AP27" s="702">
        <v>5.7610426050000001</v>
      </c>
      <c r="AQ27" s="702">
        <v>6.2029431879999999</v>
      </c>
      <c r="AR27" s="702">
        <v>8.0864278489999997</v>
      </c>
      <c r="AS27" s="702">
        <v>10.578836795000001</v>
      </c>
      <c r="AT27" s="702">
        <v>9.3823285730000006</v>
      </c>
      <c r="AU27" s="702">
        <v>8.0064618210000003</v>
      </c>
      <c r="AV27" s="702">
        <v>6.5379966359999999</v>
      </c>
      <c r="AW27" s="702">
        <v>7.0270812009999997</v>
      </c>
      <c r="AX27" s="702">
        <v>8.1152770600000004</v>
      </c>
      <c r="AY27" s="702">
        <v>8.6112446980000001</v>
      </c>
      <c r="AZ27" s="702">
        <v>8.2142472089999998</v>
      </c>
      <c r="BA27" s="702">
        <v>7.312494</v>
      </c>
      <c r="BB27" s="702">
        <v>7.659732</v>
      </c>
      <c r="BC27" s="703">
        <v>7.7813330000000001</v>
      </c>
      <c r="BD27" s="703">
        <v>8.7100519999999992</v>
      </c>
      <c r="BE27" s="703">
        <v>11.03518</v>
      </c>
      <c r="BF27" s="703">
        <v>9.5297499999999999</v>
      </c>
      <c r="BG27" s="703">
        <v>7.988518</v>
      </c>
      <c r="BH27" s="703">
        <v>7.1391479999999996</v>
      </c>
      <c r="BI27" s="703">
        <v>8.3063029999999998</v>
      </c>
      <c r="BJ27" s="703">
        <v>8.4201350000000001</v>
      </c>
      <c r="BK27" s="703">
        <v>8.9585720000000002</v>
      </c>
      <c r="BL27" s="703">
        <v>6.4763580000000003</v>
      </c>
      <c r="BM27" s="703">
        <v>7.6805479999999999</v>
      </c>
      <c r="BN27" s="703">
        <v>7.2728849999999996</v>
      </c>
      <c r="BO27" s="703">
        <v>7.6373689999999996</v>
      </c>
      <c r="BP27" s="703">
        <v>8.9408519999999996</v>
      </c>
      <c r="BQ27" s="703">
        <v>11.21313</v>
      </c>
      <c r="BR27" s="703">
        <v>9.7593770000000006</v>
      </c>
      <c r="BS27" s="703">
        <v>8.2880710000000004</v>
      </c>
      <c r="BT27" s="703">
        <v>7.4900969999999996</v>
      </c>
      <c r="BU27" s="703">
        <v>8.8301470000000002</v>
      </c>
      <c r="BV27" s="703">
        <v>8.4610160000000008</v>
      </c>
    </row>
    <row r="28" spans="1:74" ht="11.1" customHeight="1" x14ac:dyDescent="0.2">
      <c r="A28" s="499" t="s">
        <v>1227</v>
      </c>
      <c r="B28" s="500" t="s">
        <v>1327</v>
      </c>
      <c r="C28" s="702">
        <v>10.32571725</v>
      </c>
      <c r="D28" s="702">
        <v>9.0661744543000005</v>
      </c>
      <c r="E28" s="702">
        <v>9.9515788729000008</v>
      </c>
      <c r="F28" s="702">
        <v>8.4631912800000002</v>
      </c>
      <c r="G28" s="702">
        <v>8.8638489212000007</v>
      </c>
      <c r="H28" s="702">
        <v>9.9433023702999996</v>
      </c>
      <c r="I28" s="702">
        <v>11.06428753</v>
      </c>
      <c r="J28" s="702">
        <v>10.723412921</v>
      </c>
      <c r="K28" s="702">
        <v>9.4209169509000006</v>
      </c>
      <c r="L28" s="702">
        <v>9.0408965971999997</v>
      </c>
      <c r="M28" s="702">
        <v>9.3192506885000004</v>
      </c>
      <c r="N28" s="702">
        <v>10.95743072</v>
      </c>
      <c r="O28" s="702">
        <v>11.258449079</v>
      </c>
      <c r="P28" s="702">
        <v>9.1210420564000003</v>
      </c>
      <c r="Q28" s="702">
        <v>9.5791995775000007</v>
      </c>
      <c r="R28" s="702">
        <v>8.6189798017000001</v>
      </c>
      <c r="S28" s="702">
        <v>8.7155655212000003</v>
      </c>
      <c r="T28" s="702">
        <v>9.4985412311000008</v>
      </c>
      <c r="U28" s="702">
        <v>11.934689172000001</v>
      </c>
      <c r="V28" s="702">
        <v>12.229770029000001</v>
      </c>
      <c r="W28" s="702">
        <v>9.7298300598999994</v>
      </c>
      <c r="X28" s="702">
        <v>9.1595683359999995</v>
      </c>
      <c r="Y28" s="702">
        <v>9.4449835068999999</v>
      </c>
      <c r="Z28" s="702">
        <v>10.233305992</v>
      </c>
      <c r="AA28" s="702">
        <v>10.768920946</v>
      </c>
      <c r="AB28" s="702">
        <v>9.4023463436999997</v>
      </c>
      <c r="AC28" s="702">
        <v>9.5220058304999995</v>
      </c>
      <c r="AD28" s="702">
        <v>8.3069591622000001</v>
      </c>
      <c r="AE28" s="702">
        <v>8.4519827703000008</v>
      </c>
      <c r="AF28" s="702">
        <v>9.1470112360000009</v>
      </c>
      <c r="AG28" s="702">
        <v>11.888087079</v>
      </c>
      <c r="AH28" s="702">
        <v>10.844231766</v>
      </c>
      <c r="AI28" s="702">
        <v>8.8335186862999997</v>
      </c>
      <c r="AJ28" s="702">
        <v>8.6800916159000003</v>
      </c>
      <c r="AK28" s="702">
        <v>9.1016511988000008</v>
      </c>
      <c r="AL28" s="702">
        <v>10.353625502</v>
      </c>
      <c r="AM28" s="702">
        <v>10.022624088000001</v>
      </c>
      <c r="AN28" s="702">
        <v>9.1136144637999994</v>
      </c>
      <c r="AO28" s="702">
        <v>8.7502475342999997</v>
      </c>
      <c r="AP28" s="702">
        <v>7.8106207939000001</v>
      </c>
      <c r="AQ28" s="702">
        <v>7.8543876612999997</v>
      </c>
      <c r="AR28" s="702">
        <v>9.5544809569000009</v>
      </c>
      <c r="AS28" s="702">
        <v>12.057798328000001</v>
      </c>
      <c r="AT28" s="702">
        <v>11.220176714999999</v>
      </c>
      <c r="AU28" s="702">
        <v>9.0448631038999991</v>
      </c>
      <c r="AV28" s="702">
        <v>8.5882202355999997</v>
      </c>
      <c r="AW28" s="702">
        <v>8.8204728200000009</v>
      </c>
      <c r="AX28" s="702">
        <v>10.147217795</v>
      </c>
      <c r="AY28" s="702">
        <v>10.371800498000001</v>
      </c>
      <c r="AZ28" s="702">
        <v>9.6940234233999991</v>
      </c>
      <c r="BA28" s="702">
        <v>9.2505450000000007</v>
      </c>
      <c r="BB28" s="702">
        <v>8.0970739999999992</v>
      </c>
      <c r="BC28" s="703">
        <v>8.6431749999999994</v>
      </c>
      <c r="BD28" s="703">
        <v>9.8450790000000001</v>
      </c>
      <c r="BE28" s="703">
        <v>11.61049</v>
      </c>
      <c r="BF28" s="703">
        <v>11.048439999999999</v>
      </c>
      <c r="BG28" s="703">
        <v>9.2171289999999999</v>
      </c>
      <c r="BH28" s="703">
        <v>8.8529160000000005</v>
      </c>
      <c r="BI28" s="703">
        <v>8.9738769999999999</v>
      </c>
      <c r="BJ28" s="703">
        <v>10.385960000000001</v>
      </c>
      <c r="BK28" s="703">
        <v>10.762729999999999</v>
      </c>
      <c r="BL28" s="703">
        <v>9.4021209999999993</v>
      </c>
      <c r="BM28" s="703">
        <v>9.7540250000000004</v>
      </c>
      <c r="BN28" s="703">
        <v>8.4614060000000002</v>
      </c>
      <c r="BO28" s="703">
        <v>8.7934769999999993</v>
      </c>
      <c r="BP28" s="703">
        <v>9.8552579999999992</v>
      </c>
      <c r="BQ28" s="703">
        <v>11.555630000000001</v>
      </c>
      <c r="BR28" s="703">
        <v>11.10364</v>
      </c>
      <c r="BS28" s="703">
        <v>9.2525829999999996</v>
      </c>
      <c r="BT28" s="703">
        <v>8.8840690000000002</v>
      </c>
      <c r="BU28" s="703">
        <v>8.9975710000000007</v>
      </c>
      <c r="BV28" s="703">
        <v>10.41517</v>
      </c>
    </row>
    <row r="29" spans="1:74" ht="11.1" customHeight="1" x14ac:dyDescent="0.2">
      <c r="A29" s="493"/>
      <c r="B29" s="131" t="s">
        <v>1328</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333"/>
      <c r="BD29" s="333"/>
      <c r="BE29" s="333"/>
      <c r="BF29" s="333"/>
      <c r="BG29" s="333"/>
      <c r="BH29" s="333"/>
      <c r="BI29" s="333"/>
      <c r="BJ29" s="333"/>
      <c r="BK29" s="333"/>
      <c r="BL29" s="333"/>
      <c r="BM29" s="333"/>
      <c r="BN29" s="333"/>
      <c r="BO29" s="333"/>
      <c r="BP29" s="333"/>
      <c r="BQ29" s="333"/>
      <c r="BR29" s="333"/>
      <c r="BS29" s="333"/>
      <c r="BT29" s="333"/>
      <c r="BU29" s="333"/>
      <c r="BV29" s="333"/>
    </row>
    <row r="30" spans="1:74" ht="11.1" customHeight="1" x14ac:dyDescent="0.2">
      <c r="A30" s="499" t="s">
        <v>1228</v>
      </c>
      <c r="B30" s="500" t="s">
        <v>84</v>
      </c>
      <c r="C30" s="702">
        <v>4.1538364330000004</v>
      </c>
      <c r="D30" s="702">
        <v>3.461791066</v>
      </c>
      <c r="E30" s="702">
        <v>4.043002714</v>
      </c>
      <c r="F30" s="702">
        <v>3.3966831430000002</v>
      </c>
      <c r="G30" s="702">
        <v>3.7469020230000001</v>
      </c>
      <c r="H30" s="702">
        <v>4.8145474989999997</v>
      </c>
      <c r="I30" s="702">
        <v>6.040402458</v>
      </c>
      <c r="J30" s="702">
        <v>5.6415479560000001</v>
      </c>
      <c r="K30" s="702">
        <v>4.8123419829999996</v>
      </c>
      <c r="L30" s="702">
        <v>3.975392995</v>
      </c>
      <c r="M30" s="702">
        <v>3.523485059</v>
      </c>
      <c r="N30" s="702">
        <v>4.1334466809999997</v>
      </c>
      <c r="O30" s="702">
        <v>3.7171738049999998</v>
      </c>
      <c r="P30" s="702">
        <v>3.3063524470000001</v>
      </c>
      <c r="Q30" s="702">
        <v>3.688857906</v>
      </c>
      <c r="R30" s="702">
        <v>3.7722633249999999</v>
      </c>
      <c r="S30" s="702">
        <v>4.0107189160000001</v>
      </c>
      <c r="T30" s="702">
        <v>4.6881039260000001</v>
      </c>
      <c r="U30" s="702">
        <v>6.8053906739999999</v>
      </c>
      <c r="V30" s="702">
        <v>7.1654403220000003</v>
      </c>
      <c r="W30" s="702">
        <v>5.5523413039999996</v>
      </c>
      <c r="X30" s="702">
        <v>4.6901622999999999</v>
      </c>
      <c r="Y30" s="702">
        <v>4.0698204259999997</v>
      </c>
      <c r="Z30" s="702">
        <v>4.0835915700000003</v>
      </c>
      <c r="AA30" s="702">
        <v>4.2043621949999999</v>
      </c>
      <c r="AB30" s="702">
        <v>3.9874665899999999</v>
      </c>
      <c r="AC30" s="702">
        <v>3.7444050309999999</v>
      </c>
      <c r="AD30" s="702">
        <v>3.2866763959999998</v>
      </c>
      <c r="AE30" s="702">
        <v>3.176671539</v>
      </c>
      <c r="AF30" s="702">
        <v>4.2076790419999996</v>
      </c>
      <c r="AG30" s="702">
        <v>7.1765515669999997</v>
      </c>
      <c r="AH30" s="702">
        <v>6.2025141530000001</v>
      </c>
      <c r="AI30" s="702">
        <v>4.3962844399999996</v>
      </c>
      <c r="AJ30" s="702">
        <v>3.7630127670000002</v>
      </c>
      <c r="AK30" s="702">
        <v>3.86022643</v>
      </c>
      <c r="AL30" s="702">
        <v>4.3588084020000002</v>
      </c>
      <c r="AM30" s="702">
        <v>4.39797335</v>
      </c>
      <c r="AN30" s="702">
        <v>4.0548110560000001</v>
      </c>
      <c r="AO30" s="702">
        <v>3.940961438</v>
      </c>
      <c r="AP30" s="702">
        <v>2.855600066</v>
      </c>
      <c r="AQ30" s="702">
        <v>3.1858639549999999</v>
      </c>
      <c r="AR30" s="702">
        <v>5.3201788790000002</v>
      </c>
      <c r="AS30" s="702">
        <v>8.2522089039999997</v>
      </c>
      <c r="AT30" s="702">
        <v>7.0278435479999999</v>
      </c>
      <c r="AU30" s="702">
        <v>5.2984194919999998</v>
      </c>
      <c r="AV30" s="702">
        <v>4.0793476770000003</v>
      </c>
      <c r="AW30" s="702">
        <v>4.2630787010000004</v>
      </c>
      <c r="AX30" s="702">
        <v>4.4696059659999996</v>
      </c>
      <c r="AY30" s="702">
        <v>4.7410171380000001</v>
      </c>
      <c r="AZ30" s="702">
        <v>4.0990272020000003</v>
      </c>
      <c r="BA30" s="702">
        <v>4.9581039999999996</v>
      </c>
      <c r="BB30" s="702">
        <v>3.158207</v>
      </c>
      <c r="BC30" s="703">
        <v>3.8923079999999999</v>
      </c>
      <c r="BD30" s="703">
        <v>6.1712210000000001</v>
      </c>
      <c r="BE30" s="703">
        <v>7.5158290000000001</v>
      </c>
      <c r="BF30" s="703">
        <v>6.8908110000000002</v>
      </c>
      <c r="BG30" s="703">
        <v>5.8419160000000003</v>
      </c>
      <c r="BH30" s="703">
        <v>4.9700949999999997</v>
      </c>
      <c r="BI30" s="703">
        <v>4.7911339999999996</v>
      </c>
      <c r="BJ30" s="703">
        <v>5.2496090000000004</v>
      </c>
      <c r="BK30" s="703">
        <v>5.5387490000000001</v>
      </c>
      <c r="BL30" s="703">
        <v>3.2168139999999998</v>
      </c>
      <c r="BM30" s="703">
        <v>6.5082360000000001</v>
      </c>
      <c r="BN30" s="703">
        <v>4.4490020000000001</v>
      </c>
      <c r="BO30" s="703">
        <v>4.2019070000000003</v>
      </c>
      <c r="BP30" s="703">
        <v>6.3117200000000002</v>
      </c>
      <c r="BQ30" s="703">
        <v>7.9386720000000004</v>
      </c>
      <c r="BR30" s="703">
        <v>7.211983</v>
      </c>
      <c r="BS30" s="703">
        <v>6.2368560000000004</v>
      </c>
      <c r="BT30" s="703">
        <v>4.8641129999999997</v>
      </c>
      <c r="BU30" s="703">
        <v>4.9309339999999997</v>
      </c>
      <c r="BV30" s="703">
        <v>5.4737809999999998</v>
      </c>
    </row>
    <row r="31" spans="1:74" ht="11.1" customHeight="1" x14ac:dyDescent="0.2">
      <c r="A31" s="499" t="s">
        <v>1229</v>
      </c>
      <c r="B31" s="502" t="s">
        <v>83</v>
      </c>
      <c r="C31" s="702">
        <v>9.3286884E-2</v>
      </c>
      <c r="D31" s="702">
        <v>4.2878828000000001E-2</v>
      </c>
      <c r="E31" s="702">
        <v>5.2865869000000003E-2</v>
      </c>
      <c r="F31" s="702">
        <v>2.1926602999999999E-2</v>
      </c>
      <c r="G31" s="702">
        <v>5.6583209000000002E-2</v>
      </c>
      <c r="H31" s="702">
        <v>5.3336699000000001E-2</v>
      </c>
      <c r="I31" s="702">
        <v>4.2840303000000003E-2</v>
      </c>
      <c r="J31" s="702">
        <v>1.3269286E-2</v>
      </c>
      <c r="K31" s="702">
        <v>4.5116104999999997E-2</v>
      </c>
      <c r="L31" s="702">
        <v>0</v>
      </c>
      <c r="M31" s="702">
        <v>3.2769297000000003E-2</v>
      </c>
      <c r="N31" s="702">
        <v>0.106661987</v>
      </c>
      <c r="O31" s="702">
        <v>0.24289661700000001</v>
      </c>
      <c r="P31" s="702">
        <v>9.7376819999999992E-3</v>
      </c>
      <c r="Q31" s="702">
        <v>0.12035467399999999</v>
      </c>
      <c r="R31" s="702">
        <v>0</v>
      </c>
      <c r="S31" s="702">
        <v>1.6406330000000001E-3</v>
      </c>
      <c r="T31" s="702">
        <v>1.2763309E-2</v>
      </c>
      <c r="U31" s="702">
        <v>0.12514661899999999</v>
      </c>
      <c r="V31" s="702">
        <v>4.1528969999999998E-2</v>
      </c>
      <c r="W31" s="702">
        <v>5.2352208999999997E-2</v>
      </c>
      <c r="X31" s="702">
        <v>2.8067999999999999E-3</v>
      </c>
      <c r="Y31" s="702">
        <v>3.0106360000000001E-3</v>
      </c>
      <c r="Z31" s="702">
        <v>6.7204091999999993E-2</v>
      </c>
      <c r="AA31" s="702">
        <v>0.21217448899999999</v>
      </c>
      <c r="AB31" s="702">
        <v>5.5326017999999998E-2</v>
      </c>
      <c r="AC31" s="702">
        <v>6.5540195999999995E-2</v>
      </c>
      <c r="AD31" s="702">
        <v>8.8565190000000002E-3</v>
      </c>
      <c r="AE31" s="702">
        <v>0</v>
      </c>
      <c r="AF31" s="702">
        <v>6.9337999999999995E-4</v>
      </c>
      <c r="AG31" s="702">
        <v>4.2948964999999999E-2</v>
      </c>
      <c r="AH31" s="702">
        <v>3.6411827000000001E-2</v>
      </c>
      <c r="AI31" s="702">
        <v>0</v>
      </c>
      <c r="AJ31" s="702">
        <v>0</v>
      </c>
      <c r="AK31" s="702">
        <v>0</v>
      </c>
      <c r="AL31" s="702">
        <v>0</v>
      </c>
      <c r="AM31" s="702">
        <v>2.079568E-2</v>
      </c>
      <c r="AN31" s="702">
        <v>2.6068313999999999E-2</v>
      </c>
      <c r="AO31" s="702">
        <v>9.6827539000000004E-2</v>
      </c>
      <c r="AP31" s="702">
        <v>0</v>
      </c>
      <c r="AQ31" s="702">
        <v>0</v>
      </c>
      <c r="AR31" s="702">
        <v>0</v>
      </c>
      <c r="AS31" s="702">
        <v>0</v>
      </c>
      <c r="AT31" s="702">
        <v>0</v>
      </c>
      <c r="AU31" s="702">
        <v>0</v>
      </c>
      <c r="AV31" s="702">
        <v>0</v>
      </c>
      <c r="AW31" s="702">
        <v>0</v>
      </c>
      <c r="AX31" s="702">
        <v>0</v>
      </c>
      <c r="AY31" s="702">
        <v>0</v>
      </c>
      <c r="AZ31" s="702">
        <v>0</v>
      </c>
      <c r="BA31" s="702">
        <v>0</v>
      </c>
      <c r="BB31" s="702">
        <v>0</v>
      </c>
      <c r="BC31" s="703">
        <v>0</v>
      </c>
      <c r="BD31" s="703">
        <v>0</v>
      </c>
      <c r="BE31" s="703">
        <v>0</v>
      </c>
      <c r="BF31" s="703">
        <v>0</v>
      </c>
      <c r="BG31" s="703">
        <v>0</v>
      </c>
      <c r="BH31" s="703">
        <v>0</v>
      </c>
      <c r="BI31" s="703">
        <v>0</v>
      </c>
      <c r="BJ31" s="703">
        <v>0</v>
      </c>
      <c r="BK31" s="703">
        <v>0</v>
      </c>
      <c r="BL31" s="703">
        <v>0</v>
      </c>
      <c r="BM31" s="703">
        <v>0</v>
      </c>
      <c r="BN31" s="703">
        <v>0</v>
      </c>
      <c r="BO31" s="703">
        <v>0</v>
      </c>
      <c r="BP31" s="703">
        <v>0</v>
      </c>
      <c r="BQ31" s="703">
        <v>0</v>
      </c>
      <c r="BR31" s="703">
        <v>0</v>
      </c>
      <c r="BS31" s="703">
        <v>0</v>
      </c>
      <c r="BT31" s="703">
        <v>0</v>
      </c>
      <c r="BU31" s="703">
        <v>0</v>
      </c>
      <c r="BV31" s="703">
        <v>0</v>
      </c>
    </row>
    <row r="32" spans="1:74" ht="11.1" customHeight="1" x14ac:dyDescent="0.2">
      <c r="A32" s="499" t="s">
        <v>1230</v>
      </c>
      <c r="B32" s="502" t="s">
        <v>86</v>
      </c>
      <c r="C32" s="702">
        <v>3.4884249999999999</v>
      </c>
      <c r="D32" s="702">
        <v>3.0370460000000001</v>
      </c>
      <c r="E32" s="702">
        <v>3.2746059999999999</v>
      </c>
      <c r="F32" s="702">
        <v>2.8795700000000002</v>
      </c>
      <c r="G32" s="702">
        <v>3.2735289999999999</v>
      </c>
      <c r="H32" s="702">
        <v>3.503028</v>
      </c>
      <c r="I32" s="702">
        <v>3.9007649999999998</v>
      </c>
      <c r="J32" s="702">
        <v>3.7681610000000001</v>
      </c>
      <c r="K32" s="702">
        <v>3.7126969999999999</v>
      </c>
      <c r="L32" s="702">
        <v>3.9815200000000002</v>
      </c>
      <c r="M32" s="702">
        <v>3.688526</v>
      </c>
      <c r="N32" s="702">
        <v>3.6595360000000001</v>
      </c>
      <c r="O32" s="702">
        <v>4.0296589999999997</v>
      </c>
      <c r="P32" s="702">
        <v>3.3176290000000002</v>
      </c>
      <c r="Q32" s="702">
        <v>3.5725760000000002</v>
      </c>
      <c r="R32" s="702">
        <v>2.8647649999999998</v>
      </c>
      <c r="S32" s="702">
        <v>3.4178609999999998</v>
      </c>
      <c r="T32" s="702">
        <v>3.763258</v>
      </c>
      <c r="U32" s="702">
        <v>3.862212</v>
      </c>
      <c r="V32" s="702">
        <v>3.717708</v>
      </c>
      <c r="W32" s="702">
        <v>2.9617640000000001</v>
      </c>
      <c r="X32" s="702">
        <v>3.6389480000000001</v>
      </c>
      <c r="Y32" s="702">
        <v>3.7842470000000001</v>
      </c>
      <c r="Z32" s="702">
        <v>3.9883839999999999</v>
      </c>
      <c r="AA32" s="702">
        <v>4.0311719999999998</v>
      </c>
      <c r="AB32" s="702">
        <v>3.6121789999999998</v>
      </c>
      <c r="AC32" s="702">
        <v>2.7963490000000002</v>
      </c>
      <c r="AD32" s="702">
        <v>3.1027659999999999</v>
      </c>
      <c r="AE32" s="702">
        <v>3.9197679999999999</v>
      </c>
      <c r="AF32" s="702">
        <v>3.8089810000000002</v>
      </c>
      <c r="AG32" s="702">
        <v>3.922358</v>
      </c>
      <c r="AH32" s="702">
        <v>3.9163239999999999</v>
      </c>
      <c r="AI32" s="702">
        <v>3.9167399999999999</v>
      </c>
      <c r="AJ32" s="702">
        <v>3.9579870000000001</v>
      </c>
      <c r="AK32" s="702">
        <v>3.8852630000000001</v>
      </c>
      <c r="AL32" s="702">
        <v>3.9951310000000002</v>
      </c>
      <c r="AM32" s="702">
        <v>4.0071940000000001</v>
      </c>
      <c r="AN32" s="702">
        <v>3.556009</v>
      </c>
      <c r="AO32" s="702">
        <v>3.1279089999999998</v>
      </c>
      <c r="AP32" s="702">
        <v>3.1975500000000001</v>
      </c>
      <c r="AQ32" s="702">
        <v>2.8957039999999998</v>
      </c>
      <c r="AR32" s="702">
        <v>3.1186989999999999</v>
      </c>
      <c r="AS32" s="702">
        <v>3.164209</v>
      </c>
      <c r="AT32" s="702">
        <v>3.1246719999999999</v>
      </c>
      <c r="AU32" s="702">
        <v>2.7108289999999999</v>
      </c>
      <c r="AV32" s="702">
        <v>3.1341990000000002</v>
      </c>
      <c r="AW32" s="702">
        <v>3.1689349999999998</v>
      </c>
      <c r="AX32" s="702">
        <v>3.263935</v>
      </c>
      <c r="AY32" s="702">
        <v>3.2741229999999999</v>
      </c>
      <c r="AZ32" s="702">
        <v>2.9367179999999999</v>
      </c>
      <c r="BA32" s="702">
        <v>3.1581000000000001</v>
      </c>
      <c r="BB32" s="702">
        <v>2.9197799999999998</v>
      </c>
      <c r="BC32" s="703">
        <v>2.3954599999999999</v>
      </c>
      <c r="BD32" s="703">
        <v>2.3181799999999999</v>
      </c>
      <c r="BE32" s="703">
        <v>2.3954599999999999</v>
      </c>
      <c r="BF32" s="703">
        <v>2.3954599999999999</v>
      </c>
      <c r="BG32" s="703">
        <v>2.3181799999999999</v>
      </c>
      <c r="BH32" s="703">
        <v>2.06541</v>
      </c>
      <c r="BI32" s="703">
        <v>2.3181799999999999</v>
      </c>
      <c r="BJ32" s="703">
        <v>2.3954599999999999</v>
      </c>
      <c r="BK32" s="703">
        <v>2.3954599999999999</v>
      </c>
      <c r="BL32" s="703">
        <v>2.16364</v>
      </c>
      <c r="BM32" s="703">
        <v>1.97113</v>
      </c>
      <c r="BN32" s="703">
        <v>2.3181799999999999</v>
      </c>
      <c r="BO32" s="703">
        <v>2.3954599999999999</v>
      </c>
      <c r="BP32" s="703">
        <v>2.3181799999999999</v>
      </c>
      <c r="BQ32" s="703">
        <v>2.3954599999999999</v>
      </c>
      <c r="BR32" s="703">
        <v>2.3954599999999999</v>
      </c>
      <c r="BS32" s="703">
        <v>1.90489</v>
      </c>
      <c r="BT32" s="703">
        <v>2.2757900000000002</v>
      </c>
      <c r="BU32" s="703">
        <v>2.3181799999999999</v>
      </c>
      <c r="BV32" s="703">
        <v>2.3954599999999999</v>
      </c>
    </row>
    <row r="33" spans="1:74" ht="11.1" customHeight="1" x14ac:dyDescent="0.2">
      <c r="A33" s="499" t="s">
        <v>1231</v>
      </c>
      <c r="B33" s="502" t="s">
        <v>1222</v>
      </c>
      <c r="C33" s="702">
        <v>2.417642098</v>
      </c>
      <c r="D33" s="702">
        <v>2.2545335849999999</v>
      </c>
      <c r="E33" s="702">
        <v>2.5618407990000001</v>
      </c>
      <c r="F33" s="702">
        <v>2.3932171769999999</v>
      </c>
      <c r="G33" s="702">
        <v>2.539781675</v>
      </c>
      <c r="H33" s="702">
        <v>2.5654698219999998</v>
      </c>
      <c r="I33" s="702">
        <v>2.6616121330000002</v>
      </c>
      <c r="J33" s="702">
        <v>2.6072896729999999</v>
      </c>
      <c r="K33" s="702">
        <v>2.3889963160000001</v>
      </c>
      <c r="L33" s="702">
        <v>2.3825865770000001</v>
      </c>
      <c r="M33" s="702">
        <v>2.6270952470000002</v>
      </c>
      <c r="N33" s="702">
        <v>2.6633219690000001</v>
      </c>
      <c r="O33" s="702">
        <v>2.2633759439999999</v>
      </c>
      <c r="P33" s="702">
        <v>2.2386177969999999</v>
      </c>
      <c r="Q33" s="702">
        <v>2.6723782809999999</v>
      </c>
      <c r="R33" s="702">
        <v>2.4438542299999999</v>
      </c>
      <c r="S33" s="702">
        <v>2.5812495759999998</v>
      </c>
      <c r="T33" s="702">
        <v>2.4797395510000002</v>
      </c>
      <c r="U33" s="702">
        <v>2.5353012100000001</v>
      </c>
      <c r="V33" s="702">
        <v>2.471020658</v>
      </c>
      <c r="W33" s="702">
        <v>2.2933338509999999</v>
      </c>
      <c r="X33" s="702">
        <v>2.3732849730000001</v>
      </c>
      <c r="Y33" s="702">
        <v>2.5598215839999998</v>
      </c>
      <c r="Z33" s="702">
        <v>2.6465953450000002</v>
      </c>
      <c r="AA33" s="702">
        <v>2.541015754</v>
      </c>
      <c r="AB33" s="702">
        <v>2.242034672</v>
      </c>
      <c r="AC33" s="702">
        <v>2.6348551279999999</v>
      </c>
      <c r="AD33" s="702">
        <v>2.2957411510000001</v>
      </c>
      <c r="AE33" s="702">
        <v>2.5997156320000001</v>
      </c>
      <c r="AF33" s="702">
        <v>2.536030679</v>
      </c>
      <c r="AG33" s="702">
        <v>2.7123652329999999</v>
      </c>
      <c r="AH33" s="702">
        <v>2.669632666</v>
      </c>
      <c r="AI33" s="702">
        <v>2.5651962159999999</v>
      </c>
      <c r="AJ33" s="702">
        <v>2.5093131880000001</v>
      </c>
      <c r="AK33" s="702">
        <v>2.4929213319999999</v>
      </c>
      <c r="AL33" s="702">
        <v>2.7482953750000001</v>
      </c>
      <c r="AM33" s="702">
        <v>2.7324699589999999</v>
      </c>
      <c r="AN33" s="702">
        <v>2.5664361769999999</v>
      </c>
      <c r="AO33" s="702">
        <v>2.7239136020000001</v>
      </c>
      <c r="AP33" s="702">
        <v>2.6580589429999999</v>
      </c>
      <c r="AQ33" s="702">
        <v>2.76179167</v>
      </c>
      <c r="AR33" s="702">
        <v>2.5647137390000001</v>
      </c>
      <c r="AS33" s="702">
        <v>2.6744681620000001</v>
      </c>
      <c r="AT33" s="702">
        <v>2.625446272</v>
      </c>
      <c r="AU33" s="702">
        <v>2.4723931549999998</v>
      </c>
      <c r="AV33" s="702">
        <v>2.4592653389999999</v>
      </c>
      <c r="AW33" s="702">
        <v>2.4862781370000002</v>
      </c>
      <c r="AX33" s="702">
        <v>2.6392346889999998</v>
      </c>
      <c r="AY33" s="702">
        <v>2.6486155629999999</v>
      </c>
      <c r="AZ33" s="702">
        <v>2.159737684</v>
      </c>
      <c r="BA33" s="702">
        <v>2.4883730000000002</v>
      </c>
      <c r="BB33" s="702">
        <v>2.2867639999999998</v>
      </c>
      <c r="BC33" s="703">
        <v>2.41255</v>
      </c>
      <c r="BD33" s="703">
        <v>2.334889</v>
      </c>
      <c r="BE33" s="703">
        <v>2.4305140000000001</v>
      </c>
      <c r="BF33" s="703">
        <v>2.3615810000000002</v>
      </c>
      <c r="BG33" s="703">
        <v>2.2011599999999998</v>
      </c>
      <c r="BH33" s="703">
        <v>2.2449309999999998</v>
      </c>
      <c r="BI33" s="703">
        <v>2.4204270000000001</v>
      </c>
      <c r="BJ33" s="703">
        <v>2.5017900000000002</v>
      </c>
      <c r="BK33" s="703">
        <v>2.3617539999999999</v>
      </c>
      <c r="BL33" s="703">
        <v>2.1411449999999999</v>
      </c>
      <c r="BM33" s="703">
        <v>2.4699870000000002</v>
      </c>
      <c r="BN33" s="703">
        <v>2.2708719999999998</v>
      </c>
      <c r="BO33" s="703">
        <v>2.3978820000000001</v>
      </c>
      <c r="BP33" s="703">
        <v>2.3222100000000001</v>
      </c>
      <c r="BQ33" s="703">
        <v>2.418812</v>
      </c>
      <c r="BR33" s="703">
        <v>2.3511289999999998</v>
      </c>
      <c r="BS33" s="703">
        <v>2.1921249999999999</v>
      </c>
      <c r="BT33" s="703">
        <v>2.2365919999999999</v>
      </c>
      <c r="BU33" s="703">
        <v>2.4132189999999998</v>
      </c>
      <c r="BV33" s="703">
        <v>2.4951370000000002</v>
      </c>
    </row>
    <row r="34" spans="1:74" ht="11.1" customHeight="1" x14ac:dyDescent="0.2">
      <c r="A34" s="499" t="s">
        <v>1232</v>
      </c>
      <c r="B34" s="502" t="s">
        <v>1325</v>
      </c>
      <c r="C34" s="702">
        <v>0.55919261200000003</v>
      </c>
      <c r="D34" s="702">
        <v>0.57690091200000004</v>
      </c>
      <c r="E34" s="702">
        <v>0.57821490499999995</v>
      </c>
      <c r="F34" s="702">
        <v>0.56944279399999997</v>
      </c>
      <c r="G34" s="702">
        <v>0.49763081599999998</v>
      </c>
      <c r="H34" s="702">
        <v>0.52950876099999999</v>
      </c>
      <c r="I34" s="702">
        <v>0.406816071</v>
      </c>
      <c r="J34" s="702">
        <v>0.42480988800000002</v>
      </c>
      <c r="K34" s="702">
        <v>0.31111420899999997</v>
      </c>
      <c r="L34" s="702">
        <v>0.62752365399999999</v>
      </c>
      <c r="M34" s="702">
        <v>0.59777117599999996</v>
      </c>
      <c r="N34" s="702">
        <v>0.50091931199999995</v>
      </c>
      <c r="O34" s="702">
        <v>0.59971467899999997</v>
      </c>
      <c r="P34" s="702">
        <v>0.56495740100000003</v>
      </c>
      <c r="Q34" s="702">
        <v>0.46898621499999998</v>
      </c>
      <c r="R34" s="702">
        <v>0.52702901599999996</v>
      </c>
      <c r="S34" s="702">
        <v>0.49122581799999998</v>
      </c>
      <c r="T34" s="702">
        <v>0.42455236200000002</v>
      </c>
      <c r="U34" s="702">
        <v>0.43086473199999997</v>
      </c>
      <c r="V34" s="702">
        <v>0.42956484</v>
      </c>
      <c r="W34" s="702">
        <v>0.42624578499999999</v>
      </c>
      <c r="X34" s="702">
        <v>0.55496000000000001</v>
      </c>
      <c r="Y34" s="702">
        <v>0.552177955</v>
      </c>
      <c r="Z34" s="702">
        <v>0.55996437700000001</v>
      </c>
      <c r="AA34" s="702">
        <v>0.61858933800000004</v>
      </c>
      <c r="AB34" s="702">
        <v>0.56649201699999996</v>
      </c>
      <c r="AC34" s="702">
        <v>0.63154422300000002</v>
      </c>
      <c r="AD34" s="702">
        <v>0.572375101</v>
      </c>
      <c r="AE34" s="702">
        <v>0.47657223900000001</v>
      </c>
      <c r="AF34" s="702">
        <v>0.51815586499999999</v>
      </c>
      <c r="AG34" s="702">
        <v>0.44554561500000001</v>
      </c>
      <c r="AH34" s="702">
        <v>0.45733439599999998</v>
      </c>
      <c r="AI34" s="702">
        <v>0.46364782199999999</v>
      </c>
      <c r="AJ34" s="702">
        <v>0.56975654499999995</v>
      </c>
      <c r="AK34" s="702">
        <v>0.55105126999999998</v>
      </c>
      <c r="AL34" s="702">
        <v>0.64736818799999996</v>
      </c>
      <c r="AM34" s="702">
        <v>0.61196570900000002</v>
      </c>
      <c r="AN34" s="702">
        <v>0.66581110099999996</v>
      </c>
      <c r="AO34" s="702">
        <v>0.71334658299999998</v>
      </c>
      <c r="AP34" s="702">
        <v>0.70954794399999999</v>
      </c>
      <c r="AQ34" s="702">
        <v>0.64241033000000003</v>
      </c>
      <c r="AR34" s="702">
        <v>0.57546389399999998</v>
      </c>
      <c r="AS34" s="702">
        <v>0.56235904299999995</v>
      </c>
      <c r="AT34" s="702">
        <v>0.55110581300000006</v>
      </c>
      <c r="AU34" s="702">
        <v>0.56674378599999997</v>
      </c>
      <c r="AV34" s="702">
        <v>0.64574739400000003</v>
      </c>
      <c r="AW34" s="702">
        <v>0.75137864899999995</v>
      </c>
      <c r="AX34" s="702">
        <v>0.65362390400000003</v>
      </c>
      <c r="AY34" s="702">
        <v>0.53064302399999996</v>
      </c>
      <c r="AZ34" s="702">
        <v>0.59754989000000003</v>
      </c>
      <c r="BA34" s="702">
        <v>0.74682760000000004</v>
      </c>
      <c r="BB34" s="702">
        <v>0.73833689999999996</v>
      </c>
      <c r="BC34" s="703">
        <v>0.67439079999999996</v>
      </c>
      <c r="BD34" s="703">
        <v>0.62882470000000001</v>
      </c>
      <c r="BE34" s="703">
        <v>0.57876879999999997</v>
      </c>
      <c r="BF34" s="703">
        <v>0.5699533</v>
      </c>
      <c r="BG34" s="703">
        <v>0.6229344</v>
      </c>
      <c r="BH34" s="703">
        <v>0.6887006</v>
      </c>
      <c r="BI34" s="703">
        <v>0.80523290000000003</v>
      </c>
      <c r="BJ34" s="703">
        <v>0.6900153</v>
      </c>
      <c r="BK34" s="703">
        <v>0.57720199999999999</v>
      </c>
      <c r="BL34" s="703">
        <v>0.5626987</v>
      </c>
      <c r="BM34" s="703">
        <v>0.81168560000000001</v>
      </c>
      <c r="BN34" s="703">
        <v>0.80593630000000005</v>
      </c>
      <c r="BO34" s="703">
        <v>0.71608300000000003</v>
      </c>
      <c r="BP34" s="703">
        <v>0.73916700000000002</v>
      </c>
      <c r="BQ34" s="703">
        <v>0.68161879999999997</v>
      </c>
      <c r="BR34" s="703">
        <v>0.65886339999999999</v>
      </c>
      <c r="BS34" s="703">
        <v>0.71875020000000001</v>
      </c>
      <c r="BT34" s="703">
        <v>0.81310839999999995</v>
      </c>
      <c r="BU34" s="703">
        <v>0.97292480000000003</v>
      </c>
      <c r="BV34" s="703">
        <v>0.79108120000000004</v>
      </c>
    </row>
    <row r="35" spans="1:74" ht="11.1" customHeight="1" x14ac:dyDescent="0.2">
      <c r="A35" s="499" t="s">
        <v>1233</v>
      </c>
      <c r="B35" s="500" t="s">
        <v>1326</v>
      </c>
      <c r="C35" s="702">
        <v>6.5093614999999994E-2</v>
      </c>
      <c r="D35" s="702">
        <v>5.4779356000000001E-2</v>
      </c>
      <c r="E35" s="702">
        <v>3.7245175999999998E-2</v>
      </c>
      <c r="F35" s="702">
        <v>2.2935693E-2</v>
      </c>
      <c r="G35" s="702">
        <v>3.4359806E-2</v>
      </c>
      <c r="H35" s="702">
        <v>5.6547286000000002E-2</v>
      </c>
      <c r="I35" s="702">
        <v>3.0222822E-2</v>
      </c>
      <c r="J35" s="702">
        <v>3.4353362999999998E-2</v>
      </c>
      <c r="K35" s="702">
        <v>2.2670069000000001E-2</v>
      </c>
      <c r="L35" s="702">
        <v>2.1396470000000001E-2</v>
      </c>
      <c r="M35" s="702">
        <v>4.0713548000000002E-2</v>
      </c>
      <c r="N35" s="702">
        <v>0.459221247</v>
      </c>
      <c r="O35" s="702">
        <v>1.4075142469999999</v>
      </c>
      <c r="P35" s="702">
        <v>4.5483309E-2</v>
      </c>
      <c r="Q35" s="702">
        <v>3.7333226999999997E-2</v>
      </c>
      <c r="R35" s="702">
        <v>4.9897672999999997E-2</v>
      </c>
      <c r="S35" s="702">
        <v>6.4839989000000001E-2</v>
      </c>
      <c r="T35" s="702">
        <v>2.7684779999999999E-2</v>
      </c>
      <c r="U35" s="702">
        <v>4.3189312000000001E-2</v>
      </c>
      <c r="V35" s="702">
        <v>6.3242337999999995E-2</v>
      </c>
      <c r="W35" s="702">
        <v>2.5799375999999999E-2</v>
      </c>
      <c r="X35" s="702">
        <v>2.6768594999999999E-2</v>
      </c>
      <c r="Y35" s="702">
        <v>4.3492146000000002E-2</v>
      </c>
      <c r="Z35" s="702">
        <v>3.3764875999999999E-2</v>
      </c>
      <c r="AA35" s="702">
        <v>0.383799689</v>
      </c>
      <c r="AB35" s="702">
        <v>0.11114611100000001</v>
      </c>
      <c r="AC35" s="702">
        <v>1.7319477E-2</v>
      </c>
      <c r="AD35" s="702">
        <v>-2.8059040000000001E-3</v>
      </c>
      <c r="AE35" s="702">
        <v>4.5998155999999998E-2</v>
      </c>
      <c r="AF35" s="702">
        <v>4.3071423999999997E-2</v>
      </c>
      <c r="AG35" s="702">
        <v>6.2411135999999999E-2</v>
      </c>
      <c r="AH35" s="702">
        <v>4.1215344000000001E-2</v>
      </c>
      <c r="AI35" s="702">
        <v>4.3998270999999999E-2</v>
      </c>
      <c r="AJ35" s="702">
        <v>4.0158036000000001E-2</v>
      </c>
      <c r="AK35" s="702">
        <v>3.8099938999999999E-2</v>
      </c>
      <c r="AL35" s="702">
        <v>8.0465094000000001E-2</v>
      </c>
      <c r="AM35" s="702">
        <v>6.4970062999999995E-2</v>
      </c>
      <c r="AN35" s="702">
        <v>5.6233829999999999E-2</v>
      </c>
      <c r="AO35" s="702">
        <v>6.0066517999999999E-2</v>
      </c>
      <c r="AP35" s="702">
        <v>4.8850506000000002E-2</v>
      </c>
      <c r="AQ35" s="702">
        <v>5.4075901000000003E-2</v>
      </c>
      <c r="AR35" s="702">
        <v>4.0890119000000003E-2</v>
      </c>
      <c r="AS35" s="702">
        <v>5.8996306999999998E-2</v>
      </c>
      <c r="AT35" s="702">
        <v>4.9849671999999998E-2</v>
      </c>
      <c r="AU35" s="702">
        <v>3.9422257000000002E-2</v>
      </c>
      <c r="AV35" s="702">
        <v>4.8501796999999999E-2</v>
      </c>
      <c r="AW35" s="702">
        <v>3.5854713000000003E-2</v>
      </c>
      <c r="AX35" s="702">
        <v>7.3517969000000002E-2</v>
      </c>
      <c r="AY35" s="702">
        <v>0.15771858699999999</v>
      </c>
      <c r="AZ35" s="702">
        <v>0.217764288</v>
      </c>
      <c r="BA35" s="702">
        <v>5.5579299999999998E-2</v>
      </c>
      <c r="BB35" s="702">
        <v>4.0608600000000002E-2</v>
      </c>
      <c r="BC35" s="703">
        <v>4.7237899999999999E-2</v>
      </c>
      <c r="BD35" s="703">
        <v>2.3413099999999999E-2</v>
      </c>
      <c r="BE35" s="703">
        <v>2.73604E-2</v>
      </c>
      <c r="BF35" s="703">
        <v>3.8011900000000001E-2</v>
      </c>
      <c r="BG35" s="703">
        <v>1.30189E-2</v>
      </c>
      <c r="BH35" s="703">
        <v>3.8318499999999998E-2</v>
      </c>
      <c r="BI35" s="703">
        <v>2.5602E-2</v>
      </c>
      <c r="BJ35" s="703">
        <v>6.5239599999999995E-2</v>
      </c>
      <c r="BK35" s="703">
        <v>0.14343819999999999</v>
      </c>
      <c r="BL35" s="703">
        <v>0.1806913</v>
      </c>
      <c r="BM35" s="703">
        <v>5.9003399999999998E-2</v>
      </c>
      <c r="BN35" s="703">
        <v>4.8726800000000001E-2</v>
      </c>
      <c r="BO35" s="703">
        <v>5.5594900000000003E-2</v>
      </c>
      <c r="BP35" s="703">
        <v>2.0329300000000002E-2</v>
      </c>
      <c r="BQ35" s="703">
        <v>2.9395299999999999E-2</v>
      </c>
      <c r="BR35" s="703">
        <v>4.6290999999999999E-2</v>
      </c>
      <c r="BS35" s="703">
        <v>1.5428600000000001E-2</v>
      </c>
      <c r="BT35" s="703">
        <v>3.7007499999999999E-2</v>
      </c>
      <c r="BU35" s="703">
        <v>2.93549E-2</v>
      </c>
      <c r="BV35" s="703">
        <v>7.16503E-2</v>
      </c>
    </row>
    <row r="36" spans="1:74" ht="11.1" customHeight="1" x14ac:dyDescent="0.2">
      <c r="A36" s="499" t="s">
        <v>1234</v>
      </c>
      <c r="B36" s="502" t="s">
        <v>1226</v>
      </c>
      <c r="C36" s="702">
        <v>10.777476642</v>
      </c>
      <c r="D36" s="702">
        <v>9.4279297470000003</v>
      </c>
      <c r="E36" s="702">
        <v>10.547775463000001</v>
      </c>
      <c r="F36" s="702">
        <v>9.2837754100000005</v>
      </c>
      <c r="G36" s="702">
        <v>10.148786529000001</v>
      </c>
      <c r="H36" s="702">
        <v>11.522438067</v>
      </c>
      <c r="I36" s="702">
        <v>13.082658787</v>
      </c>
      <c r="J36" s="702">
        <v>12.489431165999999</v>
      </c>
      <c r="K36" s="702">
        <v>11.292935682</v>
      </c>
      <c r="L36" s="702">
        <v>10.988419695999999</v>
      </c>
      <c r="M36" s="702">
        <v>10.510360327000001</v>
      </c>
      <c r="N36" s="702">
        <v>11.523107196</v>
      </c>
      <c r="O36" s="702">
        <v>12.260334292</v>
      </c>
      <c r="P36" s="702">
        <v>9.4827776359999998</v>
      </c>
      <c r="Q36" s="702">
        <v>10.560486302999999</v>
      </c>
      <c r="R36" s="702">
        <v>9.6578092439999992</v>
      </c>
      <c r="S36" s="702">
        <v>10.567535932</v>
      </c>
      <c r="T36" s="702">
        <v>11.396101928</v>
      </c>
      <c r="U36" s="702">
        <v>13.802104547000001</v>
      </c>
      <c r="V36" s="702">
        <v>13.888505128</v>
      </c>
      <c r="W36" s="702">
        <v>11.311836525</v>
      </c>
      <c r="X36" s="702">
        <v>11.286930668</v>
      </c>
      <c r="Y36" s="702">
        <v>11.012569747000001</v>
      </c>
      <c r="Z36" s="702">
        <v>11.379504259999999</v>
      </c>
      <c r="AA36" s="702">
        <v>11.991113465</v>
      </c>
      <c r="AB36" s="702">
        <v>10.574644407999999</v>
      </c>
      <c r="AC36" s="702">
        <v>9.8900130550000007</v>
      </c>
      <c r="AD36" s="702">
        <v>9.2636092629999993</v>
      </c>
      <c r="AE36" s="702">
        <v>10.218725566</v>
      </c>
      <c r="AF36" s="702">
        <v>11.11461139</v>
      </c>
      <c r="AG36" s="702">
        <v>14.362180516</v>
      </c>
      <c r="AH36" s="702">
        <v>13.323432386</v>
      </c>
      <c r="AI36" s="702">
        <v>11.385866749</v>
      </c>
      <c r="AJ36" s="702">
        <v>10.840227536</v>
      </c>
      <c r="AK36" s="702">
        <v>10.827561971</v>
      </c>
      <c r="AL36" s="702">
        <v>11.830068059</v>
      </c>
      <c r="AM36" s="702">
        <v>11.835368761</v>
      </c>
      <c r="AN36" s="702">
        <v>10.925369478</v>
      </c>
      <c r="AO36" s="702">
        <v>10.663024679999999</v>
      </c>
      <c r="AP36" s="702">
        <v>9.4696074590000006</v>
      </c>
      <c r="AQ36" s="702">
        <v>9.5398458559999995</v>
      </c>
      <c r="AR36" s="702">
        <v>11.619945631</v>
      </c>
      <c r="AS36" s="702">
        <v>14.712241415999999</v>
      </c>
      <c r="AT36" s="702">
        <v>13.378917305</v>
      </c>
      <c r="AU36" s="702">
        <v>11.08780769</v>
      </c>
      <c r="AV36" s="702">
        <v>10.367061207000001</v>
      </c>
      <c r="AW36" s="702">
        <v>10.7055252</v>
      </c>
      <c r="AX36" s="702">
        <v>11.099917528000001</v>
      </c>
      <c r="AY36" s="702">
        <v>11.352117312000001</v>
      </c>
      <c r="AZ36" s="702">
        <v>10.010797064</v>
      </c>
      <c r="BA36" s="702">
        <v>11.406980000000001</v>
      </c>
      <c r="BB36" s="702">
        <v>9.1436969999999995</v>
      </c>
      <c r="BC36" s="703">
        <v>9.4219469999999994</v>
      </c>
      <c r="BD36" s="703">
        <v>11.47653</v>
      </c>
      <c r="BE36" s="703">
        <v>12.947929999999999</v>
      </c>
      <c r="BF36" s="703">
        <v>12.25582</v>
      </c>
      <c r="BG36" s="703">
        <v>10.997210000000001</v>
      </c>
      <c r="BH36" s="703">
        <v>10.00746</v>
      </c>
      <c r="BI36" s="703">
        <v>10.360580000000001</v>
      </c>
      <c r="BJ36" s="703">
        <v>10.90211</v>
      </c>
      <c r="BK36" s="703">
        <v>11.0166</v>
      </c>
      <c r="BL36" s="703">
        <v>8.2649889999999999</v>
      </c>
      <c r="BM36" s="703">
        <v>11.820040000000001</v>
      </c>
      <c r="BN36" s="703">
        <v>9.8927169999999993</v>
      </c>
      <c r="BO36" s="703">
        <v>9.7669270000000008</v>
      </c>
      <c r="BP36" s="703">
        <v>11.71161</v>
      </c>
      <c r="BQ36" s="703">
        <v>13.46396</v>
      </c>
      <c r="BR36" s="703">
        <v>12.663729999999999</v>
      </c>
      <c r="BS36" s="703">
        <v>11.068049999999999</v>
      </c>
      <c r="BT36" s="703">
        <v>10.226610000000001</v>
      </c>
      <c r="BU36" s="703">
        <v>10.66461</v>
      </c>
      <c r="BV36" s="703">
        <v>11.22711</v>
      </c>
    </row>
    <row r="37" spans="1:74" ht="11.1" customHeight="1" x14ac:dyDescent="0.2">
      <c r="A37" s="499" t="s">
        <v>1235</v>
      </c>
      <c r="B37" s="500" t="s">
        <v>1327</v>
      </c>
      <c r="C37" s="702">
        <v>12.863721548999999</v>
      </c>
      <c r="D37" s="702">
        <v>11.242248403</v>
      </c>
      <c r="E37" s="702">
        <v>12.407829002</v>
      </c>
      <c r="F37" s="702">
        <v>10.800029767</v>
      </c>
      <c r="G37" s="702">
        <v>11.433027495999999</v>
      </c>
      <c r="H37" s="702">
        <v>13.148135684</v>
      </c>
      <c r="I37" s="702">
        <v>14.966598631</v>
      </c>
      <c r="J37" s="702">
        <v>14.269311294</v>
      </c>
      <c r="K37" s="702">
        <v>12.550031137</v>
      </c>
      <c r="L37" s="702">
        <v>12.002878588</v>
      </c>
      <c r="M37" s="702">
        <v>11.867572217999999</v>
      </c>
      <c r="N37" s="702">
        <v>13.601175374</v>
      </c>
      <c r="O37" s="702">
        <v>13.966116816</v>
      </c>
      <c r="P37" s="702">
        <v>11.609173638</v>
      </c>
      <c r="Q37" s="702">
        <v>12.353857647</v>
      </c>
      <c r="R37" s="702">
        <v>11.221152893999999</v>
      </c>
      <c r="S37" s="702">
        <v>11.713106703999999</v>
      </c>
      <c r="T37" s="702">
        <v>12.988212112999999</v>
      </c>
      <c r="U37" s="702">
        <v>15.876700349</v>
      </c>
      <c r="V37" s="702">
        <v>16.156685634999999</v>
      </c>
      <c r="W37" s="702">
        <v>13.285536919</v>
      </c>
      <c r="X37" s="702">
        <v>11.991113571</v>
      </c>
      <c r="Y37" s="702">
        <v>11.98598812</v>
      </c>
      <c r="Z37" s="702">
        <v>12.854908172</v>
      </c>
      <c r="AA37" s="702">
        <v>13.540335854</v>
      </c>
      <c r="AB37" s="702">
        <v>11.877677798000001</v>
      </c>
      <c r="AC37" s="702">
        <v>12.262781199999999</v>
      </c>
      <c r="AD37" s="702">
        <v>10.712045429</v>
      </c>
      <c r="AE37" s="702">
        <v>11.160597387999999</v>
      </c>
      <c r="AF37" s="702">
        <v>12.516947402</v>
      </c>
      <c r="AG37" s="702">
        <v>16.042442564000002</v>
      </c>
      <c r="AH37" s="702">
        <v>14.573933232</v>
      </c>
      <c r="AI37" s="702">
        <v>12.190236412999999</v>
      </c>
      <c r="AJ37" s="702">
        <v>11.386489687999999</v>
      </c>
      <c r="AK37" s="702">
        <v>11.571480352</v>
      </c>
      <c r="AL37" s="702">
        <v>12.847841904999999</v>
      </c>
      <c r="AM37" s="702">
        <v>12.62610072</v>
      </c>
      <c r="AN37" s="702">
        <v>11.603978953</v>
      </c>
      <c r="AO37" s="702">
        <v>11.049957544</v>
      </c>
      <c r="AP37" s="702">
        <v>9.7455867217000005</v>
      </c>
      <c r="AQ37" s="702">
        <v>10.183660673</v>
      </c>
      <c r="AR37" s="702">
        <v>12.500379108000001</v>
      </c>
      <c r="AS37" s="702">
        <v>16.109324679</v>
      </c>
      <c r="AT37" s="702">
        <v>14.807063196</v>
      </c>
      <c r="AU37" s="702">
        <v>11.980174673</v>
      </c>
      <c r="AV37" s="702">
        <v>11.033226132999999</v>
      </c>
      <c r="AW37" s="702">
        <v>11.108741051999999</v>
      </c>
      <c r="AX37" s="702">
        <v>12.534105789</v>
      </c>
      <c r="AY37" s="702">
        <v>12.877912167</v>
      </c>
      <c r="AZ37" s="702">
        <v>12.106009958</v>
      </c>
      <c r="BA37" s="702">
        <v>11.636010000000001</v>
      </c>
      <c r="BB37" s="702">
        <v>10.70974</v>
      </c>
      <c r="BC37" s="703">
        <v>11.212249999999999</v>
      </c>
      <c r="BD37" s="703">
        <v>13.439299999999999</v>
      </c>
      <c r="BE37" s="703">
        <v>15.776910000000001</v>
      </c>
      <c r="BF37" s="703">
        <v>14.61402</v>
      </c>
      <c r="BG37" s="703">
        <v>12.267480000000001</v>
      </c>
      <c r="BH37" s="703">
        <v>11.381930000000001</v>
      </c>
      <c r="BI37" s="703">
        <v>11.59976</v>
      </c>
      <c r="BJ37" s="703">
        <v>13.27786</v>
      </c>
      <c r="BK37" s="703">
        <v>13.24047</v>
      </c>
      <c r="BL37" s="703">
        <v>12.044689999999999</v>
      </c>
      <c r="BM37" s="703">
        <v>12.24835</v>
      </c>
      <c r="BN37" s="703">
        <v>10.99633</v>
      </c>
      <c r="BO37" s="703">
        <v>11.356920000000001</v>
      </c>
      <c r="BP37" s="703">
        <v>13.53035</v>
      </c>
      <c r="BQ37" s="703">
        <v>15.81156</v>
      </c>
      <c r="BR37" s="703">
        <v>14.74278</v>
      </c>
      <c r="BS37" s="703">
        <v>12.39086</v>
      </c>
      <c r="BT37" s="703">
        <v>11.48869</v>
      </c>
      <c r="BU37" s="703">
        <v>11.691850000000001</v>
      </c>
      <c r="BV37" s="703">
        <v>13.37321</v>
      </c>
    </row>
    <row r="38" spans="1:74" ht="11.1" customHeight="1" x14ac:dyDescent="0.2">
      <c r="A38" s="493"/>
      <c r="B38" s="131" t="s">
        <v>1329</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333"/>
      <c r="BD38" s="333"/>
      <c r="BE38" s="333"/>
      <c r="BF38" s="333"/>
      <c r="BG38" s="333"/>
      <c r="BH38" s="333"/>
      <c r="BI38" s="333"/>
      <c r="BJ38" s="333"/>
      <c r="BK38" s="333"/>
      <c r="BL38" s="333"/>
      <c r="BM38" s="333"/>
      <c r="BN38" s="333"/>
      <c r="BO38" s="333"/>
      <c r="BP38" s="333"/>
      <c r="BQ38" s="333"/>
      <c r="BR38" s="333"/>
      <c r="BS38" s="333"/>
      <c r="BT38" s="333"/>
      <c r="BU38" s="333"/>
      <c r="BV38" s="333"/>
    </row>
    <row r="39" spans="1:74" ht="11.1" customHeight="1" x14ac:dyDescent="0.2">
      <c r="A39" s="499" t="s">
        <v>1236</v>
      </c>
      <c r="B39" s="500" t="s">
        <v>84</v>
      </c>
      <c r="C39" s="702">
        <v>15.966307438999999</v>
      </c>
      <c r="D39" s="702">
        <v>15.431208233</v>
      </c>
      <c r="E39" s="702">
        <v>17.629047465999999</v>
      </c>
      <c r="F39" s="702">
        <v>13.277061298</v>
      </c>
      <c r="G39" s="702">
        <v>15.059464177000001</v>
      </c>
      <c r="H39" s="702">
        <v>19.499530015000001</v>
      </c>
      <c r="I39" s="702">
        <v>23.442980805000001</v>
      </c>
      <c r="J39" s="702">
        <v>21.676253300999999</v>
      </c>
      <c r="K39" s="702">
        <v>19.574416943999999</v>
      </c>
      <c r="L39" s="702">
        <v>17.365376664999999</v>
      </c>
      <c r="M39" s="702">
        <v>16.582440528999999</v>
      </c>
      <c r="N39" s="702">
        <v>18.949086595000001</v>
      </c>
      <c r="O39" s="702">
        <v>17.856907496000002</v>
      </c>
      <c r="P39" s="702">
        <v>18.007398051999999</v>
      </c>
      <c r="Q39" s="702">
        <v>19.835081129999999</v>
      </c>
      <c r="R39" s="702">
        <v>16.618383300000001</v>
      </c>
      <c r="S39" s="702">
        <v>18.296445446</v>
      </c>
      <c r="T39" s="702">
        <v>21.798990437</v>
      </c>
      <c r="U39" s="702">
        <v>26.397471823</v>
      </c>
      <c r="V39" s="702">
        <v>27.688134263999999</v>
      </c>
      <c r="W39" s="702">
        <v>24.651835641000002</v>
      </c>
      <c r="X39" s="702">
        <v>20.38082872</v>
      </c>
      <c r="Y39" s="702">
        <v>19.499185719</v>
      </c>
      <c r="Z39" s="702">
        <v>21.277946833000001</v>
      </c>
      <c r="AA39" s="702">
        <v>23.435271385</v>
      </c>
      <c r="AB39" s="702">
        <v>23.332585303999998</v>
      </c>
      <c r="AC39" s="702">
        <v>23.493376654999999</v>
      </c>
      <c r="AD39" s="702">
        <v>18.970734359000001</v>
      </c>
      <c r="AE39" s="702">
        <v>20.502851672999999</v>
      </c>
      <c r="AF39" s="702">
        <v>25.607726799999998</v>
      </c>
      <c r="AG39" s="702">
        <v>32.988511672000001</v>
      </c>
      <c r="AH39" s="702">
        <v>31.411151861</v>
      </c>
      <c r="AI39" s="702">
        <v>26.324839862000001</v>
      </c>
      <c r="AJ39" s="702">
        <v>23.043245843000001</v>
      </c>
      <c r="AK39" s="702">
        <v>21.853505769000002</v>
      </c>
      <c r="AL39" s="702">
        <v>26.075723537999998</v>
      </c>
      <c r="AM39" s="702">
        <v>27.452036253999999</v>
      </c>
      <c r="AN39" s="702">
        <v>25.506188173999998</v>
      </c>
      <c r="AO39" s="702">
        <v>25.420145483999999</v>
      </c>
      <c r="AP39" s="702">
        <v>21.286661948999999</v>
      </c>
      <c r="AQ39" s="702">
        <v>21.004615652999998</v>
      </c>
      <c r="AR39" s="702">
        <v>27.561209655999999</v>
      </c>
      <c r="AS39" s="702">
        <v>37.726439462000002</v>
      </c>
      <c r="AT39" s="702">
        <v>33.380334752000003</v>
      </c>
      <c r="AU39" s="702">
        <v>26.527074592999998</v>
      </c>
      <c r="AV39" s="702">
        <v>23.996132060000001</v>
      </c>
      <c r="AW39" s="702">
        <v>20.525754546999998</v>
      </c>
      <c r="AX39" s="702">
        <v>25.396761550000001</v>
      </c>
      <c r="AY39" s="702">
        <v>25.843890422000001</v>
      </c>
      <c r="AZ39" s="702">
        <v>23.167607645</v>
      </c>
      <c r="BA39" s="702">
        <v>26.095256703</v>
      </c>
      <c r="BB39" s="702">
        <v>21.772817305</v>
      </c>
      <c r="BC39" s="703">
        <v>23.468070000000001</v>
      </c>
      <c r="BD39" s="703">
        <v>28.804659999999998</v>
      </c>
      <c r="BE39" s="703">
        <v>31.596309999999999</v>
      </c>
      <c r="BF39" s="703">
        <v>30.364830000000001</v>
      </c>
      <c r="BG39" s="703">
        <v>25.802769999999999</v>
      </c>
      <c r="BH39" s="703">
        <v>24.364380000000001</v>
      </c>
      <c r="BI39" s="703">
        <v>22.846640000000001</v>
      </c>
      <c r="BJ39" s="703">
        <v>24.057110000000002</v>
      </c>
      <c r="BK39" s="703">
        <v>21.30875</v>
      </c>
      <c r="BL39" s="703">
        <v>27.293320000000001</v>
      </c>
      <c r="BM39" s="703">
        <v>28.01662</v>
      </c>
      <c r="BN39" s="703">
        <v>24.53388</v>
      </c>
      <c r="BO39" s="703">
        <v>25.783100000000001</v>
      </c>
      <c r="BP39" s="703">
        <v>31.02092</v>
      </c>
      <c r="BQ39" s="703">
        <v>35.077950000000001</v>
      </c>
      <c r="BR39" s="703">
        <v>34.155410000000003</v>
      </c>
      <c r="BS39" s="703">
        <v>28.856829999999999</v>
      </c>
      <c r="BT39" s="703">
        <v>26.849900000000002</v>
      </c>
      <c r="BU39" s="703">
        <v>24.84789</v>
      </c>
      <c r="BV39" s="703">
        <v>26.631810000000002</v>
      </c>
    </row>
    <row r="40" spans="1:74" ht="11.1" customHeight="1" x14ac:dyDescent="0.2">
      <c r="A40" s="499" t="s">
        <v>1237</v>
      </c>
      <c r="B40" s="502" t="s">
        <v>83</v>
      </c>
      <c r="C40" s="702">
        <v>23.954991101000001</v>
      </c>
      <c r="D40" s="702">
        <v>18.355418286999999</v>
      </c>
      <c r="E40" s="702">
        <v>21.172048201999999</v>
      </c>
      <c r="F40" s="702">
        <v>17.067192085999999</v>
      </c>
      <c r="G40" s="702">
        <v>18.952078708999998</v>
      </c>
      <c r="H40" s="702">
        <v>21.4277832</v>
      </c>
      <c r="I40" s="702">
        <v>25.641030960999998</v>
      </c>
      <c r="J40" s="702">
        <v>22.827347253999999</v>
      </c>
      <c r="K40" s="702">
        <v>17.819908511000001</v>
      </c>
      <c r="L40" s="702">
        <v>16.574883475</v>
      </c>
      <c r="M40" s="702">
        <v>17.214801048000002</v>
      </c>
      <c r="N40" s="702">
        <v>23.682135295999998</v>
      </c>
      <c r="O40" s="702">
        <v>26.218818358</v>
      </c>
      <c r="P40" s="702">
        <v>17.235104842999998</v>
      </c>
      <c r="Q40" s="702">
        <v>18.540511127999999</v>
      </c>
      <c r="R40" s="702">
        <v>15.530596149000001</v>
      </c>
      <c r="S40" s="702">
        <v>16.756243374</v>
      </c>
      <c r="T40" s="702">
        <v>19.258195006000001</v>
      </c>
      <c r="U40" s="702">
        <v>22.456825106</v>
      </c>
      <c r="V40" s="702">
        <v>23.010925725</v>
      </c>
      <c r="W40" s="702">
        <v>16.794681686000001</v>
      </c>
      <c r="X40" s="702">
        <v>15.306007267</v>
      </c>
      <c r="Y40" s="702">
        <v>16.494740970999999</v>
      </c>
      <c r="Z40" s="702">
        <v>18.907411406000001</v>
      </c>
      <c r="AA40" s="702">
        <v>21.747715916000001</v>
      </c>
      <c r="AB40" s="702">
        <v>15.292684415</v>
      </c>
      <c r="AC40" s="702">
        <v>16.307267370000002</v>
      </c>
      <c r="AD40" s="702">
        <v>11.771934763000001</v>
      </c>
      <c r="AE40" s="702">
        <v>13.657118228</v>
      </c>
      <c r="AF40" s="702">
        <v>14.294750832</v>
      </c>
      <c r="AG40" s="702">
        <v>20.030178351</v>
      </c>
      <c r="AH40" s="702">
        <v>16.674341817999998</v>
      </c>
      <c r="AI40" s="702">
        <v>14.876386153</v>
      </c>
      <c r="AJ40" s="702">
        <v>10.562555604</v>
      </c>
      <c r="AK40" s="702">
        <v>14.433888047</v>
      </c>
      <c r="AL40" s="702">
        <v>13.645176169999999</v>
      </c>
      <c r="AM40" s="702">
        <v>12.44960206</v>
      </c>
      <c r="AN40" s="702">
        <v>11.946101129000001</v>
      </c>
      <c r="AO40" s="702">
        <v>9.2878994299999995</v>
      </c>
      <c r="AP40" s="702">
        <v>7.2704244510000002</v>
      </c>
      <c r="AQ40" s="702">
        <v>9.0973454700000005</v>
      </c>
      <c r="AR40" s="702">
        <v>13.32113043</v>
      </c>
      <c r="AS40" s="702">
        <v>18.918999212999999</v>
      </c>
      <c r="AT40" s="702">
        <v>16.974271221999999</v>
      </c>
      <c r="AU40" s="702">
        <v>10.928150194000001</v>
      </c>
      <c r="AV40" s="702">
        <v>9.6698437179999992</v>
      </c>
      <c r="AW40" s="702">
        <v>12.173154514</v>
      </c>
      <c r="AX40" s="702">
        <v>16.235148826</v>
      </c>
      <c r="AY40" s="702">
        <v>16.942961611000001</v>
      </c>
      <c r="AZ40" s="702">
        <v>20.779815983999999</v>
      </c>
      <c r="BA40" s="702">
        <v>13.741849999999999</v>
      </c>
      <c r="BB40" s="702">
        <v>10.945119999999999</v>
      </c>
      <c r="BC40" s="703">
        <v>13.11989</v>
      </c>
      <c r="BD40" s="703">
        <v>16.489039999999999</v>
      </c>
      <c r="BE40" s="703">
        <v>21.50684</v>
      </c>
      <c r="BF40" s="703">
        <v>18.941179999999999</v>
      </c>
      <c r="BG40" s="703">
        <v>11.85984</v>
      </c>
      <c r="BH40" s="703">
        <v>10.726240000000001</v>
      </c>
      <c r="BI40" s="703">
        <v>10.54651</v>
      </c>
      <c r="BJ40" s="703">
        <v>21.158110000000001</v>
      </c>
      <c r="BK40" s="703">
        <v>25.59911</v>
      </c>
      <c r="BL40" s="703">
        <v>20.349029999999999</v>
      </c>
      <c r="BM40" s="703">
        <v>14.29129</v>
      </c>
      <c r="BN40" s="703">
        <v>10.567410000000001</v>
      </c>
      <c r="BO40" s="703">
        <v>10.67281</v>
      </c>
      <c r="BP40" s="703">
        <v>15.14789</v>
      </c>
      <c r="BQ40" s="703">
        <v>18.907589999999999</v>
      </c>
      <c r="BR40" s="703">
        <v>16.953230000000001</v>
      </c>
      <c r="BS40" s="703">
        <v>10.803140000000001</v>
      </c>
      <c r="BT40" s="703">
        <v>9.8936729999999997</v>
      </c>
      <c r="BU40" s="703">
        <v>9.5694759999999999</v>
      </c>
      <c r="BV40" s="703">
        <v>18.527480000000001</v>
      </c>
    </row>
    <row r="41" spans="1:74" ht="11.1" customHeight="1" x14ac:dyDescent="0.2">
      <c r="A41" s="499" t="s">
        <v>1238</v>
      </c>
      <c r="B41" s="502" t="s">
        <v>86</v>
      </c>
      <c r="C41" s="702">
        <v>25.975608000000001</v>
      </c>
      <c r="D41" s="702">
        <v>22.094138000000001</v>
      </c>
      <c r="E41" s="702">
        <v>22.987617</v>
      </c>
      <c r="F41" s="702">
        <v>23.029046999999998</v>
      </c>
      <c r="G41" s="702">
        <v>22.526326000000001</v>
      </c>
      <c r="H41" s="702">
        <v>24.399435</v>
      </c>
      <c r="I41" s="702">
        <v>25.376308000000002</v>
      </c>
      <c r="J41" s="702">
        <v>25.136368999999998</v>
      </c>
      <c r="K41" s="702">
        <v>23.158773</v>
      </c>
      <c r="L41" s="702">
        <v>22.592756999999999</v>
      </c>
      <c r="M41" s="702">
        <v>23.550314</v>
      </c>
      <c r="N41" s="702">
        <v>26.189156000000001</v>
      </c>
      <c r="O41" s="702">
        <v>26.296500999999999</v>
      </c>
      <c r="P41" s="702">
        <v>22.914876</v>
      </c>
      <c r="Q41" s="702">
        <v>22.497935999999999</v>
      </c>
      <c r="R41" s="702">
        <v>20.571363000000002</v>
      </c>
      <c r="S41" s="702">
        <v>23.991274000000001</v>
      </c>
      <c r="T41" s="702">
        <v>24.602101000000001</v>
      </c>
      <c r="U41" s="702">
        <v>25.186368000000002</v>
      </c>
      <c r="V41" s="702">
        <v>24.820713000000001</v>
      </c>
      <c r="W41" s="702">
        <v>23.146605999999998</v>
      </c>
      <c r="X41" s="702">
        <v>22.415308</v>
      </c>
      <c r="Y41" s="702">
        <v>23.336442000000002</v>
      </c>
      <c r="Z41" s="702">
        <v>25.599620999999999</v>
      </c>
      <c r="AA41" s="702">
        <v>25.511693000000001</v>
      </c>
      <c r="AB41" s="702">
        <v>22.232628999999999</v>
      </c>
      <c r="AC41" s="702">
        <v>21.816561</v>
      </c>
      <c r="AD41" s="702">
        <v>20.985571</v>
      </c>
      <c r="AE41" s="702">
        <v>23.905849</v>
      </c>
      <c r="AF41" s="702">
        <v>23.655968999999999</v>
      </c>
      <c r="AG41" s="702">
        <v>24.594460000000002</v>
      </c>
      <c r="AH41" s="702">
        <v>24.391673999999998</v>
      </c>
      <c r="AI41" s="702">
        <v>22.711638000000001</v>
      </c>
      <c r="AJ41" s="702">
        <v>21.379864000000001</v>
      </c>
      <c r="AK41" s="702">
        <v>21.870892999999999</v>
      </c>
      <c r="AL41" s="702">
        <v>24.861221</v>
      </c>
      <c r="AM41" s="702">
        <v>24.934111000000001</v>
      </c>
      <c r="AN41" s="702">
        <v>22.001196</v>
      </c>
      <c r="AO41" s="702">
        <v>21.964994999999998</v>
      </c>
      <c r="AP41" s="702">
        <v>20.822652000000001</v>
      </c>
      <c r="AQ41" s="702">
        <v>22.672436000000001</v>
      </c>
      <c r="AR41" s="702">
        <v>23.568380999999999</v>
      </c>
      <c r="AS41" s="702">
        <v>24.085398999999999</v>
      </c>
      <c r="AT41" s="702">
        <v>24.138093000000001</v>
      </c>
      <c r="AU41" s="702">
        <v>22.629688000000002</v>
      </c>
      <c r="AV41" s="702">
        <v>21.771270000000001</v>
      </c>
      <c r="AW41" s="702">
        <v>22.651841999999998</v>
      </c>
      <c r="AX41" s="702">
        <v>24.509457000000001</v>
      </c>
      <c r="AY41" s="702">
        <v>25.159025</v>
      </c>
      <c r="AZ41" s="702">
        <v>22.059631</v>
      </c>
      <c r="BA41" s="702">
        <v>21.123760000000001</v>
      </c>
      <c r="BB41" s="702">
        <v>19.557459999999999</v>
      </c>
      <c r="BC41" s="703">
        <v>21.901810000000001</v>
      </c>
      <c r="BD41" s="703">
        <v>23.510850000000001</v>
      </c>
      <c r="BE41" s="703">
        <v>24.416679999999999</v>
      </c>
      <c r="BF41" s="703">
        <v>24.416679999999999</v>
      </c>
      <c r="BG41" s="703">
        <v>23.628969999999999</v>
      </c>
      <c r="BH41" s="703">
        <v>20.642959999999999</v>
      </c>
      <c r="BI41" s="703">
        <v>20.51642</v>
      </c>
      <c r="BJ41" s="703">
        <v>21.251639999999998</v>
      </c>
      <c r="BK41" s="703">
        <v>21.34535</v>
      </c>
      <c r="BL41" s="703">
        <v>18.475709999999999</v>
      </c>
      <c r="BM41" s="703">
        <v>19.240919999999999</v>
      </c>
      <c r="BN41" s="703">
        <v>17.51041</v>
      </c>
      <c r="BO41" s="703">
        <v>21.088899999999999</v>
      </c>
      <c r="BP41" s="703">
        <v>20.656790000000001</v>
      </c>
      <c r="BQ41" s="703">
        <v>21.34535</v>
      </c>
      <c r="BR41" s="703">
        <v>21.34535</v>
      </c>
      <c r="BS41" s="703">
        <v>20.238289999999999</v>
      </c>
      <c r="BT41" s="703">
        <v>18.24859</v>
      </c>
      <c r="BU41" s="703">
        <v>18.150870000000001</v>
      </c>
      <c r="BV41" s="703">
        <v>21.225719999999999</v>
      </c>
    </row>
    <row r="42" spans="1:74" ht="11.1" customHeight="1" x14ac:dyDescent="0.2">
      <c r="A42" s="499" t="s">
        <v>1239</v>
      </c>
      <c r="B42" s="502" t="s">
        <v>1222</v>
      </c>
      <c r="C42" s="702">
        <v>0.798045424</v>
      </c>
      <c r="D42" s="702">
        <v>0.80496814800000005</v>
      </c>
      <c r="E42" s="702">
        <v>0.99830281499999995</v>
      </c>
      <c r="F42" s="702">
        <v>1.035291518</v>
      </c>
      <c r="G42" s="702">
        <v>1.1406730279999999</v>
      </c>
      <c r="H42" s="702">
        <v>0.82161005899999995</v>
      </c>
      <c r="I42" s="702">
        <v>0.73175539700000003</v>
      </c>
      <c r="J42" s="702">
        <v>0.58839311100000002</v>
      </c>
      <c r="K42" s="702">
        <v>0.374261762</v>
      </c>
      <c r="L42" s="702">
        <v>0.39159423500000001</v>
      </c>
      <c r="M42" s="702">
        <v>0.71262800199999998</v>
      </c>
      <c r="N42" s="702">
        <v>0.45018711099999997</v>
      </c>
      <c r="O42" s="702">
        <v>0.811087958</v>
      </c>
      <c r="P42" s="702">
        <v>0.89665849200000003</v>
      </c>
      <c r="Q42" s="702">
        <v>0.89191040099999996</v>
      </c>
      <c r="R42" s="702">
        <v>1.064679479</v>
      </c>
      <c r="S42" s="702">
        <v>1.077067341</v>
      </c>
      <c r="T42" s="702">
        <v>0.79407940700000001</v>
      </c>
      <c r="U42" s="702">
        <v>0.82247784300000004</v>
      </c>
      <c r="V42" s="702">
        <v>1.0318456380000001</v>
      </c>
      <c r="W42" s="702">
        <v>0.98764116700000004</v>
      </c>
      <c r="X42" s="702">
        <v>1.073724675</v>
      </c>
      <c r="Y42" s="702">
        <v>1.1616064850000001</v>
      </c>
      <c r="Z42" s="702">
        <v>1.258055114</v>
      </c>
      <c r="AA42" s="702">
        <v>1.207606612</v>
      </c>
      <c r="AB42" s="702">
        <v>0.92531664199999997</v>
      </c>
      <c r="AC42" s="702">
        <v>1.0474000409999999</v>
      </c>
      <c r="AD42" s="702">
        <v>1.01866908</v>
      </c>
      <c r="AE42" s="702">
        <v>1.0066494109999999</v>
      </c>
      <c r="AF42" s="702">
        <v>0.92454915900000001</v>
      </c>
      <c r="AG42" s="702">
        <v>0.74882807299999998</v>
      </c>
      <c r="AH42" s="702">
        <v>0.64692022000000005</v>
      </c>
      <c r="AI42" s="702">
        <v>0.56300937200000001</v>
      </c>
      <c r="AJ42" s="702">
        <v>0.60812718399999999</v>
      </c>
      <c r="AK42" s="702">
        <v>0.63696984999999995</v>
      </c>
      <c r="AL42" s="702">
        <v>0.89523295599999997</v>
      </c>
      <c r="AM42" s="702">
        <v>0.97260770900000004</v>
      </c>
      <c r="AN42" s="702">
        <v>1.0322620250000001</v>
      </c>
      <c r="AO42" s="702">
        <v>1.0471852850000001</v>
      </c>
      <c r="AP42" s="702">
        <v>1.0262299779999999</v>
      </c>
      <c r="AQ42" s="702">
        <v>1.0283709830000001</v>
      </c>
      <c r="AR42" s="702">
        <v>0.826651727</v>
      </c>
      <c r="AS42" s="702">
        <v>0.74061797900000004</v>
      </c>
      <c r="AT42" s="702">
        <v>0.73451758300000003</v>
      </c>
      <c r="AU42" s="702">
        <v>0.59237503800000002</v>
      </c>
      <c r="AV42" s="702">
        <v>0.48120059399999998</v>
      </c>
      <c r="AW42" s="702">
        <v>0.65147401999999999</v>
      </c>
      <c r="AX42" s="702">
        <v>0.80399849999999995</v>
      </c>
      <c r="AY42" s="702">
        <v>0.89044785400000004</v>
      </c>
      <c r="AZ42" s="702">
        <v>0.74582474499999996</v>
      </c>
      <c r="BA42" s="702">
        <v>0.96024560000000003</v>
      </c>
      <c r="BB42" s="702">
        <v>0.98294360000000003</v>
      </c>
      <c r="BC42" s="703">
        <v>0.95540210000000003</v>
      </c>
      <c r="BD42" s="703">
        <v>0.71118329999999996</v>
      </c>
      <c r="BE42" s="703">
        <v>0.62698810000000005</v>
      </c>
      <c r="BF42" s="703">
        <v>0.54150169999999997</v>
      </c>
      <c r="BG42" s="703">
        <v>0.47251539999999997</v>
      </c>
      <c r="BH42" s="703">
        <v>0.61326919999999996</v>
      </c>
      <c r="BI42" s="703">
        <v>0.64812700000000001</v>
      </c>
      <c r="BJ42" s="703">
        <v>0.84733000000000003</v>
      </c>
      <c r="BK42" s="703">
        <v>0.87524080000000004</v>
      </c>
      <c r="BL42" s="703">
        <v>0.77933889999999995</v>
      </c>
      <c r="BM42" s="703">
        <v>0.98225609999999997</v>
      </c>
      <c r="BN42" s="703">
        <v>0.99524190000000001</v>
      </c>
      <c r="BO42" s="703">
        <v>0.96316270000000004</v>
      </c>
      <c r="BP42" s="703">
        <v>0.7157116</v>
      </c>
      <c r="BQ42" s="703">
        <v>0.62996540000000001</v>
      </c>
      <c r="BR42" s="703">
        <v>0.54348350000000001</v>
      </c>
      <c r="BS42" s="703">
        <v>0.47388469999999999</v>
      </c>
      <c r="BT42" s="703">
        <v>0.61462099999999997</v>
      </c>
      <c r="BU42" s="703">
        <v>0.64937920000000005</v>
      </c>
      <c r="BV42" s="703">
        <v>0.847858</v>
      </c>
    </row>
    <row r="43" spans="1:74" ht="11.1" customHeight="1" x14ac:dyDescent="0.2">
      <c r="A43" s="499" t="s">
        <v>1240</v>
      </c>
      <c r="B43" s="502" t="s">
        <v>1325</v>
      </c>
      <c r="C43" s="702">
        <v>2.560297056</v>
      </c>
      <c r="D43" s="702">
        <v>2.7550446260000001</v>
      </c>
      <c r="E43" s="702">
        <v>3.0723645570000002</v>
      </c>
      <c r="F43" s="702">
        <v>2.7226200660000002</v>
      </c>
      <c r="G43" s="702">
        <v>2.5967221</v>
      </c>
      <c r="H43" s="702">
        <v>2.2607283040000001</v>
      </c>
      <c r="I43" s="702">
        <v>1.631737062</v>
      </c>
      <c r="J43" s="702">
        <v>1.4844315450000001</v>
      </c>
      <c r="K43" s="702">
        <v>1.676003656</v>
      </c>
      <c r="L43" s="702">
        <v>2.708697656</v>
      </c>
      <c r="M43" s="702">
        <v>3.1075799989999999</v>
      </c>
      <c r="N43" s="702">
        <v>3.6511412499999998</v>
      </c>
      <c r="O43" s="702">
        <v>3.5469997320000002</v>
      </c>
      <c r="P43" s="702">
        <v>2.8723530529999999</v>
      </c>
      <c r="Q43" s="702">
        <v>3.1915773920000001</v>
      </c>
      <c r="R43" s="702">
        <v>2.8782846059999998</v>
      </c>
      <c r="S43" s="702">
        <v>2.5886281179999999</v>
      </c>
      <c r="T43" s="702">
        <v>2.1860811600000001</v>
      </c>
      <c r="U43" s="702">
        <v>2.006996408</v>
      </c>
      <c r="V43" s="702">
        <v>2.0618294989999999</v>
      </c>
      <c r="W43" s="702">
        <v>1.979550586</v>
      </c>
      <c r="X43" s="702">
        <v>2.8417748170000001</v>
      </c>
      <c r="Y43" s="702">
        <v>2.740455726</v>
      </c>
      <c r="Z43" s="702">
        <v>2.9400788709999999</v>
      </c>
      <c r="AA43" s="702">
        <v>3.29020431</v>
      </c>
      <c r="AB43" s="702">
        <v>2.902195538</v>
      </c>
      <c r="AC43" s="702">
        <v>3.3687249860000001</v>
      </c>
      <c r="AD43" s="702">
        <v>3.5398405780000002</v>
      </c>
      <c r="AE43" s="702">
        <v>2.8797917879999999</v>
      </c>
      <c r="AF43" s="702">
        <v>2.7316174950000001</v>
      </c>
      <c r="AG43" s="702">
        <v>2.2322015309999999</v>
      </c>
      <c r="AH43" s="702">
        <v>2.023152048</v>
      </c>
      <c r="AI43" s="702">
        <v>2.366585766</v>
      </c>
      <c r="AJ43" s="702">
        <v>2.9860838260000002</v>
      </c>
      <c r="AK43" s="702">
        <v>2.809927064</v>
      </c>
      <c r="AL43" s="702">
        <v>3.5456450180000001</v>
      </c>
      <c r="AM43" s="702">
        <v>3.2993090450000002</v>
      </c>
      <c r="AN43" s="702">
        <v>3.447722878</v>
      </c>
      <c r="AO43" s="702">
        <v>3.6943970799999999</v>
      </c>
      <c r="AP43" s="702">
        <v>3.739752009</v>
      </c>
      <c r="AQ43" s="702">
        <v>3.4918571549999999</v>
      </c>
      <c r="AR43" s="702">
        <v>3.0180325959999998</v>
      </c>
      <c r="AS43" s="702">
        <v>2.4491079529999999</v>
      </c>
      <c r="AT43" s="702">
        <v>2.382421066</v>
      </c>
      <c r="AU43" s="702">
        <v>2.693159847</v>
      </c>
      <c r="AV43" s="702">
        <v>3.296189069</v>
      </c>
      <c r="AW43" s="702">
        <v>3.9646619219999999</v>
      </c>
      <c r="AX43" s="702">
        <v>3.609120382</v>
      </c>
      <c r="AY43" s="702">
        <v>3.31965734</v>
      </c>
      <c r="AZ43" s="702">
        <v>3.3498781499999999</v>
      </c>
      <c r="BA43" s="702">
        <v>4.168971</v>
      </c>
      <c r="BB43" s="702">
        <v>4.3245849999999999</v>
      </c>
      <c r="BC43" s="703">
        <v>4.1205030000000002</v>
      </c>
      <c r="BD43" s="703">
        <v>3.8282219999999998</v>
      </c>
      <c r="BE43" s="703">
        <v>2.9109159999999998</v>
      </c>
      <c r="BF43" s="703">
        <v>2.8204690000000001</v>
      </c>
      <c r="BG43" s="703">
        <v>3.134655</v>
      </c>
      <c r="BH43" s="703">
        <v>3.71949</v>
      </c>
      <c r="BI43" s="703">
        <v>4.5610080000000002</v>
      </c>
      <c r="BJ43" s="703">
        <v>3.8493170000000001</v>
      </c>
      <c r="BK43" s="703">
        <v>3.6283699999999999</v>
      </c>
      <c r="BL43" s="703">
        <v>3.7022179999999998</v>
      </c>
      <c r="BM43" s="703">
        <v>4.5850819999999999</v>
      </c>
      <c r="BN43" s="703">
        <v>4.5541850000000004</v>
      </c>
      <c r="BO43" s="703">
        <v>4.455368</v>
      </c>
      <c r="BP43" s="703">
        <v>4.1729859999999999</v>
      </c>
      <c r="BQ43" s="703">
        <v>3.122255</v>
      </c>
      <c r="BR43" s="703">
        <v>2.9295339999999999</v>
      </c>
      <c r="BS43" s="703">
        <v>3.4291299999999998</v>
      </c>
      <c r="BT43" s="703">
        <v>3.8802729999999999</v>
      </c>
      <c r="BU43" s="703">
        <v>4.7030289999999999</v>
      </c>
      <c r="BV43" s="703">
        <v>4.1946190000000003</v>
      </c>
    </row>
    <row r="44" spans="1:74" ht="11.1" customHeight="1" x14ac:dyDescent="0.2">
      <c r="A44" s="499" t="s">
        <v>1241</v>
      </c>
      <c r="B44" s="500" t="s">
        <v>1326</v>
      </c>
      <c r="C44" s="702">
        <v>0.26449780899999997</v>
      </c>
      <c r="D44" s="702">
        <v>0.213477746</v>
      </c>
      <c r="E44" s="702">
        <v>0.178053884</v>
      </c>
      <c r="F44" s="702">
        <v>0.15463276400000001</v>
      </c>
      <c r="G44" s="702">
        <v>0.25956494099999999</v>
      </c>
      <c r="H44" s="702">
        <v>0.19566656299999999</v>
      </c>
      <c r="I44" s="702">
        <v>9.7388484999999997E-2</v>
      </c>
      <c r="J44" s="702">
        <v>0.14666842799999999</v>
      </c>
      <c r="K44" s="702">
        <v>0.146453587</v>
      </c>
      <c r="L44" s="702">
        <v>0.17753909200000001</v>
      </c>
      <c r="M44" s="702">
        <v>0.22085178499999999</v>
      </c>
      <c r="N44" s="702">
        <v>0.31405536899999997</v>
      </c>
      <c r="O44" s="702">
        <v>1.634717939</v>
      </c>
      <c r="P44" s="702">
        <v>0.21452505099999999</v>
      </c>
      <c r="Q44" s="702">
        <v>0.15956369500000001</v>
      </c>
      <c r="R44" s="702">
        <v>0.22991208499999999</v>
      </c>
      <c r="S44" s="702">
        <v>0.25073255</v>
      </c>
      <c r="T44" s="702">
        <v>0.25162770899999998</v>
      </c>
      <c r="U44" s="702">
        <v>0.117848968</v>
      </c>
      <c r="V44" s="702">
        <v>0.13185066000000001</v>
      </c>
      <c r="W44" s="702">
        <v>0.16007829000000001</v>
      </c>
      <c r="X44" s="702">
        <v>0.23788077999999999</v>
      </c>
      <c r="Y44" s="702">
        <v>0.30973266700000002</v>
      </c>
      <c r="Z44" s="702">
        <v>0.300918291</v>
      </c>
      <c r="AA44" s="702">
        <v>0.37256593500000001</v>
      </c>
      <c r="AB44" s="702">
        <v>0.20109909200000001</v>
      </c>
      <c r="AC44" s="702">
        <v>0.119212945</v>
      </c>
      <c r="AD44" s="702">
        <v>0.18479230799999999</v>
      </c>
      <c r="AE44" s="702">
        <v>0.24279518899999999</v>
      </c>
      <c r="AF44" s="702">
        <v>0.22083216899999999</v>
      </c>
      <c r="AG44" s="702">
        <v>0.179178912</v>
      </c>
      <c r="AH44" s="702">
        <v>0.227516521</v>
      </c>
      <c r="AI44" s="702">
        <v>0.11899725799999999</v>
      </c>
      <c r="AJ44" s="702">
        <v>0.102443535</v>
      </c>
      <c r="AK44" s="702">
        <v>0.12408551299999999</v>
      </c>
      <c r="AL44" s="702">
        <v>0.19846838999999999</v>
      </c>
      <c r="AM44" s="702">
        <v>0.239624118</v>
      </c>
      <c r="AN44" s="702">
        <v>0.18474296000000001</v>
      </c>
      <c r="AO44" s="702">
        <v>0.21896354400000001</v>
      </c>
      <c r="AP44" s="702">
        <v>0.19372450399999999</v>
      </c>
      <c r="AQ44" s="702">
        <v>0.15112373400000001</v>
      </c>
      <c r="AR44" s="702">
        <v>0.154262127</v>
      </c>
      <c r="AS44" s="702">
        <v>0.109545142</v>
      </c>
      <c r="AT44" s="702">
        <v>0.10098977100000001</v>
      </c>
      <c r="AU44" s="702">
        <v>0.17513076499999999</v>
      </c>
      <c r="AV44" s="702">
        <v>0.181466241</v>
      </c>
      <c r="AW44" s="702">
        <v>0.28449698200000001</v>
      </c>
      <c r="AX44" s="702">
        <v>0.254529962</v>
      </c>
      <c r="AY44" s="702">
        <v>0.21074684499999999</v>
      </c>
      <c r="AZ44" s="702">
        <v>0.328872147</v>
      </c>
      <c r="BA44" s="702">
        <v>0.10147150000000001</v>
      </c>
      <c r="BB44" s="702">
        <v>0.18418509999999999</v>
      </c>
      <c r="BC44" s="703">
        <v>0.10001110000000001</v>
      </c>
      <c r="BD44" s="703">
        <v>5.6294200000000003E-2</v>
      </c>
      <c r="BE44" s="703">
        <v>-1.7851200000000001E-2</v>
      </c>
      <c r="BF44" s="703">
        <v>6.0352899999999996E-3</v>
      </c>
      <c r="BG44" s="703">
        <v>9.0240500000000001E-2</v>
      </c>
      <c r="BH44" s="703">
        <v>0.17215340000000001</v>
      </c>
      <c r="BI44" s="703">
        <v>0.36394959999999998</v>
      </c>
      <c r="BJ44" s="703">
        <v>0.36057470000000003</v>
      </c>
      <c r="BK44" s="703">
        <v>0.32000600000000001</v>
      </c>
      <c r="BL44" s="703">
        <v>0.32587240000000001</v>
      </c>
      <c r="BM44" s="703">
        <v>0.1901698</v>
      </c>
      <c r="BN44" s="703">
        <v>0.1890964</v>
      </c>
      <c r="BO44" s="703">
        <v>0.1299807</v>
      </c>
      <c r="BP44" s="703">
        <v>7.9515600000000006E-2</v>
      </c>
      <c r="BQ44" s="703">
        <v>3.0327900000000001E-2</v>
      </c>
      <c r="BR44" s="703">
        <v>5.6925999999999997E-2</v>
      </c>
      <c r="BS44" s="703">
        <v>0.1079201</v>
      </c>
      <c r="BT44" s="703">
        <v>0.2584707</v>
      </c>
      <c r="BU44" s="703">
        <v>0.36364099999999999</v>
      </c>
      <c r="BV44" s="703">
        <v>0.36270350000000001</v>
      </c>
    </row>
    <row r="45" spans="1:74" ht="11.1" customHeight="1" x14ac:dyDescent="0.2">
      <c r="A45" s="499" t="s">
        <v>1242</v>
      </c>
      <c r="B45" s="502" t="s">
        <v>1226</v>
      </c>
      <c r="C45" s="702">
        <v>69.519746828999999</v>
      </c>
      <c r="D45" s="702">
        <v>59.654255040000002</v>
      </c>
      <c r="E45" s="702">
        <v>66.037433923999998</v>
      </c>
      <c r="F45" s="702">
        <v>57.285844732000001</v>
      </c>
      <c r="G45" s="702">
        <v>60.534828955000002</v>
      </c>
      <c r="H45" s="702">
        <v>68.604753141000003</v>
      </c>
      <c r="I45" s="702">
        <v>76.921200709999994</v>
      </c>
      <c r="J45" s="702">
        <v>71.859462639</v>
      </c>
      <c r="K45" s="702">
        <v>62.749817460000003</v>
      </c>
      <c r="L45" s="702">
        <v>59.810848123</v>
      </c>
      <c r="M45" s="702">
        <v>61.388615363</v>
      </c>
      <c r="N45" s="702">
        <v>73.235761620999995</v>
      </c>
      <c r="O45" s="702">
        <v>76.365032482999993</v>
      </c>
      <c r="P45" s="702">
        <v>62.140915491000001</v>
      </c>
      <c r="Q45" s="702">
        <v>65.116579745999999</v>
      </c>
      <c r="R45" s="702">
        <v>56.893218619000002</v>
      </c>
      <c r="S45" s="702">
        <v>62.960390828999998</v>
      </c>
      <c r="T45" s="702">
        <v>68.891074719000002</v>
      </c>
      <c r="U45" s="702">
        <v>76.987988147999999</v>
      </c>
      <c r="V45" s="702">
        <v>78.745298786000006</v>
      </c>
      <c r="W45" s="702">
        <v>67.720393369999996</v>
      </c>
      <c r="X45" s="702">
        <v>62.255524258999998</v>
      </c>
      <c r="Y45" s="702">
        <v>63.542163567999999</v>
      </c>
      <c r="Z45" s="702">
        <v>70.284031514999995</v>
      </c>
      <c r="AA45" s="702">
        <v>75.565057158000002</v>
      </c>
      <c r="AB45" s="702">
        <v>64.886509990999997</v>
      </c>
      <c r="AC45" s="702">
        <v>66.152542996999998</v>
      </c>
      <c r="AD45" s="702">
        <v>56.471542088</v>
      </c>
      <c r="AE45" s="702">
        <v>62.195055289000003</v>
      </c>
      <c r="AF45" s="702">
        <v>67.435445455000007</v>
      </c>
      <c r="AG45" s="702">
        <v>80.773358539</v>
      </c>
      <c r="AH45" s="702">
        <v>75.374756468000001</v>
      </c>
      <c r="AI45" s="702">
        <v>66.961456411</v>
      </c>
      <c r="AJ45" s="702">
        <v>58.682319991999996</v>
      </c>
      <c r="AK45" s="702">
        <v>61.729269242999997</v>
      </c>
      <c r="AL45" s="702">
        <v>69.221467071999996</v>
      </c>
      <c r="AM45" s="702">
        <v>69.347290185999995</v>
      </c>
      <c r="AN45" s="702">
        <v>64.118213166000004</v>
      </c>
      <c r="AO45" s="702">
        <v>61.633585822999997</v>
      </c>
      <c r="AP45" s="702">
        <v>54.339444890999999</v>
      </c>
      <c r="AQ45" s="702">
        <v>57.445748995000002</v>
      </c>
      <c r="AR45" s="702">
        <v>68.449667536000007</v>
      </c>
      <c r="AS45" s="702">
        <v>84.030108748999993</v>
      </c>
      <c r="AT45" s="702">
        <v>77.710627393999999</v>
      </c>
      <c r="AU45" s="702">
        <v>63.545578437000003</v>
      </c>
      <c r="AV45" s="702">
        <v>59.396101682000001</v>
      </c>
      <c r="AW45" s="702">
        <v>60.251383984999997</v>
      </c>
      <c r="AX45" s="702">
        <v>70.809016220000004</v>
      </c>
      <c r="AY45" s="702">
        <v>72.366729071999998</v>
      </c>
      <c r="AZ45" s="702">
        <v>70.431629670999996</v>
      </c>
      <c r="BA45" s="702">
        <v>66.191554944000004</v>
      </c>
      <c r="BB45" s="702">
        <v>57.767110948000003</v>
      </c>
      <c r="BC45" s="703">
        <v>63.665689999999998</v>
      </c>
      <c r="BD45" s="703">
        <v>73.40025</v>
      </c>
      <c r="BE45" s="703">
        <v>81.039879999999997</v>
      </c>
      <c r="BF45" s="703">
        <v>77.090689999999995</v>
      </c>
      <c r="BG45" s="703">
        <v>64.989000000000004</v>
      </c>
      <c r="BH45" s="703">
        <v>60.238500000000002</v>
      </c>
      <c r="BI45" s="703">
        <v>59.482660000000003</v>
      </c>
      <c r="BJ45" s="703">
        <v>71.524079999999998</v>
      </c>
      <c r="BK45" s="703">
        <v>73.076830000000001</v>
      </c>
      <c r="BL45" s="703">
        <v>70.925489999999996</v>
      </c>
      <c r="BM45" s="703">
        <v>67.306330000000003</v>
      </c>
      <c r="BN45" s="703">
        <v>58.35022</v>
      </c>
      <c r="BO45" s="703">
        <v>63.093330000000002</v>
      </c>
      <c r="BP45" s="703">
        <v>71.793819999999997</v>
      </c>
      <c r="BQ45" s="703">
        <v>79.113429999999994</v>
      </c>
      <c r="BR45" s="703">
        <v>75.983930000000001</v>
      </c>
      <c r="BS45" s="703">
        <v>63.909190000000002</v>
      </c>
      <c r="BT45" s="703">
        <v>59.745519999999999</v>
      </c>
      <c r="BU45" s="703">
        <v>58.284280000000003</v>
      </c>
      <c r="BV45" s="703">
        <v>71.790189999999996</v>
      </c>
    </row>
    <row r="46" spans="1:74" ht="11.1" customHeight="1" x14ac:dyDescent="0.2">
      <c r="A46" s="499" t="s">
        <v>1243</v>
      </c>
      <c r="B46" s="500" t="s">
        <v>1327</v>
      </c>
      <c r="C46" s="702">
        <v>67.021838926000001</v>
      </c>
      <c r="D46" s="702">
        <v>56.414558661999997</v>
      </c>
      <c r="E46" s="702">
        <v>61.732817752999999</v>
      </c>
      <c r="F46" s="702">
        <v>52.921225735</v>
      </c>
      <c r="G46" s="702">
        <v>56.520581403000001</v>
      </c>
      <c r="H46" s="702">
        <v>65.049256092999997</v>
      </c>
      <c r="I46" s="702">
        <v>73.298650925999993</v>
      </c>
      <c r="J46" s="702">
        <v>68.071422100999996</v>
      </c>
      <c r="K46" s="702">
        <v>59.243592638999999</v>
      </c>
      <c r="L46" s="702">
        <v>57.608129532</v>
      </c>
      <c r="M46" s="702">
        <v>59.516926499</v>
      </c>
      <c r="N46" s="702">
        <v>70.518116535999994</v>
      </c>
      <c r="O46" s="702">
        <v>74.783111235999996</v>
      </c>
      <c r="P46" s="702">
        <v>59.641248238999999</v>
      </c>
      <c r="Q46" s="702">
        <v>63.769605222999999</v>
      </c>
      <c r="R46" s="702">
        <v>55.564443486000002</v>
      </c>
      <c r="S46" s="702">
        <v>60.031779081000003</v>
      </c>
      <c r="T46" s="702">
        <v>65.700107498999998</v>
      </c>
      <c r="U46" s="702">
        <v>73.945877620999994</v>
      </c>
      <c r="V46" s="702">
        <v>75.211387772999998</v>
      </c>
      <c r="W46" s="702">
        <v>64.514412516999997</v>
      </c>
      <c r="X46" s="702">
        <v>59.660473664999998</v>
      </c>
      <c r="Y46" s="702">
        <v>61.125741763999997</v>
      </c>
      <c r="Z46" s="702">
        <v>66.637385472999995</v>
      </c>
      <c r="AA46" s="702">
        <v>71.990484430999999</v>
      </c>
      <c r="AB46" s="702">
        <v>61.782536503000003</v>
      </c>
      <c r="AC46" s="702">
        <v>63.042643572999999</v>
      </c>
      <c r="AD46" s="702">
        <v>52.906514354000002</v>
      </c>
      <c r="AE46" s="702">
        <v>58.036497531999999</v>
      </c>
      <c r="AF46" s="702">
        <v>62.504576778999997</v>
      </c>
      <c r="AG46" s="702">
        <v>76.581420468999994</v>
      </c>
      <c r="AH46" s="702">
        <v>70.937780989000004</v>
      </c>
      <c r="AI46" s="702">
        <v>62.552432904</v>
      </c>
      <c r="AJ46" s="702">
        <v>56.308688492999998</v>
      </c>
      <c r="AK46" s="702">
        <v>59.485241516000002</v>
      </c>
      <c r="AL46" s="702">
        <v>65.335749503000002</v>
      </c>
      <c r="AM46" s="702">
        <v>65.638176337999994</v>
      </c>
      <c r="AN46" s="702">
        <v>60.379624333999999</v>
      </c>
      <c r="AO46" s="702">
        <v>56.489875486000003</v>
      </c>
      <c r="AP46" s="702">
        <v>48.906423699999998</v>
      </c>
      <c r="AQ46" s="702">
        <v>51.850933525999999</v>
      </c>
      <c r="AR46" s="702">
        <v>62.745289497999998</v>
      </c>
      <c r="AS46" s="702">
        <v>78.682587498000004</v>
      </c>
      <c r="AT46" s="702">
        <v>72.111191074000004</v>
      </c>
      <c r="AU46" s="702">
        <v>58.551916312000003</v>
      </c>
      <c r="AV46" s="702">
        <v>54.440513352000004</v>
      </c>
      <c r="AW46" s="702">
        <v>56.055936967000001</v>
      </c>
      <c r="AX46" s="702">
        <v>66.561771570999994</v>
      </c>
      <c r="AY46" s="702">
        <v>68.894933445999996</v>
      </c>
      <c r="AZ46" s="702">
        <v>65.932120052000002</v>
      </c>
      <c r="BA46" s="702">
        <v>59.736199999999997</v>
      </c>
      <c r="BB46" s="702">
        <v>52.098610000000001</v>
      </c>
      <c r="BC46" s="703">
        <v>55.959009999999999</v>
      </c>
      <c r="BD46" s="703">
        <v>65.871899999999997</v>
      </c>
      <c r="BE46" s="703">
        <v>75.226249999999993</v>
      </c>
      <c r="BF46" s="703">
        <v>71.296229999999994</v>
      </c>
      <c r="BG46" s="703">
        <v>59.354109999999999</v>
      </c>
      <c r="BH46" s="703">
        <v>55.433669999999999</v>
      </c>
      <c r="BI46" s="703">
        <v>57.173760000000001</v>
      </c>
      <c r="BJ46" s="703">
        <v>68.222849999999994</v>
      </c>
      <c r="BK46" s="703">
        <v>71.413089999999997</v>
      </c>
      <c r="BL46" s="703">
        <v>63.86365</v>
      </c>
      <c r="BM46" s="703">
        <v>61.902740000000001</v>
      </c>
      <c r="BN46" s="703">
        <v>53.098509999999997</v>
      </c>
      <c r="BO46" s="703">
        <v>56.389510000000001</v>
      </c>
      <c r="BP46" s="703">
        <v>66.215919999999997</v>
      </c>
      <c r="BQ46" s="703">
        <v>75.461340000000007</v>
      </c>
      <c r="BR46" s="703">
        <v>71.890270000000001</v>
      </c>
      <c r="BS46" s="703">
        <v>59.825989999999997</v>
      </c>
      <c r="BT46" s="703">
        <v>55.840479999999999</v>
      </c>
      <c r="BU46" s="703">
        <v>57.541530000000002</v>
      </c>
      <c r="BV46" s="703">
        <v>68.643699999999995</v>
      </c>
    </row>
    <row r="47" spans="1:74" ht="11.1" customHeight="1" x14ac:dyDescent="0.2">
      <c r="A47" s="493"/>
      <c r="B47" s="131" t="s">
        <v>1244</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333"/>
      <c r="BD47" s="333"/>
      <c r="BE47" s="333"/>
      <c r="BF47" s="333"/>
      <c r="BG47" s="333"/>
      <c r="BH47" s="333"/>
      <c r="BI47" s="333"/>
      <c r="BJ47" s="333"/>
      <c r="BK47" s="333"/>
      <c r="BL47" s="333"/>
      <c r="BM47" s="333"/>
      <c r="BN47" s="333"/>
      <c r="BO47" s="333"/>
      <c r="BP47" s="333"/>
      <c r="BQ47" s="333"/>
      <c r="BR47" s="333"/>
      <c r="BS47" s="333"/>
      <c r="BT47" s="333"/>
      <c r="BU47" s="333"/>
      <c r="BV47" s="333"/>
    </row>
    <row r="48" spans="1:74" ht="11.1" customHeight="1" x14ac:dyDescent="0.2">
      <c r="A48" s="499" t="s">
        <v>1245</v>
      </c>
      <c r="B48" s="500" t="s">
        <v>84</v>
      </c>
      <c r="C48" s="702">
        <v>16.178135251</v>
      </c>
      <c r="D48" s="702">
        <v>15.434616316</v>
      </c>
      <c r="E48" s="702">
        <v>18.671552233</v>
      </c>
      <c r="F48" s="702">
        <v>16.160540756</v>
      </c>
      <c r="G48" s="702">
        <v>17.886187654</v>
      </c>
      <c r="H48" s="702">
        <v>18.967394837000001</v>
      </c>
      <c r="I48" s="702">
        <v>22.729223112</v>
      </c>
      <c r="J48" s="702">
        <v>22.094827188</v>
      </c>
      <c r="K48" s="702">
        <v>18.684068444000001</v>
      </c>
      <c r="L48" s="702">
        <v>16.843442113999998</v>
      </c>
      <c r="M48" s="702">
        <v>17.341719069</v>
      </c>
      <c r="N48" s="702">
        <v>19.805823475</v>
      </c>
      <c r="O48" s="702">
        <v>21.111847431000001</v>
      </c>
      <c r="P48" s="702">
        <v>16.842808183999999</v>
      </c>
      <c r="Q48" s="702">
        <v>18.815603347</v>
      </c>
      <c r="R48" s="702">
        <v>16.569318773999999</v>
      </c>
      <c r="S48" s="702">
        <v>19.468083912000001</v>
      </c>
      <c r="T48" s="702">
        <v>21.745044674999999</v>
      </c>
      <c r="U48" s="702">
        <v>25.440577935</v>
      </c>
      <c r="V48" s="702">
        <v>24.849993065</v>
      </c>
      <c r="W48" s="702">
        <v>23.696181516999999</v>
      </c>
      <c r="X48" s="702">
        <v>20.017831301000001</v>
      </c>
      <c r="Y48" s="702">
        <v>18.806005965000001</v>
      </c>
      <c r="Z48" s="702">
        <v>17.241582118</v>
      </c>
      <c r="AA48" s="702">
        <v>19.566168769000001</v>
      </c>
      <c r="AB48" s="702">
        <v>18.75059478</v>
      </c>
      <c r="AC48" s="702">
        <v>19.214730939999999</v>
      </c>
      <c r="AD48" s="702">
        <v>16.422428592999999</v>
      </c>
      <c r="AE48" s="702">
        <v>20.632168356000001</v>
      </c>
      <c r="AF48" s="702">
        <v>22.031366667</v>
      </c>
      <c r="AG48" s="702">
        <v>25.625671627999999</v>
      </c>
      <c r="AH48" s="702">
        <v>26.066586714</v>
      </c>
      <c r="AI48" s="702">
        <v>24.203025386</v>
      </c>
      <c r="AJ48" s="702">
        <v>20.539608568999999</v>
      </c>
      <c r="AK48" s="702">
        <v>19.223671639999999</v>
      </c>
      <c r="AL48" s="702">
        <v>20.074597221000001</v>
      </c>
      <c r="AM48" s="702">
        <v>21.185317350999998</v>
      </c>
      <c r="AN48" s="702">
        <v>21.889692537999998</v>
      </c>
      <c r="AO48" s="702">
        <v>18.804617082</v>
      </c>
      <c r="AP48" s="702">
        <v>15.808577605</v>
      </c>
      <c r="AQ48" s="702">
        <v>20.205103253000001</v>
      </c>
      <c r="AR48" s="702">
        <v>23.107103778999999</v>
      </c>
      <c r="AS48" s="702">
        <v>28.228502686999999</v>
      </c>
      <c r="AT48" s="702">
        <v>25.787135039999999</v>
      </c>
      <c r="AU48" s="702">
        <v>20.717420870000002</v>
      </c>
      <c r="AV48" s="702">
        <v>19.486490708000002</v>
      </c>
      <c r="AW48" s="702">
        <v>17.463415348000002</v>
      </c>
      <c r="AX48" s="702">
        <v>21.555240347000002</v>
      </c>
      <c r="AY48" s="702">
        <v>23.072190665000001</v>
      </c>
      <c r="AZ48" s="702">
        <v>18.282905043</v>
      </c>
      <c r="BA48" s="702">
        <v>16.88552</v>
      </c>
      <c r="BB48" s="702">
        <v>15.793229999999999</v>
      </c>
      <c r="BC48" s="703">
        <v>18.267800000000001</v>
      </c>
      <c r="BD48" s="703">
        <v>22.18984</v>
      </c>
      <c r="BE48" s="703">
        <v>25.202179999999998</v>
      </c>
      <c r="BF48" s="703">
        <v>24.353429999999999</v>
      </c>
      <c r="BG48" s="703">
        <v>21.252230000000001</v>
      </c>
      <c r="BH48" s="703">
        <v>18.68242</v>
      </c>
      <c r="BI48" s="703">
        <v>18.040289999999999</v>
      </c>
      <c r="BJ48" s="703">
        <v>21.299910000000001</v>
      </c>
      <c r="BK48" s="703">
        <v>21.061219999999999</v>
      </c>
      <c r="BL48" s="703">
        <v>19.53697</v>
      </c>
      <c r="BM48" s="703">
        <v>16.595739999999999</v>
      </c>
      <c r="BN48" s="703">
        <v>14.92947</v>
      </c>
      <c r="BO48" s="703">
        <v>18.7301</v>
      </c>
      <c r="BP48" s="703">
        <v>22.544740000000001</v>
      </c>
      <c r="BQ48" s="703">
        <v>26.015149999999998</v>
      </c>
      <c r="BR48" s="703">
        <v>25.159649999999999</v>
      </c>
      <c r="BS48" s="703">
        <v>21.325800000000001</v>
      </c>
      <c r="BT48" s="703">
        <v>19.883120000000002</v>
      </c>
      <c r="BU48" s="703">
        <v>17.489419999999999</v>
      </c>
      <c r="BV48" s="703">
        <v>20.871549999999999</v>
      </c>
    </row>
    <row r="49" spans="1:74" ht="11.1" customHeight="1" x14ac:dyDescent="0.2">
      <c r="A49" s="499" t="s">
        <v>1246</v>
      </c>
      <c r="B49" s="502" t="s">
        <v>83</v>
      </c>
      <c r="C49" s="702">
        <v>17.247741010999999</v>
      </c>
      <c r="D49" s="702">
        <v>11.890329634</v>
      </c>
      <c r="E49" s="702">
        <v>14.017166448999999</v>
      </c>
      <c r="F49" s="702">
        <v>13.908072122</v>
      </c>
      <c r="G49" s="702">
        <v>16.137642135</v>
      </c>
      <c r="H49" s="702">
        <v>18.537580643999998</v>
      </c>
      <c r="I49" s="702">
        <v>22.603138940000001</v>
      </c>
      <c r="J49" s="702">
        <v>20.709574739000001</v>
      </c>
      <c r="K49" s="702">
        <v>14.668072658</v>
      </c>
      <c r="L49" s="702">
        <v>13.464474992</v>
      </c>
      <c r="M49" s="702">
        <v>11.613682020000001</v>
      </c>
      <c r="N49" s="702">
        <v>16.108275617</v>
      </c>
      <c r="O49" s="702">
        <v>21.974256937</v>
      </c>
      <c r="P49" s="702">
        <v>10.79221823</v>
      </c>
      <c r="Q49" s="702">
        <v>11.484672120999999</v>
      </c>
      <c r="R49" s="702">
        <v>10.505463726</v>
      </c>
      <c r="S49" s="702">
        <v>15.148293511</v>
      </c>
      <c r="T49" s="702">
        <v>19.356741023000001</v>
      </c>
      <c r="U49" s="702">
        <v>18.855354074000001</v>
      </c>
      <c r="V49" s="702">
        <v>18.496230815000001</v>
      </c>
      <c r="W49" s="702">
        <v>16.554136192000001</v>
      </c>
      <c r="X49" s="702">
        <v>13.660126096999999</v>
      </c>
      <c r="Y49" s="702">
        <v>13.983456367</v>
      </c>
      <c r="Z49" s="702">
        <v>14.688913333</v>
      </c>
      <c r="AA49" s="702">
        <v>14.935958747999999</v>
      </c>
      <c r="AB49" s="702">
        <v>8.9798332379999994</v>
      </c>
      <c r="AC49" s="702">
        <v>11.153107417999999</v>
      </c>
      <c r="AD49" s="702">
        <v>9.8626930080000008</v>
      </c>
      <c r="AE49" s="702">
        <v>14.126700984999999</v>
      </c>
      <c r="AF49" s="702">
        <v>14.033393421</v>
      </c>
      <c r="AG49" s="702">
        <v>18.356220172</v>
      </c>
      <c r="AH49" s="702">
        <v>17.482441949999998</v>
      </c>
      <c r="AI49" s="702">
        <v>17.446216704000001</v>
      </c>
      <c r="AJ49" s="702">
        <v>11.237416222</v>
      </c>
      <c r="AK49" s="702">
        <v>11.577909407</v>
      </c>
      <c r="AL49" s="702">
        <v>10.642608989999999</v>
      </c>
      <c r="AM49" s="702">
        <v>9.257860269</v>
      </c>
      <c r="AN49" s="702">
        <v>7.1305350499999998</v>
      </c>
      <c r="AO49" s="702">
        <v>7.3710632980000002</v>
      </c>
      <c r="AP49" s="702">
        <v>4.8364365979999997</v>
      </c>
      <c r="AQ49" s="702">
        <v>6.1472956190000003</v>
      </c>
      <c r="AR49" s="702">
        <v>11.164512327000001</v>
      </c>
      <c r="AS49" s="702">
        <v>16.161089513</v>
      </c>
      <c r="AT49" s="702">
        <v>16.526285273999999</v>
      </c>
      <c r="AU49" s="702">
        <v>11.707046948</v>
      </c>
      <c r="AV49" s="702">
        <v>7.952245885</v>
      </c>
      <c r="AW49" s="702">
        <v>7.9375904200000003</v>
      </c>
      <c r="AX49" s="702">
        <v>12.086746728</v>
      </c>
      <c r="AY49" s="702">
        <v>11.647647484</v>
      </c>
      <c r="AZ49" s="702">
        <v>15.154973752</v>
      </c>
      <c r="BA49" s="702">
        <v>10.13719</v>
      </c>
      <c r="BB49" s="702">
        <v>8.9670190000000005</v>
      </c>
      <c r="BC49" s="703">
        <v>10.08248</v>
      </c>
      <c r="BD49" s="703">
        <v>14.465199999999999</v>
      </c>
      <c r="BE49" s="703">
        <v>18.729140000000001</v>
      </c>
      <c r="BF49" s="703">
        <v>17.242450000000002</v>
      </c>
      <c r="BG49" s="703">
        <v>12.617610000000001</v>
      </c>
      <c r="BH49" s="703">
        <v>8.9004630000000002</v>
      </c>
      <c r="BI49" s="703">
        <v>10.06766</v>
      </c>
      <c r="BJ49" s="703">
        <v>12.590960000000001</v>
      </c>
      <c r="BK49" s="703">
        <v>15.36276</v>
      </c>
      <c r="BL49" s="703">
        <v>10.993790000000001</v>
      </c>
      <c r="BM49" s="703">
        <v>11.84957</v>
      </c>
      <c r="BN49" s="703">
        <v>9.5704320000000003</v>
      </c>
      <c r="BO49" s="703">
        <v>9.5723000000000003</v>
      </c>
      <c r="BP49" s="703">
        <v>14.34244</v>
      </c>
      <c r="BQ49" s="703">
        <v>18.377030000000001</v>
      </c>
      <c r="BR49" s="703">
        <v>16.939589999999999</v>
      </c>
      <c r="BS49" s="703">
        <v>12.297129999999999</v>
      </c>
      <c r="BT49" s="703">
        <v>8.9779560000000007</v>
      </c>
      <c r="BU49" s="703">
        <v>10.308299999999999</v>
      </c>
      <c r="BV49" s="703">
        <v>12.97289</v>
      </c>
    </row>
    <row r="50" spans="1:74" ht="11.1" customHeight="1" x14ac:dyDescent="0.2">
      <c r="A50" s="499" t="s">
        <v>1247</v>
      </c>
      <c r="B50" s="502" t="s">
        <v>86</v>
      </c>
      <c r="C50" s="702">
        <v>18.580918</v>
      </c>
      <c r="D50" s="702">
        <v>16.086925999999998</v>
      </c>
      <c r="E50" s="702">
        <v>15.702095</v>
      </c>
      <c r="F50" s="702">
        <v>14.325597999999999</v>
      </c>
      <c r="G50" s="702">
        <v>15.625399</v>
      </c>
      <c r="H50" s="702">
        <v>17.171970000000002</v>
      </c>
      <c r="I50" s="702">
        <v>17.955287999999999</v>
      </c>
      <c r="J50" s="702">
        <v>18.506471999999999</v>
      </c>
      <c r="K50" s="702">
        <v>17.549841000000001</v>
      </c>
      <c r="L50" s="702">
        <v>17.524505000000001</v>
      </c>
      <c r="M50" s="702">
        <v>16.886710000000001</v>
      </c>
      <c r="N50" s="702">
        <v>18.981376000000001</v>
      </c>
      <c r="O50" s="702">
        <v>19.088445</v>
      </c>
      <c r="P50" s="702">
        <v>15.952855</v>
      </c>
      <c r="Q50" s="702">
        <v>16.991759999999999</v>
      </c>
      <c r="R50" s="702">
        <v>15.538569000000001</v>
      </c>
      <c r="S50" s="702">
        <v>17.415361000000001</v>
      </c>
      <c r="T50" s="702">
        <v>17.77965</v>
      </c>
      <c r="U50" s="702">
        <v>18.820608</v>
      </c>
      <c r="V50" s="702">
        <v>18.670936999999999</v>
      </c>
      <c r="W50" s="702">
        <v>16.038767</v>
      </c>
      <c r="X50" s="702">
        <v>14.656088</v>
      </c>
      <c r="Y50" s="702">
        <v>15.363988000000001</v>
      </c>
      <c r="Z50" s="702">
        <v>18.478275</v>
      </c>
      <c r="AA50" s="702">
        <v>19.464435999999999</v>
      </c>
      <c r="AB50" s="702">
        <v>16.682307999999999</v>
      </c>
      <c r="AC50" s="702">
        <v>16.179718000000001</v>
      </c>
      <c r="AD50" s="702">
        <v>15.775627</v>
      </c>
      <c r="AE50" s="702">
        <v>18.466839</v>
      </c>
      <c r="AF50" s="702">
        <v>18.562017999999998</v>
      </c>
      <c r="AG50" s="702">
        <v>18.935409</v>
      </c>
      <c r="AH50" s="702">
        <v>18.617035999999999</v>
      </c>
      <c r="AI50" s="702">
        <v>16.152846</v>
      </c>
      <c r="AJ50" s="702">
        <v>16.408214999999998</v>
      </c>
      <c r="AK50" s="702">
        <v>16.521829</v>
      </c>
      <c r="AL50" s="702">
        <v>19.220815000000002</v>
      </c>
      <c r="AM50" s="702">
        <v>19.340544000000001</v>
      </c>
      <c r="AN50" s="702">
        <v>17.202967000000001</v>
      </c>
      <c r="AO50" s="702">
        <v>16.429819999999999</v>
      </c>
      <c r="AP50" s="702">
        <v>16.481005</v>
      </c>
      <c r="AQ50" s="702">
        <v>16.382496</v>
      </c>
      <c r="AR50" s="702">
        <v>17.664995999999999</v>
      </c>
      <c r="AS50" s="702">
        <v>18.529578999999998</v>
      </c>
      <c r="AT50" s="702">
        <v>18.085519999999999</v>
      </c>
      <c r="AU50" s="702">
        <v>17.502645999999999</v>
      </c>
      <c r="AV50" s="702">
        <v>16.755226</v>
      </c>
      <c r="AW50" s="702">
        <v>16.615877000000001</v>
      </c>
      <c r="AX50" s="702">
        <v>19.153713</v>
      </c>
      <c r="AY50" s="702">
        <v>19.530722999999998</v>
      </c>
      <c r="AZ50" s="702">
        <v>16.982538999999999</v>
      </c>
      <c r="BA50" s="702">
        <v>17.499549999999999</v>
      </c>
      <c r="BB50" s="702">
        <v>15.86856</v>
      </c>
      <c r="BC50" s="703">
        <v>17.796990000000001</v>
      </c>
      <c r="BD50" s="703">
        <v>18.398479999999999</v>
      </c>
      <c r="BE50" s="703">
        <v>19.011759999999999</v>
      </c>
      <c r="BF50" s="703">
        <v>19.011759999999999</v>
      </c>
      <c r="BG50" s="703">
        <v>17.41104</v>
      </c>
      <c r="BH50" s="703">
        <v>17.33117</v>
      </c>
      <c r="BI50" s="703">
        <v>16.873850000000001</v>
      </c>
      <c r="BJ50" s="703">
        <v>19.390059999999998</v>
      </c>
      <c r="BK50" s="703">
        <v>19.875730000000001</v>
      </c>
      <c r="BL50" s="703">
        <v>16.646000000000001</v>
      </c>
      <c r="BM50" s="703">
        <v>17.557639999999999</v>
      </c>
      <c r="BN50" s="703">
        <v>17.564589999999999</v>
      </c>
      <c r="BO50" s="703">
        <v>18.475259999999999</v>
      </c>
      <c r="BP50" s="703">
        <v>19.173400000000001</v>
      </c>
      <c r="BQ50" s="703">
        <v>19.841629999999999</v>
      </c>
      <c r="BR50" s="703">
        <v>19.850429999999999</v>
      </c>
      <c r="BS50" s="703">
        <v>18.763809999999999</v>
      </c>
      <c r="BT50" s="703">
        <v>16.401309999999999</v>
      </c>
      <c r="BU50" s="703">
        <v>18.445119999999999</v>
      </c>
      <c r="BV50" s="703">
        <v>20.673660000000002</v>
      </c>
    </row>
    <row r="51" spans="1:74" ht="11.1" customHeight="1" x14ac:dyDescent="0.2">
      <c r="A51" s="499" t="s">
        <v>1248</v>
      </c>
      <c r="B51" s="502" t="s">
        <v>1222</v>
      </c>
      <c r="C51" s="702">
        <v>2.7285030219999999</v>
      </c>
      <c r="D51" s="702">
        <v>1.916986796</v>
      </c>
      <c r="E51" s="702">
        <v>2.341481344</v>
      </c>
      <c r="F51" s="702">
        <v>2.4162921320000001</v>
      </c>
      <c r="G51" s="702">
        <v>3.3138676280000001</v>
      </c>
      <c r="H51" s="702">
        <v>2.5350912029999999</v>
      </c>
      <c r="I51" s="702">
        <v>2.356385994</v>
      </c>
      <c r="J51" s="702">
        <v>2.1442173480000002</v>
      </c>
      <c r="K51" s="702">
        <v>1.827129403</v>
      </c>
      <c r="L51" s="702">
        <v>2.2353117509999998</v>
      </c>
      <c r="M51" s="702">
        <v>2.6240015479999999</v>
      </c>
      <c r="N51" s="702">
        <v>2.3272068309999998</v>
      </c>
      <c r="O51" s="702">
        <v>3.021052735</v>
      </c>
      <c r="P51" s="702">
        <v>3.1246986589999999</v>
      </c>
      <c r="Q51" s="702">
        <v>3.0737684230000002</v>
      </c>
      <c r="R51" s="702">
        <v>3.3489936039999999</v>
      </c>
      <c r="S51" s="702">
        <v>3.5831225130000002</v>
      </c>
      <c r="T51" s="702">
        <v>3.2497962899999999</v>
      </c>
      <c r="U51" s="702">
        <v>2.8376627430000001</v>
      </c>
      <c r="V51" s="702">
        <v>2.7873631510000001</v>
      </c>
      <c r="W51" s="702">
        <v>2.6089647789999999</v>
      </c>
      <c r="X51" s="702">
        <v>2.7162941960000002</v>
      </c>
      <c r="Y51" s="702">
        <v>3.1906393240000002</v>
      </c>
      <c r="Z51" s="702">
        <v>3.641462583</v>
      </c>
      <c r="AA51" s="702">
        <v>4.2847657269999999</v>
      </c>
      <c r="AB51" s="702">
        <v>3.160581928</v>
      </c>
      <c r="AC51" s="702">
        <v>3.360832711</v>
      </c>
      <c r="AD51" s="702">
        <v>3.6019993000000001</v>
      </c>
      <c r="AE51" s="702">
        <v>3.795982725</v>
      </c>
      <c r="AF51" s="702">
        <v>3.4045171359999999</v>
      </c>
      <c r="AG51" s="702">
        <v>2.7580952160000001</v>
      </c>
      <c r="AH51" s="702">
        <v>2.6434004139999998</v>
      </c>
      <c r="AI51" s="702">
        <v>2.100999523</v>
      </c>
      <c r="AJ51" s="702">
        <v>2.0600046519999999</v>
      </c>
      <c r="AK51" s="702">
        <v>2.6366538620000002</v>
      </c>
      <c r="AL51" s="702">
        <v>3.1959433210000001</v>
      </c>
      <c r="AM51" s="702">
        <v>3.657332045</v>
      </c>
      <c r="AN51" s="702">
        <v>3.6528099470000002</v>
      </c>
      <c r="AO51" s="702">
        <v>3.8382877999999998</v>
      </c>
      <c r="AP51" s="702">
        <v>3.6181547630000002</v>
      </c>
      <c r="AQ51" s="702">
        <v>3.5526093319999998</v>
      </c>
      <c r="AR51" s="702">
        <v>3.0181108810000001</v>
      </c>
      <c r="AS51" s="702">
        <v>3.075118502</v>
      </c>
      <c r="AT51" s="702">
        <v>3.0763829399999998</v>
      </c>
      <c r="AU51" s="702">
        <v>2.6465076779999999</v>
      </c>
      <c r="AV51" s="702">
        <v>2.3168026159999999</v>
      </c>
      <c r="AW51" s="702">
        <v>2.9588216630000002</v>
      </c>
      <c r="AX51" s="702">
        <v>3.2913719060000002</v>
      </c>
      <c r="AY51" s="702">
        <v>3.3150838409999999</v>
      </c>
      <c r="AZ51" s="702">
        <v>2.9880941189999999</v>
      </c>
      <c r="BA51" s="702">
        <v>3.0256910000000001</v>
      </c>
      <c r="BB51" s="702">
        <v>2.5743719999999999</v>
      </c>
      <c r="BC51" s="703">
        <v>2.510815</v>
      </c>
      <c r="BD51" s="703">
        <v>2.2388819999999998</v>
      </c>
      <c r="BE51" s="703">
        <v>2.3125270000000002</v>
      </c>
      <c r="BF51" s="703">
        <v>2.3284250000000002</v>
      </c>
      <c r="BG51" s="703">
        <v>1.9745699999999999</v>
      </c>
      <c r="BH51" s="703">
        <v>2.1645189999999999</v>
      </c>
      <c r="BI51" s="703">
        <v>2.4489030000000001</v>
      </c>
      <c r="BJ51" s="703">
        <v>3.1695500000000001</v>
      </c>
      <c r="BK51" s="703">
        <v>3.7509570000000001</v>
      </c>
      <c r="BL51" s="703">
        <v>3.2070620000000001</v>
      </c>
      <c r="BM51" s="703">
        <v>3.1928019999999999</v>
      </c>
      <c r="BN51" s="703">
        <v>2.6839979999999999</v>
      </c>
      <c r="BO51" s="703">
        <v>2.5879660000000002</v>
      </c>
      <c r="BP51" s="703">
        <v>2.2898879999999999</v>
      </c>
      <c r="BQ51" s="703">
        <v>2.348932</v>
      </c>
      <c r="BR51" s="703">
        <v>2.3538749999999999</v>
      </c>
      <c r="BS51" s="703">
        <v>1.9944280000000001</v>
      </c>
      <c r="BT51" s="703">
        <v>2.180377</v>
      </c>
      <c r="BU51" s="703">
        <v>2.4619170000000001</v>
      </c>
      <c r="BV51" s="703">
        <v>3.1823869999999999</v>
      </c>
    </row>
    <row r="52" spans="1:74" ht="11.1" customHeight="1" x14ac:dyDescent="0.2">
      <c r="A52" s="499" t="s">
        <v>1249</v>
      </c>
      <c r="B52" s="502" t="s">
        <v>1325</v>
      </c>
      <c r="C52" s="702">
        <v>0.52104729999999999</v>
      </c>
      <c r="D52" s="702">
        <v>0.60702937499999998</v>
      </c>
      <c r="E52" s="702">
        <v>0.71402376300000003</v>
      </c>
      <c r="F52" s="702">
        <v>0.76641062400000004</v>
      </c>
      <c r="G52" s="702">
        <v>0.90421475900000003</v>
      </c>
      <c r="H52" s="702">
        <v>0.94628445500000002</v>
      </c>
      <c r="I52" s="702">
        <v>1.096433021</v>
      </c>
      <c r="J52" s="702">
        <v>0.97988157300000001</v>
      </c>
      <c r="K52" s="702">
        <v>0.97784640199999995</v>
      </c>
      <c r="L52" s="702">
        <v>0.93911335399999996</v>
      </c>
      <c r="M52" s="702">
        <v>0.86966655900000001</v>
      </c>
      <c r="N52" s="702">
        <v>0.803308778</v>
      </c>
      <c r="O52" s="702">
        <v>0.85243183</v>
      </c>
      <c r="P52" s="702">
        <v>0.76696078599999995</v>
      </c>
      <c r="Q52" s="702">
        <v>1.005282786</v>
      </c>
      <c r="R52" s="702">
        <v>1.109077318</v>
      </c>
      <c r="S52" s="702">
        <v>1.1213096060000001</v>
      </c>
      <c r="T52" s="702">
        <v>1.1580755300000001</v>
      </c>
      <c r="U52" s="702">
        <v>1.1397275790000001</v>
      </c>
      <c r="V52" s="702">
        <v>1.1462381349999999</v>
      </c>
      <c r="W52" s="702">
        <v>0.89637699100000001</v>
      </c>
      <c r="X52" s="702">
        <v>0.927473196</v>
      </c>
      <c r="Y52" s="702">
        <v>0.70381718999999998</v>
      </c>
      <c r="Z52" s="702">
        <v>0.64646320599999996</v>
      </c>
      <c r="AA52" s="702">
        <v>0.81972944000000003</v>
      </c>
      <c r="AB52" s="702">
        <v>0.75168318000000001</v>
      </c>
      <c r="AC52" s="702">
        <v>1.126636755</v>
      </c>
      <c r="AD52" s="702">
        <v>1.188951777</v>
      </c>
      <c r="AE52" s="702">
        <v>1.3578621399999999</v>
      </c>
      <c r="AF52" s="702">
        <v>1.2716821030000001</v>
      </c>
      <c r="AG52" s="702">
        <v>1.375880437</v>
      </c>
      <c r="AH52" s="702">
        <v>1.283690942</v>
      </c>
      <c r="AI52" s="702">
        <v>1.2337731089999999</v>
      </c>
      <c r="AJ52" s="702">
        <v>1.021008151</v>
      </c>
      <c r="AK52" s="702">
        <v>0.98917722100000005</v>
      </c>
      <c r="AL52" s="702">
        <v>0.984179252</v>
      </c>
      <c r="AM52" s="702">
        <v>1.019971263</v>
      </c>
      <c r="AN52" s="702">
        <v>1.1056946000000001</v>
      </c>
      <c r="AO52" s="702">
        <v>1.3178214319999999</v>
      </c>
      <c r="AP52" s="702">
        <v>1.5604950319999999</v>
      </c>
      <c r="AQ52" s="702">
        <v>1.8105177770000001</v>
      </c>
      <c r="AR52" s="702">
        <v>1.6784104909999999</v>
      </c>
      <c r="AS52" s="702">
        <v>1.826496187</v>
      </c>
      <c r="AT52" s="702">
        <v>1.7123980640000001</v>
      </c>
      <c r="AU52" s="702">
        <v>1.473232761</v>
      </c>
      <c r="AV52" s="702">
        <v>1.438721294</v>
      </c>
      <c r="AW52" s="702">
        <v>1.27464607</v>
      </c>
      <c r="AX52" s="702">
        <v>1.192020131</v>
      </c>
      <c r="AY52" s="702">
        <v>1.1782669729999999</v>
      </c>
      <c r="AZ52" s="702">
        <v>1.186275177</v>
      </c>
      <c r="BA52" s="702">
        <v>1.488883</v>
      </c>
      <c r="BB52" s="702">
        <v>1.8117920000000001</v>
      </c>
      <c r="BC52" s="703">
        <v>2.0728949999999999</v>
      </c>
      <c r="BD52" s="703">
        <v>2.009331</v>
      </c>
      <c r="BE52" s="703">
        <v>2.213902</v>
      </c>
      <c r="BF52" s="703">
        <v>1.9866809999999999</v>
      </c>
      <c r="BG52" s="703">
        <v>1.7323249999999999</v>
      </c>
      <c r="BH52" s="703">
        <v>1.6358269999999999</v>
      </c>
      <c r="BI52" s="703">
        <v>1.5278750000000001</v>
      </c>
      <c r="BJ52" s="703">
        <v>1.4141220000000001</v>
      </c>
      <c r="BK52" s="703">
        <v>1.510899</v>
      </c>
      <c r="BL52" s="703">
        <v>1.094033</v>
      </c>
      <c r="BM52" s="703">
        <v>1.8575250000000001</v>
      </c>
      <c r="BN52" s="703">
        <v>2.1681599999999999</v>
      </c>
      <c r="BO52" s="703">
        <v>2.519469</v>
      </c>
      <c r="BP52" s="703">
        <v>2.6876950000000002</v>
      </c>
      <c r="BQ52" s="703">
        <v>2.884665</v>
      </c>
      <c r="BR52" s="703">
        <v>2.6028709999999999</v>
      </c>
      <c r="BS52" s="703">
        <v>2.289164</v>
      </c>
      <c r="BT52" s="703">
        <v>2.0697420000000002</v>
      </c>
      <c r="BU52" s="703">
        <v>1.834857</v>
      </c>
      <c r="BV52" s="703">
        <v>1.6497059999999999</v>
      </c>
    </row>
    <row r="53" spans="1:74" ht="11.1" customHeight="1" x14ac:dyDescent="0.2">
      <c r="A53" s="499" t="s">
        <v>1250</v>
      </c>
      <c r="B53" s="500" t="s">
        <v>1326</v>
      </c>
      <c r="C53" s="702">
        <v>-0.192771621</v>
      </c>
      <c r="D53" s="702">
        <v>-0.13011250599999999</v>
      </c>
      <c r="E53" s="702">
        <v>-0.13961854700000001</v>
      </c>
      <c r="F53" s="702">
        <v>-0.124589087</v>
      </c>
      <c r="G53" s="702">
        <v>-0.18113736599999999</v>
      </c>
      <c r="H53" s="702">
        <v>-0.169148465</v>
      </c>
      <c r="I53" s="702">
        <v>-0.26114805600000002</v>
      </c>
      <c r="J53" s="702">
        <v>-0.24768410799999999</v>
      </c>
      <c r="K53" s="702">
        <v>-0.225439063</v>
      </c>
      <c r="L53" s="702">
        <v>-0.149943138</v>
      </c>
      <c r="M53" s="702">
        <v>-8.1519905000000004E-2</v>
      </c>
      <c r="N53" s="702">
        <v>-0.14200331899999999</v>
      </c>
      <c r="O53" s="702">
        <v>0.57997975999999996</v>
      </c>
      <c r="P53" s="702">
        <v>-2.9948145999999998E-2</v>
      </c>
      <c r="Q53" s="702">
        <v>-9.6099170000000008E-3</v>
      </c>
      <c r="R53" s="702">
        <v>-5.8646660000000001E-3</v>
      </c>
      <c r="S53" s="702">
        <v>-7.051402E-3</v>
      </c>
      <c r="T53" s="702">
        <v>-8.8168116000000005E-2</v>
      </c>
      <c r="U53" s="702">
        <v>-0.167354214</v>
      </c>
      <c r="V53" s="702">
        <v>-0.10515300599999999</v>
      </c>
      <c r="W53" s="702">
        <v>-0.19154469299999999</v>
      </c>
      <c r="X53" s="702">
        <v>-0.102636106</v>
      </c>
      <c r="Y53" s="702">
        <v>-2.0955194999999999E-2</v>
      </c>
      <c r="Z53" s="702">
        <v>1.9599498999999999E-2</v>
      </c>
      <c r="AA53" s="702">
        <v>5.8853872000000002E-2</v>
      </c>
      <c r="AB53" s="702">
        <v>-5.6984801000000002E-2</v>
      </c>
      <c r="AC53" s="702">
        <v>-1.7126380000000001E-3</v>
      </c>
      <c r="AD53" s="702">
        <v>3.6323207000000003E-2</v>
      </c>
      <c r="AE53" s="702">
        <v>-9.5476031000000003E-2</v>
      </c>
      <c r="AF53" s="702">
        <v>-0.15384451199999999</v>
      </c>
      <c r="AG53" s="702">
        <v>-0.17964660599999999</v>
      </c>
      <c r="AH53" s="702">
        <v>-0.21056349599999999</v>
      </c>
      <c r="AI53" s="702">
        <v>-0.24640946799999999</v>
      </c>
      <c r="AJ53" s="702">
        <v>-0.16928085500000001</v>
      </c>
      <c r="AK53" s="702">
        <v>-0.142812352</v>
      </c>
      <c r="AL53" s="702">
        <v>-0.11880468800000001</v>
      </c>
      <c r="AM53" s="702">
        <v>-3.6147562000000001E-2</v>
      </c>
      <c r="AN53" s="702">
        <v>-9.9603209999999994E-3</v>
      </c>
      <c r="AO53" s="702">
        <v>-1.0021601E-2</v>
      </c>
      <c r="AP53" s="702">
        <v>-5.8441506999999997E-2</v>
      </c>
      <c r="AQ53" s="702">
        <v>-6.7459691000000002E-2</v>
      </c>
      <c r="AR53" s="702">
        <v>-0.170585023</v>
      </c>
      <c r="AS53" s="702">
        <v>-0.20809466400000001</v>
      </c>
      <c r="AT53" s="702">
        <v>-0.22029845000000001</v>
      </c>
      <c r="AU53" s="702">
        <v>-0.14879893999999999</v>
      </c>
      <c r="AV53" s="702">
        <v>-0.110301338</v>
      </c>
      <c r="AW53" s="702">
        <v>-4.5857216999999999E-2</v>
      </c>
      <c r="AX53" s="702">
        <v>-5.2812540999999998E-2</v>
      </c>
      <c r="AY53" s="702">
        <v>-5.8338530999999999E-2</v>
      </c>
      <c r="AZ53" s="702">
        <v>5.3607914E-2</v>
      </c>
      <c r="BA53" s="702">
        <v>-8.7095899999999997E-3</v>
      </c>
      <c r="BB53" s="702">
        <v>-4.1966000000000003E-2</v>
      </c>
      <c r="BC53" s="703">
        <v>-6.8645200000000003E-2</v>
      </c>
      <c r="BD53" s="703">
        <v>-0.27698080000000003</v>
      </c>
      <c r="BE53" s="703">
        <v>-0.27435759999999998</v>
      </c>
      <c r="BF53" s="703">
        <v>-0.22777359999999999</v>
      </c>
      <c r="BG53" s="703">
        <v>-0.15906580000000001</v>
      </c>
      <c r="BH53" s="703">
        <v>-0.1063587</v>
      </c>
      <c r="BI53" s="703">
        <v>-3.4970300000000003E-2</v>
      </c>
      <c r="BJ53" s="703">
        <v>-5.1243400000000001E-2</v>
      </c>
      <c r="BK53" s="703">
        <v>-4.8168799999999998E-2</v>
      </c>
      <c r="BL53" s="703">
        <v>3.85478E-2</v>
      </c>
      <c r="BM53" s="703">
        <v>7.4334199999999996E-3</v>
      </c>
      <c r="BN53" s="703">
        <v>-4.0920699999999997E-3</v>
      </c>
      <c r="BO53" s="703">
        <v>-6.6573099999999996E-2</v>
      </c>
      <c r="BP53" s="703">
        <v>-0.23640710000000001</v>
      </c>
      <c r="BQ53" s="703">
        <v>-0.2865201</v>
      </c>
      <c r="BR53" s="703">
        <v>-0.2581253</v>
      </c>
      <c r="BS53" s="703">
        <v>-0.1858409</v>
      </c>
      <c r="BT53" s="703">
        <v>-0.10302799999999999</v>
      </c>
      <c r="BU53" s="703">
        <v>-2.6669000000000002E-2</v>
      </c>
      <c r="BV53" s="703">
        <v>-4.5124299999999999E-2</v>
      </c>
    </row>
    <row r="54" spans="1:74" ht="11.1" customHeight="1" x14ac:dyDescent="0.2">
      <c r="A54" s="499" t="s">
        <v>1251</v>
      </c>
      <c r="B54" s="502" t="s">
        <v>1226</v>
      </c>
      <c r="C54" s="702">
        <v>55.063572962999999</v>
      </c>
      <c r="D54" s="702">
        <v>45.805775615000002</v>
      </c>
      <c r="E54" s="702">
        <v>51.306700241999998</v>
      </c>
      <c r="F54" s="702">
        <v>47.452324547000003</v>
      </c>
      <c r="G54" s="702">
        <v>53.68617381</v>
      </c>
      <c r="H54" s="702">
        <v>57.989172674000002</v>
      </c>
      <c r="I54" s="702">
        <v>66.479321010999996</v>
      </c>
      <c r="J54" s="702">
        <v>64.18728874</v>
      </c>
      <c r="K54" s="702">
        <v>53.481518844</v>
      </c>
      <c r="L54" s="702">
        <v>50.856904073000003</v>
      </c>
      <c r="M54" s="702">
        <v>49.254259290999997</v>
      </c>
      <c r="N54" s="702">
        <v>57.883987382000001</v>
      </c>
      <c r="O54" s="702">
        <v>66.628013693</v>
      </c>
      <c r="P54" s="702">
        <v>47.449592713000001</v>
      </c>
      <c r="Q54" s="702">
        <v>51.361476760000002</v>
      </c>
      <c r="R54" s="702">
        <v>47.065557755999997</v>
      </c>
      <c r="S54" s="702">
        <v>56.729119140000002</v>
      </c>
      <c r="T54" s="702">
        <v>63.201139402000003</v>
      </c>
      <c r="U54" s="702">
        <v>66.926576116999996</v>
      </c>
      <c r="V54" s="702">
        <v>65.845609159999995</v>
      </c>
      <c r="W54" s="702">
        <v>59.602881785999998</v>
      </c>
      <c r="X54" s="702">
        <v>51.875176684000003</v>
      </c>
      <c r="Y54" s="702">
        <v>52.026951650999997</v>
      </c>
      <c r="Z54" s="702">
        <v>54.716295739000003</v>
      </c>
      <c r="AA54" s="702">
        <v>59.129912556000001</v>
      </c>
      <c r="AB54" s="702">
        <v>48.268016324999998</v>
      </c>
      <c r="AC54" s="702">
        <v>51.033313186000001</v>
      </c>
      <c r="AD54" s="702">
        <v>46.888022884999998</v>
      </c>
      <c r="AE54" s="702">
        <v>58.284077175</v>
      </c>
      <c r="AF54" s="702">
        <v>59.149132815000002</v>
      </c>
      <c r="AG54" s="702">
        <v>66.871629846999994</v>
      </c>
      <c r="AH54" s="702">
        <v>65.882592524000003</v>
      </c>
      <c r="AI54" s="702">
        <v>60.890451253999998</v>
      </c>
      <c r="AJ54" s="702">
        <v>51.096971738999997</v>
      </c>
      <c r="AK54" s="702">
        <v>50.806428777999997</v>
      </c>
      <c r="AL54" s="702">
        <v>53.999339096</v>
      </c>
      <c r="AM54" s="702">
        <v>54.424877365999997</v>
      </c>
      <c r="AN54" s="702">
        <v>50.971738813999998</v>
      </c>
      <c r="AO54" s="702">
        <v>47.751588011000003</v>
      </c>
      <c r="AP54" s="702">
        <v>42.246227490999999</v>
      </c>
      <c r="AQ54" s="702">
        <v>48.030562289999999</v>
      </c>
      <c r="AR54" s="702">
        <v>56.462548454999997</v>
      </c>
      <c r="AS54" s="702">
        <v>67.612691225000006</v>
      </c>
      <c r="AT54" s="702">
        <v>64.967422868</v>
      </c>
      <c r="AU54" s="702">
        <v>53.898055317000001</v>
      </c>
      <c r="AV54" s="702">
        <v>47.839185165000004</v>
      </c>
      <c r="AW54" s="702">
        <v>46.204493284000002</v>
      </c>
      <c r="AX54" s="702">
        <v>57.226279570999999</v>
      </c>
      <c r="AY54" s="702">
        <v>58.685573431999998</v>
      </c>
      <c r="AZ54" s="702">
        <v>54.648395004999998</v>
      </c>
      <c r="BA54" s="702">
        <v>49.028120000000001</v>
      </c>
      <c r="BB54" s="702">
        <v>44.973010000000002</v>
      </c>
      <c r="BC54" s="703">
        <v>50.66234</v>
      </c>
      <c r="BD54" s="703">
        <v>59.024749999999997</v>
      </c>
      <c r="BE54" s="703">
        <v>67.195149999999998</v>
      </c>
      <c r="BF54" s="703">
        <v>64.694980000000001</v>
      </c>
      <c r="BG54" s="703">
        <v>54.828710000000001</v>
      </c>
      <c r="BH54" s="703">
        <v>48.608040000000003</v>
      </c>
      <c r="BI54" s="703">
        <v>48.923609999999996</v>
      </c>
      <c r="BJ54" s="703">
        <v>57.813360000000003</v>
      </c>
      <c r="BK54" s="703">
        <v>61.513399999999997</v>
      </c>
      <c r="BL54" s="703">
        <v>51.51641</v>
      </c>
      <c r="BM54" s="703">
        <v>51.06071</v>
      </c>
      <c r="BN54" s="703">
        <v>46.912559999999999</v>
      </c>
      <c r="BO54" s="703">
        <v>51.818519999999999</v>
      </c>
      <c r="BP54" s="703">
        <v>60.801760000000002</v>
      </c>
      <c r="BQ54" s="703">
        <v>69.180880000000002</v>
      </c>
      <c r="BR54" s="703">
        <v>66.648300000000006</v>
      </c>
      <c r="BS54" s="703">
        <v>56.484479999999998</v>
      </c>
      <c r="BT54" s="703">
        <v>49.409480000000002</v>
      </c>
      <c r="BU54" s="703">
        <v>50.512949999999996</v>
      </c>
      <c r="BV54" s="703">
        <v>59.305070000000001</v>
      </c>
    </row>
    <row r="55" spans="1:74" ht="11.1" customHeight="1" x14ac:dyDescent="0.2">
      <c r="A55" s="499" t="s">
        <v>1252</v>
      </c>
      <c r="B55" s="500" t="s">
        <v>1327</v>
      </c>
      <c r="C55" s="702">
        <v>55.621667490999997</v>
      </c>
      <c r="D55" s="702">
        <v>46.575712733000003</v>
      </c>
      <c r="E55" s="702">
        <v>52.137053154999997</v>
      </c>
      <c r="F55" s="702">
        <v>47.996347002</v>
      </c>
      <c r="G55" s="702">
        <v>53.715443694999998</v>
      </c>
      <c r="H55" s="702">
        <v>58.022488349</v>
      </c>
      <c r="I55" s="702">
        <v>66.130823512000006</v>
      </c>
      <c r="J55" s="702">
        <v>63.632087390000002</v>
      </c>
      <c r="K55" s="702">
        <v>53.397994869999998</v>
      </c>
      <c r="L55" s="702">
        <v>49.996052208000002</v>
      </c>
      <c r="M55" s="702">
        <v>48.342561779999997</v>
      </c>
      <c r="N55" s="702">
        <v>56.648190575000001</v>
      </c>
      <c r="O55" s="702">
        <v>66.774840135999995</v>
      </c>
      <c r="P55" s="702">
        <v>47.541246651999998</v>
      </c>
      <c r="Q55" s="702">
        <v>51.657150485000003</v>
      </c>
      <c r="R55" s="702">
        <v>46.700862194000003</v>
      </c>
      <c r="S55" s="702">
        <v>56.277655009</v>
      </c>
      <c r="T55" s="702">
        <v>62.783823974000001</v>
      </c>
      <c r="U55" s="702">
        <v>65.751962993000006</v>
      </c>
      <c r="V55" s="702">
        <v>64.837813468999997</v>
      </c>
      <c r="W55" s="702">
        <v>59.690952279999998</v>
      </c>
      <c r="X55" s="702">
        <v>51.752237911999998</v>
      </c>
      <c r="Y55" s="702">
        <v>51.909578758999999</v>
      </c>
      <c r="Z55" s="702">
        <v>55.616617288</v>
      </c>
      <c r="AA55" s="702">
        <v>60.021401769000001</v>
      </c>
      <c r="AB55" s="702">
        <v>48.710574797</v>
      </c>
      <c r="AC55" s="702">
        <v>51.628486291999998</v>
      </c>
      <c r="AD55" s="702">
        <v>47.647249616000003</v>
      </c>
      <c r="AE55" s="702">
        <v>60.617085093</v>
      </c>
      <c r="AF55" s="702">
        <v>61.167357148999997</v>
      </c>
      <c r="AG55" s="702">
        <v>66.529517859999999</v>
      </c>
      <c r="AH55" s="702">
        <v>65.212837574000005</v>
      </c>
      <c r="AI55" s="702">
        <v>61.435991287999997</v>
      </c>
      <c r="AJ55" s="702">
        <v>50.737599146000001</v>
      </c>
      <c r="AK55" s="702">
        <v>50.386594338000002</v>
      </c>
      <c r="AL55" s="702">
        <v>53.564762811999998</v>
      </c>
      <c r="AM55" s="702">
        <v>55.995116652999997</v>
      </c>
      <c r="AN55" s="702">
        <v>52.427737794999999</v>
      </c>
      <c r="AO55" s="702">
        <v>49.002794903000002</v>
      </c>
      <c r="AP55" s="702">
        <v>43.120963721000003</v>
      </c>
      <c r="AQ55" s="702">
        <v>50.787065869000003</v>
      </c>
      <c r="AR55" s="702">
        <v>58.641233489999998</v>
      </c>
      <c r="AS55" s="702">
        <v>67.174281546000003</v>
      </c>
      <c r="AT55" s="702">
        <v>64.707962158000001</v>
      </c>
      <c r="AU55" s="702">
        <v>54.179087203000002</v>
      </c>
      <c r="AV55" s="702">
        <v>47.971586236</v>
      </c>
      <c r="AW55" s="702">
        <v>47.468561493000003</v>
      </c>
      <c r="AX55" s="702">
        <v>58.245952508999999</v>
      </c>
      <c r="AY55" s="702">
        <v>59.443186492000002</v>
      </c>
      <c r="AZ55" s="702">
        <v>54.616680000000002</v>
      </c>
      <c r="BA55" s="702">
        <v>49.364820000000002</v>
      </c>
      <c r="BB55" s="702">
        <v>46.044809999999998</v>
      </c>
      <c r="BC55" s="703">
        <v>52.280520000000003</v>
      </c>
      <c r="BD55" s="703">
        <v>60.634239999999998</v>
      </c>
      <c r="BE55" s="703">
        <v>68.262339999999995</v>
      </c>
      <c r="BF55" s="703">
        <v>64.928370000000001</v>
      </c>
      <c r="BG55" s="703">
        <v>55.033070000000002</v>
      </c>
      <c r="BH55" s="703">
        <v>49.147959999999998</v>
      </c>
      <c r="BI55" s="703">
        <v>49.493810000000003</v>
      </c>
      <c r="BJ55" s="703">
        <v>58.167349999999999</v>
      </c>
      <c r="BK55" s="703">
        <v>61.359310000000001</v>
      </c>
      <c r="BL55" s="703">
        <v>52.97437</v>
      </c>
      <c r="BM55" s="703">
        <v>51.034950000000002</v>
      </c>
      <c r="BN55" s="703">
        <v>46.645060000000001</v>
      </c>
      <c r="BO55" s="703">
        <v>52.675550000000001</v>
      </c>
      <c r="BP55" s="703">
        <v>61.426729999999999</v>
      </c>
      <c r="BQ55" s="703">
        <v>69.099620000000002</v>
      </c>
      <c r="BR55" s="703">
        <v>65.707579999999993</v>
      </c>
      <c r="BS55" s="703">
        <v>55.630159999999997</v>
      </c>
      <c r="BT55" s="703">
        <v>49.660049999999998</v>
      </c>
      <c r="BU55" s="703">
        <v>49.955779999999997</v>
      </c>
      <c r="BV55" s="703">
        <v>58.709620000000001</v>
      </c>
    </row>
    <row r="56" spans="1:74" ht="11.1" customHeight="1" x14ac:dyDescent="0.2">
      <c r="A56" s="493"/>
      <c r="B56" s="131" t="s">
        <v>1253</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333"/>
      <c r="BD56" s="333"/>
      <c r="BE56" s="333"/>
      <c r="BF56" s="333"/>
      <c r="BG56" s="333"/>
      <c r="BH56" s="333"/>
      <c r="BI56" s="333"/>
      <c r="BJ56" s="333"/>
      <c r="BK56" s="333"/>
      <c r="BL56" s="333"/>
      <c r="BM56" s="333"/>
      <c r="BN56" s="333"/>
      <c r="BO56" s="333"/>
      <c r="BP56" s="333"/>
      <c r="BQ56" s="333"/>
      <c r="BR56" s="333"/>
      <c r="BS56" s="333"/>
      <c r="BT56" s="333"/>
      <c r="BU56" s="333"/>
      <c r="BV56" s="333"/>
    </row>
    <row r="57" spans="1:74" ht="11.1" customHeight="1" x14ac:dyDescent="0.2">
      <c r="A57" s="499" t="s">
        <v>1254</v>
      </c>
      <c r="B57" s="500" t="s">
        <v>84</v>
      </c>
      <c r="C57" s="702">
        <v>10.358896862</v>
      </c>
      <c r="D57" s="702">
        <v>9.7268409780000002</v>
      </c>
      <c r="E57" s="702">
        <v>11.365432492</v>
      </c>
      <c r="F57" s="702">
        <v>11.991657621</v>
      </c>
      <c r="G57" s="702">
        <v>14.079647325</v>
      </c>
      <c r="H57" s="702">
        <v>13.940949749</v>
      </c>
      <c r="I57" s="702">
        <v>16.036507297</v>
      </c>
      <c r="J57" s="702">
        <v>16.651808118000002</v>
      </c>
      <c r="K57" s="702">
        <v>14.400463351000001</v>
      </c>
      <c r="L57" s="702">
        <v>13.927178537</v>
      </c>
      <c r="M57" s="702">
        <v>11.029162264</v>
      </c>
      <c r="N57" s="702">
        <v>10.873257008</v>
      </c>
      <c r="O57" s="702">
        <v>11.67024627</v>
      </c>
      <c r="P57" s="702">
        <v>10.852148679000001</v>
      </c>
      <c r="Q57" s="702">
        <v>11.647886418000001</v>
      </c>
      <c r="R57" s="702">
        <v>12.420406678999999</v>
      </c>
      <c r="S57" s="702">
        <v>13.612432969</v>
      </c>
      <c r="T57" s="702">
        <v>15.35300713</v>
      </c>
      <c r="U57" s="702">
        <v>16.482309965999999</v>
      </c>
      <c r="V57" s="702">
        <v>16.745342182000002</v>
      </c>
      <c r="W57" s="702">
        <v>16.771030188000001</v>
      </c>
      <c r="X57" s="702">
        <v>15.826186211</v>
      </c>
      <c r="Y57" s="702">
        <v>12.235906895999999</v>
      </c>
      <c r="Z57" s="702">
        <v>11.222797577</v>
      </c>
      <c r="AA57" s="702">
        <v>11.913719540000001</v>
      </c>
      <c r="AB57" s="702">
        <v>11.26398749</v>
      </c>
      <c r="AC57" s="702">
        <v>12.472542506</v>
      </c>
      <c r="AD57" s="702">
        <v>13.174255058</v>
      </c>
      <c r="AE57" s="702">
        <v>16.507530731999999</v>
      </c>
      <c r="AF57" s="702">
        <v>16.968608961000001</v>
      </c>
      <c r="AG57" s="702">
        <v>17.563178034</v>
      </c>
      <c r="AH57" s="702">
        <v>17.859841793000001</v>
      </c>
      <c r="AI57" s="702">
        <v>17.176754506999998</v>
      </c>
      <c r="AJ57" s="702">
        <v>16.142579980000001</v>
      </c>
      <c r="AK57" s="702">
        <v>11.813047903999999</v>
      </c>
      <c r="AL57" s="702">
        <v>12.041057034</v>
      </c>
      <c r="AM57" s="702">
        <v>12.726201292000001</v>
      </c>
      <c r="AN57" s="702">
        <v>12.668251989</v>
      </c>
      <c r="AO57" s="702">
        <v>14.576026878</v>
      </c>
      <c r="AP57" s="702">
        <v>14.342523533</v>
      </c>
      <c r="AQ57" s="702">
        <v>14.524880661999999</v>
      </c>
      <c r="AR57" s="702">
        <v>16.869029448999999</v>
      </c>
      <c r="AS57" s="702">
        <v>18.316891390999999</v>
      </c>
      <c r="AT57" s="702">
        <v>18.232157190999999</v>
      </c>
      <c r="AU57" s="702">
        <v>16.244296099</v>
      </c>
      <c r="AV57" s="702">
        <v>15.909183389000001</v>
      </c>
      <c r="AW57" s="702">
        <v>13.067202975000001</v>
      </c>
      <c r="AX57" s="702">
        <v>11.978414730000001</v>
      </c>
      <c r="AY57" s="702">
        <v>11.534041233</v>
      </c>
      <c r="AZ57" s="702">
        <v>10.986197493000001</v>
      </c>
      <c r="BA57" s="702">
        <v>11.49879</v>
      </c>
      <c r="BB57" s="702">
        <v>12.703440000000001</v>
      </c>
      <c r="BC57" s="703">
        <v>11.866199999999999</v>
      </c>
      <c r="BD57" s="703">
        <v>13.78345</v>
      </c>
      <c r="BE57" s="703">
        <v>14.79036</v>
      </c>
      <c r="BF57" s="703">
        <v>15.170170000000001</v>
      </c>
      <c r="BG57" s="703">
        <v>15.39479</v>
      </c>
      <c r="BH57" s="703">
        <v>13.86974</v>
      </c>
      <c r="BI57" s="703">
        <v>11.99963</v>
      </c>
      <c r="BJ57" s="703">
        <v>11.409660000000001</v>
      </c>
      <c r="BK57" s="703">
        <v>10.028890000000001</v>
      </c>
      <c r="BL57" s="703">
        <v>6.3927459999999998</v>
      </c>
      <c r="BM57" s="703">
        <v>10.28938</v>
      </c>
      <c r="BN57" s="703">
        <v>12.4832</v>
      </c>
      <c r="BO57" s="703">
        <v>11.765969999999999</v>
      </c>
      <c r="BP57" s="703">
        <v>14.42361</v>
      </c>
      <c r="BQ57" s="703">
        <v>15.5623</v>
      </c>
      <c r="BR57" s="703">
        <v>15.806800000000001</v>
      </c>
      <c r="BS57" s="703">
        <v>15.83019</v>
      </c>
      <c r="BT57" s="703">
        <v>13.66966</v>
      </c>
      <c r="BU57" s="703">
        <v>12.56584</v>
      </c>
      <c r="BV57" s="703">
        <v>11.756869999999999</v>
      </c>
    </row>
    <row r="58" spans="1:74" ht="11.1" customHeight="1" x14ac:dyDescent="0.2">
      <c r="A58" s="499" t="s">
        <v>1255</v>
      </c>
      <c r="B58" s="502" t="s">
        <v>83</v>
      </c>
      <c r="C58" s="702">
        <v>3.0212466560000002</v>
      </c>
      <c r="D58" s="702">
        <v>2.4939706500000001</v>
      </c>
      <c r="E58" s="702">
        <v>2.7592360230000001</v>
      </c>
      <c r="F58" s="702">
        <v>2.997461661</v>
      </c>
      <c r="G58" s="702">
        <v>3.1750902239999998</v>
      </c>
      <c r="H58" s="702">
        <v>3.3441934249999998</v>
      </c>
      <c r="I58" s="702">
        <v>3.4963205629999998</v>
      </c>
      <c r="J58" s="702">
        <v>3.2023226390000001</v>
      </c>
      <c r="K58" s="702">
        <v>2.5075506910000001</v>
      </c>
      <c r="L58" s="702">
        <v>3.0379125789999999</v>
      </c>
      <c r="M58" s="702">
        <v>2.1902409459999999</v>
      </c>
      <c r="N58" s="702">
        <v>2.1787367010000001</v>
      </c>
      <c r="O58" s="702">
        <v>3.114699281</v>
      </c>
      <c r="P58" s="702">
        <v>1.7376257100000001</v>
      </c>
      <c r="Q58" s="702">
        <v>1.5220968909999999</v>
      </c>
      <c r="R58" s="702">
        <v>1.960638441</v>
      </c>
      <c r="S58" s="702">
        <v>2.2408358979999998</v>
      </c>
      <c r="T58" s="702">
        <v>2.5152366800000001</v>
      </c>
      <c r="U58" s="702">
        <v>2.4736096019999998</v>
      </c>
      <c r="V58" s="702">
        <v>2.8997226989999998</v>
      </c>
      <c r="W58" s="702">
        <v>2.470995668</v>
      </c>
      <c r="X58" s="702">
        <v>2.1342549790000001</v>
      </c>
      <c r="Y58" s="702">
        <v>1.8814072900000001</v>
      </c>
      <c r="Z58" s="702">
        <v>2.0974131690000002</v>
      </c>
      <c r="AA58" s="702">
        <v>1.7345724629999999</v>
      </c>
      <c r="AB58" s="702">
        <v>0.92068753400000003</v>
      </c>
      <c r="AC58" s="702">
        <v>1.087805044</v>
      </c>
      <c r="AD58" s="702">
        <v>1.167952192</v>
      </c>
      <c r="AE58" s="702">
        <v>1.7305873510000001</v>
      </c>
      <c r="AF58" s="702">
        <v>1.8876953400000001</v>
      </c>
      <c r="AG58" s="702">
        <v>1.928923977</v>
      </c>
      <c r="AH58" s="702">
        <v>1.712507166</v>
      </c>
      <c r="AI58" s="702">
        <v>1.662759554</v>
      </c>
      <c r="AJ58" s="702">
        <v>1.9560435650000001</v>
      </c>
      <c r="AK58" s="702">
        <v>1.808206744</v>
      </c>
      <c r="AL58" s="702">
        <v>1.034348912</v>
      </c>
      <c r="AM58" s="702">
        <v>0.96290076099999999</v>
      </c>
      <c r="AN58" s="702">
        <v>0.53999663600000003</v>
      </c>
      <c r="AO58" s="702">
        <v>0.57244601100000003</v>
      </c>
      <c r="AP58" s="702">
        <v>0.87348255399999997</v>
      </c>
      <c r="AQ58" s="702">
        <v>1.1971562570000001</v>
      </c>
      <c r="AR58" s="702">
        <v>1.466689599</v>
      </c>
      <c r="AS58" s="702">
        <v>1.8280766159999999</v>
      </c>
      <c r="AT58" s="702">
        <v>1.9967631859999999</v>
      </c>
      <c r="AU58" s="702">
        <v>1.8458949389999999</v>
      </c>
      <c r="AV58" s="702">
        <v>1.9528855110000001</v>
      </c>
      <c r="AW58" s="702">
        <v>1.2637792999999999</v>
      </c>
      <c r="AX58" s="702">
        <v>1.4305349730000001</v>
      </c>
      <c r="AY58" s="702">
        <v>1.545442201</v>
      </c>
      <c r="AZ58" s="702">
        <v>1.593258512</v>
      </c>
      <c r="BA58" s="702">
        <v>1.480588</v>
      </c>
      <c r="BB58" s="702">
        <v>1.855129</v>
      </c>
      <c r="BC58" s="703">
        <v>3.8342689999999999</v>
      </c>
      <c r="BD58" s="703">
        <v>3.3710529999999999</v>
      </c>
      <c r="BE58" s="703">
        <v>2.9721950000000001</v>
      </c>
      <c r="BF58" s="703">
        <v>2.4082750000000002</v>
      </c>
      <c r="BG58" s="703">
        <v>1.357159</v>
      </c>
      <c r="BH58" s="703">
        <v>2.0767329999999999</v>
      </c>
      <c r="BI58" s="703">
        <v>0.37224610000000002</v>
      </c>
      <c r="BJ58" s="703">
        <v>1.236275</v>
      </c>
      <c r="BK58" s="703">
        <v>2.815906</v>
      </c>
      <c r="BL58" s="703">
        <v>1.783652</v>
      </c>
      <c r="BM58" s="703">
        <v>1.3071809999999999</v>
      </c>
      <c r="BN58" s="703">
        <v>1.403068</v>
      </c>
      <c r="BO58" s="703">
        <v>3.6312500000000001</v>
      </c>
      <c r="BP58" s="703">
        <v>2.892655</v>
      </c>
      <c r="BQ58" s="703">
        <v>2.361154</v>
      </c>
      <c r="BR58" s="703">
        <v>1.8643959999999999</v>
      </c>
      <c r="BS58" s="703">
        <v>0.83260290000000003</v>
      </c>
      <c r="BT58" s="703">
        <v>1.7854950000000001</v>
      </c>
      <c r="BU58" s="703">
        <v>0.1838119</v>
      </c>
      <c r="BV58" s="703">
        <v>1.1220669999999999</v>
      </c>
    </row>
    <row r="59" spans="1:74" ht="11.1" customHeight="1" x14ac:dyDescent="0.2">
      <c r="A59" s="499" t="s">
        <v>1256</v>
      </c>
      <c r="B59" s="502" t="s">
        <v>86</v>
      </c>
      <c r="C59" s="702">
        <v>2.7358039999999999</v>
      </c>
      <c r="D59" s="702">
        <v>2.0829119999999999</v>
      </c>
      <c r="E59" s="702">
        <v>1.857086</v>
      </c>
      <c r="F59" s="702">
        <v>2.09057</v>
      </c>
      <c r="G59" s="702">
        <v>2.7230810000000001</v>
      </c>
      <c r="H59" s="702">
        <v>2.6348250000000002</v>
      </c>
      <c r="I59" s="702">
        <v>2.7092109999999998</v>
      </c>
      <c r="J59" s="702">
        <v>2.700717</v>
      </c>
      <c r="K59" s="702">
        <v>2.3546369999999999</v>
      </c>
      <c r="L59" s="702">
        <v>2.0694750000000002</v>
      </c>
      <c r="M59" s="702">
        <v>2.432776</v>
      </c>
      <c r="N59" s="702">
        <v>2.755125</v>
      </c>
      <c r="O59" s="702">
        <v>2.7718669999999999</v>
      </c>
      <c r="P59" s="702">
        <v>2.4831750000000001</v>
      </c>
      <c r="Q59" s="702">
        <v>2.2617859999999999</v>
      </c>
      <c r="R59" s="702">
        <v>2.3624079999999998</v>
      </c>
      <c r="S59" s="702">
        <v>2.7343489999999999</v>
      </c>
      <c r="T59" s="702">
        <v>2.622598</v>
      </c>
      <c r="U59" s="702">
        <v>2.687157</v>
      </c>
      <c r="V59" s="702">
        <v>2.4485920000000001</v>
      </c>
      <c r="W59" s="702">
        <v>1.8734170000000001</v>
      </c>
      <c r="X59" s="702">
        <v>1.816878</v>
      </c>
      <c r="Y59" s="702">
        <v>2.4661360000000001</v>
      </c>
      <c r="Z59" s="702">
        <v>2.7839860000000001</v>
      </c>
      <c r="AA59" s="702">
        <v>2.7848850000000001</v>
      </c>
      <c r="AB59" s="702">
        <v>2.5095320000000001</v>
      </c>
      <c r="AC59" s="702">
        <v>2.3357999999999999</v>
      </c>
      <c r="AD59" s="702">
        <v>2.2938939999999999</v>
      </c>
      <c r="AE59" s="702">
        <v>1.9673590000000001</v>
      </c>
      <c r="AF59" s="702">
        <v>2.1528749999999999</v>
      </c>
      <c r="AG59" s="702">
        <v>2.7412879999999999</v>
      </c>
      <c r="AH59" s="702">
        <v>2.7347519999999998</v>
      </c>
      <c r="AI59" s="702">
        <v>2.2733889999999999</v>
      </c>
      <c r="AJ59" s="702">
        <v>2.3089050000000002</v>
      </c>
      <c r="AK59" s="702">
        <v>2.2236530000000001</v>
      </c>
      <c r="AL59" s="702">
        <v>2.7817340000000002</v>
      </c>
      <c r="AM59" s="702">
        <v>2.785361</v>
      </c>
      <c r="AN59" s="702">
        <v>2.2682500000000001</v>
      </c>
      <c r="AO59" s="702">
        <v>2.2341259999999998</v>
      </c>
      <c r="AP59" s="702">
        <v>2.138395</v>
      </c>
      <c r="AQ59" s="702">
        <v>2.7600850000000001</v>
      </c>
      <c r="AR59" s="702">
        <v>2.656558</v>
      </c>
      <c r="AS59" s="702">
        <v>2.4182709999999998</v>
      </c>
      <c r="AT59" s="702">
        <v>2.5729730000000002</v>
      </c>
      <c r="AU59" s="702">
        <v>2.6260330000000001</v>
      </c>
      <c r="AV59" s="702">
        <v>2.1504259999999999</v>
      </c>
      <c r="AW59" s="702">
        <v>2.1959</v>
      </c>
      <c r="AX59" s="702">
        <v>2.6129739999999999</v>
      </c>
      <c r="AY59" s="702">
        <v>2.6986210000000002</v>
      </c>
      <c r="AZ59" s="702">
        <v>2.4724119999999998</v>
      </c>
      <c r="BA59" s="702">
        <v>2.6898499999999999</v>
      </c>
      <c r="BB59" s="702">
        <v>2.2027000000000001</v>
      </c>
      <c r="BC59" s="703">
        <v>2.3327900000000001</v>
      </c>
      <c r="BD59" s="703">
        <v>2.6293500000000001</v>
      </c>
      <c r="BE59" s="703">
        <v>2.71699</v>
      </c>
      <c r="BF59" s="703">
        <v>2.71699</v>
      </c>
      <c r="BG59" s="703">
        <v>2.48163</v>
      </c>
      <c r="BH59" s="703">
        <v>1.5165500000000001</v>
      </c>
      <c r="BI59" s="703">
        <v>2.6293500000000001</v>
      </c>
      <c r="BJ59" s="703">
        <v>2.71699</v>
      </c>
      <c r="BK59" s="703">
        <v>2.71699</v>
      </c>
      <c r="BL59" s="703">
        <v>2.4540600000000001</v>
      </c>
      <c r="BM59" s="703">
        <v>2.71699</v>
      </c>
      <c r="BN59" s="703">
        <v>2.0221200000000001</v>
      </c>
      <c r="BO59" s="703">
        <v>2.6513200000000001</v>
      </c>
      <c r="BP59" s="703">
        <v>2.6293500000000001</v>
      </c>
      <c r="BQ59" s="703">
        <v>2.71699</v>
      </c>
      <c r="BR59" s="703">
        <v>2.71699</v>
      </c>
      <c r="BS59" s="703">
        <v>2.6293500000000001</v>
      </c>
      <c r="BT59" s="703">
        <v>2.18174</v>
      </c>
      <c r="BU59" s="703">
        <v>2.2707299999999999</v>
      </c>
      <c r="BV59" s="703">
        <v>2.71699</v>
      </c>
    </row>
    <row r="60" spans="1:74" ht="11.1" customHeight="1" x14ac:dyDescent="0.2">
      <c r="A60" s="499" t="s">
        <v>1257</v>
      </c>
      <c r="B60" s="502" t="s">
        <v>1222</v>
      </c>
      <c r="C60" s="702">
        <v>2.3294117999999999E-2</v>
      </c>
      <c r="D60" s="702">
        <v>1.9630505999999999E-2</v>
      </c>
      <c r="E60" s="702">
        <v>2.0958880999999999E-2</v>
      </c>
      <c r="F60" s="702">
        <v>2.5552844000000002E-2</v>
      </c>
      <c r="G60" s="702">
        <v>2.6227668999999999E-2</v>
      </c>
      <c r="H60" s="702">
        <v>2.1091854E-2</v>
      </c>
      <c r="I60" s="702">
        <v>1.8160875999999999E-2</v>
      </c>
      <c r="J60" s="702">
        <v>1.4844748E-2</v>
      </c>
      <c r="K60" s="702">
        <v>1.0513012E-2</v>
      </c>
      <c r="L60" s="702">
        <v>1.0674751999999999E-2</v>
      </c>
      <c r="M60" s="702">
        <v>1.6284218E-2</v>
      </c>
      <c r="N60" s="702">
        <v>1.1065522E-2</v>
      </c>
      <c r="O60" s="702">
        <v>1.4669313E-2</v>
      </c>
      <c r="P60" s="702">
        <v>1.7589282000000001E-2</v>
      </c>
      <c r="Q60" s="702">
        <v>1.5322136E-2</v>
      </c>
      <c r="R60" s="702">
        <v>2.0510703000000002E-2</v>
      </c>
      <c r="S60" s="702">
        <v>2.0323805E-2</v>
      </c>
      <c r="T60" s="702">
        <v>1.37316E-2</v>
      </c>
      <c r="U60" s="702">
        <v>1.4107952999999999E-2</v>
      </c>
      <c r="V60" s="702">
        <v>2.0838812000000002E-2</v>
      </c>
      <c r="W60" s="702">
        <v>2.0121963999999999E-2</v>
      </c>
      <c r="X60" s="702">
        <v>2.2375274000000001E-2</v>
      </c>
      <c r="Y60" s="702">
        <v>2.4389589999999999E-2</v>
      </c>
      <c r="Z60" s="702">
        <v>2.8593568E-2</v>
      </c>
      <c r="AA60" s="702">
        <v>3.2909938999999999E-2</v>
      </c>
      <c r="AB60" s="702">
        <v>2.3166724999999999E-2</v>
      </c>
      <c r="AC60" s="702">
        <v>2.2615822000000001E-2</v>
      </c>
      <c r="AD60" s="702">
        <v>2.2362492000000001E-2</v>
      </c>
      <c r="AE60" s="702">
        <v>2.0213445E-2</v>
      </c>
      <c r="AF60" s="702">
        <v>1.8531229999999999E-2</v>
      </c>
      <c r="AG60" s="702">
        <v>1.3094197E-2</v>
      </c>
      <c r="AH60" s="702">
        <v>1.0669636999999999E-2</v>
      </c>
      <c r="AI60" s="702">
        <v>8.4611770000000003E-3</v>
      </c>
      <c r="AJ60" s="702">
        <v>9.9048920000000002E-3</v>
      </c>
      <c r="AK60" s="702">
        <v>1.0188684999999999E-2</v>
      </c>
      <c r="AL60" s="702">
        <v>1.7763759E-2</v>
      </c>
      <c r="AM60" s="702">
        <v>1.8968998000000001E-2</v>
      </c>
      <c r="AN60" s="702">
        <v>1.8338051000000001E-2</v>
      </c>
      <c r="AO60" s="702">
        <v>1.9375982E-2</v>
      </c>
      <c r="AP60" s="702">
        <v>1.8787537999999999E-2</v>
      </c>
      <c r="AQ60" s="702">
        <v>1.8928337999999999E-2</v>
      </c>
      <c r="AR60" s="702">
        <v>1.6664214E-2</v>
      </c>
      <c r="AS60" s="702">
        <v>1.6846364999999999E-2</v>
      </c>
      <c r="AT60" s="702">
        <v>1.6546061000000001E-2</v>
      </c>
      <c r="AU60" s="702">
        <v>1.4990852000000001E-2</v>
      </c>
      <c r="AV60" s="702">
        <v>1.4134529999999999E-2</v>
      </c>
      <c r="AW60" s="702">
        <v>1.6012829999999999E-2</v>
      </c>
      <c r="AX60" s="702">
        <v>1.7688685999999999E-2</v>
      </c>
      <c r="AY60" s="702">
        <v>1.7850149999999999E-2</v>
      </c>
      <c r="AZ60" s="702">
        <v>1.5145954999999999E-2</v>
      </c>
      <c r="BA60" s="702">
        <v>1.5896400000000002E-2</v>
      </c>
      <c r="BB60" s="702">
        <v>1.5836200000000002E-2</v>
      </c>
      <c r="BC60" s="703">
        <v>1.53656E-2</v>
      </c>
      <c r="BD60" s="703">
        <v>1.25112E-2</v>
      </c>
      <c r="BE60" s="703">
        <v>1.22918E-2</v>
      </c>
      <c r="BF60" s="703">
        <v>1.1357600000000001E-2</v>
      </c>
      <c r="BG60" s="703">
        <v>9.78739E-3</v>
      </c>
      <c r="BH60" s="703">
        <v>1.1586600000000001E-2</v>
      </c>
      <c r="BI60" s="703">
        <v>1.22974E-2</v>
      </c>
      <c r="BJ60" s="703">
        <v>1.5754299999999999E-2</v>
      </c>
      <c r="BK60" s="703">
        <v>1.9039299999999999E-2</v>
      </c>
      <c r="BL60" s="703">
        <v>1.63097E-2</v>
      </c>
      <c r="BM60" s="703">
        <v>1.6824499999999999E-2</v>
      </c>
      <c r="BN60" s="703">
        <v>1.64832E-2</v>
      </c>
      <c r="BO60" s="703">
        <v>1.5847199999999999E-2</v>
      </c>
      <c r="BP60" s="703">
        <v>1.28469E-2</v>
      </c>
      <c r="BQ60" s="703">
        <v>1.2541699999999999E-2</v>
      </c>
      <c r="BR60" s="703">
        <v>1.15376E-2</v>
      </c>
      <c r="BS60" s="703">
        <v>9.9128900000000006E-3</v>
      </c>
      <c r="BT60" s="703">
        <v>1.1679999999999999E-2</v>
      </c>
      <c r="BU60" s="703">
        <v>1.23625E-2</v>
      </c>
      <c r="BV60" s="703">
        <v>1.5802799999999999E-2</v>
      </c>
    </row>
    <row r="61" spans="1:74" ht="11.1" customHeight="1" x14ac:dyDescent="0.2">
      <c r="A61" s="499" t="s">
        <v>1258</v>
      </c>
      <c r="B61" s="502" t="s">
        <v>1325</v>
      </c>
      <c r="C61" s="702">
        <v>0.31924698200000001</v>
      </c>
      <c r="D61" s="702">
        <v>0.293151461</v>
      </c>
      <c r="E61" s="702">
        <v>0.32641483999999998</v>
      </c>
      <c r="F61" s="702">
        <v>0.33217134700000001</v>
      </c>
      <c r="G61" s="702">
        <v>0.32672215199999999</v>
      </c>
      <c r="H61" s="702">
        <v>0.25830676400000002</v>
      </c>
      <c r="I61" s="702">
        <v>0.26751617900000002</v>
      </c>
      <c r="J61" s="702">
        <v>0.27249363300000001</v>
      </c>
      <c r="K61" s="702">
        <v>0.27587152199999998</v>
      </c>
      <c r="L61" s="702">
        <v>0.30431004900000003</v>
      </c>
      <c r="M61" s="702">
        <v>0.34708858999999997</v>
      </c>
      <c r="N61" s="702">
        <v>0.401562111</v>
      </c>
      <c r="O61" s="702">
        <v>0.432219456</v>
      </c>
      <c r="P61" s="702">
        <v>0.41859573</v>
      </c>
      <c r="Q61" s="702">
        <v>0.49259824400000002</v>
      </c>
      <c r="R61" s="702">
        <v>0.45300195300000001</v>
      </c>
      <c r="S61" s="702">
        <v>0.41204792899999998</v>
      </c>
      <c r="T61" s="702">
        <v>0.464895477</v>
      </c>
      <c r="U61" s="702">
        <v>0.42358036100000002</v>
      </c>
      <c r="V61" s="702">
        <v>0.426050716</v>
      </c>
      <c r="W61" s="702">
        <v>0.40338411600000001</v>
      </c>
      <c r="X61" s="702">
        <v>0.44182183200000003</v>
      </c>
      <c r="Y61" s="702">
        <v>0.42019769099999998</v>
      </c>
      <c r="Z61" s="702">
        <v>0.40838026599999999</v>
      </c>
      <c r="AA61" s="702">
        <v>0.46932773799999999</v>
      </c>
      <c r="AB61" s="702">
        <v>0.45010873600000001</v>
      </c>
      <c r="AC61" s="702">
        <v>0.55068344599999997</v>
      </c>
      <c r="AD61" s="702">
        <v>0.55374109999999999</v>
      </c>
      <c r="AE61" s="702">
        <v>0.60736652700000004</v>
      </c>
      <c r="AF61" s="702">
        <v>0.53030766600000001</v>
      </c>
      <c r="AG61" s="702">
        <v>0.53203237599999997</v>
      </c>
      <c r="AH61" s="702">
        <v>0.50461931400000004</v>
      </c>
      <c r="AI61" s="702">
        <v>0.55473050400000001</v>
      </c>
      <c r="AJ61" s="702">
        <v>0.51069381899999999</v>
      </c>
      <c r="AK61" s="702">
        <v>0.41446704299999998</v>
      </c>
      <c r="AL61" s="702">
        <v>0.44846611400000003</v>
      </c>
      <c r="AM61" s="702">
        <v>0.54636906600000001</v>
      </c>
      <c r="AN61" s="702">
        <v>0.58110189700000003</v>
      </c>
      <c r="AO61" s="702">
        <v>0.71843263099999999</v>
      </c>
      <c r="AP61" s="702">
        <v>0.72705067499999998</v>
      </c>
      <c r="AQ61" s="702">
        <v>0.847773518</v>
      </c>
      <c r="AR61" s="702">
        <v>0.78604344599999998</v>
      </c>
      <c r="AS61" s="702">
        <v>0.81164508099999999</v>
      </c>
      <c r="AT61" s="702">
        <v>0.79724250600000002</v>
      </c>
      <c r="AU61" s="702">
        <v>0.67961790099999997</v>
      </c>
      <c r="AV61" s="702">
        <v>0.61685155199999997</v>
      </c>
      <c r="AW61" s="702">
        <v>0.60355899599999996</v>
      </c>
      <c r="AX61" s="702">
        <v>0.67910663100000002</v>
      </c>
      <c r="AY61" s="702">
        <v>0.73189328399999998</v>
      </c>
      <c r="AZ61" s="702">
        <v>0.74099853599999999</v>
      </c>
      <c r="BA61" s="702">
        <v>0.99743269999999995</v>
      </c>
      <c r="BB61" s="702">
        <v>1.076854</v>
      </c>
      <c r="BC61" s="703">
        <v>1.1996560000000001</v>
      </c>
      <c r="BD61" s="703">
        <v>1.146247</v>
      </c>
      <c r="BE61" s="703">
        <v>1.0989869999999999</v>
      </c>
      <c r="BF61" s="703">
        <v>1.059172</v>
      </c>
      <c r="BG61" s="703">
        <v>0.95968500000000001</v>
      </c>
      <c r="BH61" s="703">
        <v>0.89477450000000003</v>
      </c>
      <c r="BI61" s="703">
        <v>0.82194089999999997</v>
      </c>
      <c r="BJ61" s="703">
        <v>0.89988650000000003</v>
      </c>
      <c r="BK61" s="703">
        <v>0.94249749999999999</v>
      </c>
      <c r="BL61" s="703">
        <v>0.83886550000000004</v>
      </c>
      <c r="BM61" s="703">
        <v>1.22733</v>
      </c>
      <c r="BN61" s="703">
        <v>1.2593989999999999</v>
      </c>
      <c r="BO61" s="703">
        <v>1.408846</v>
      </c>
      <c r="BP61" s="703">
        <v>1.2597210000000001</v>
      </c>
      <c r="BQ61" s="703">
        <v>1.18726</v>
      </c>
      <c r="BR61" s="703">
        <v>1.1335850000000001</v>
      </c>
      <c r="BS61" s="703">
        <v>1.0311999999999999</v>
      </c>
      <c r="BT61" s="703">
        <v>0.93222609999999995</v>
      </c>
      <c r="BU61" s="703">
        <v>0.8826328</v>
      </c>
      <c r="BV61" s="703">
        <v>0.88557759999999996</v>
      </c>
    </row>
    <row r="62" spans="1:74" ht="11.1" customHeight="1" x14ac:dyDescent="0.2">
      <c r="A62" s="499" t="s">
        <v>1259</v>
      </c>
      <c r="B62" s="500" t="s">
        <v>1326</v>
      </c>
      <c r="C62" s="702">
        <v>0.27589156500000001</v>
      </c>
      <c r="D62" s="702">
        <v>0.25668819999999998</v>
      </c>
      <c r="E62" s="702">
        <v>0.19430915000000001</v>
      </c>
      <c r="F62" s="702">
        <v>0.20476687900000001</v>
      </c>
      <c r="G62" s="702">
        <v>0.208422722</v>
      </c>
      <c r="H62" s="702">
        <v>0.29644658200000001</v>
      </c>
      <c r="I62" s="702">
        <v>0.23121444299999999</v>
      </c>
      <c r="J62" s="702">
        <v>0.27246383400000002</v>
      </c>
      <c r="K62" s="702">
        <v>0.248594181</v>
      </c>
      <c r="L62" s="702">
        <v>0.245637775</v>
      </c>
      <c r="M62" s="702">
        <v>0.18302042199999999</v>
      </c>
      <c r="N62" s="702">
        <v>0.26083365200000003</v>
      </c>
      <c r="O62" s="702">
        <v>0.47530421099999998</v>
      </c>
      <c r="P62" s="702">
        <v>0.25676259400000001</v>
      </c>
      <c r="Q62" s="702">
        <v>0.218893579</v>
      </c>
      <c r="R62" s="702">
        <v>0.23075362799999999</v>
      </c>
      <c r="S62" s="702">
        <v>0.22717443200000001</v>
      </c>
      <c r="T62" s="702">
        <v>0.33799332599999998</v>
      </c>
      <c r="U62" s="702">
        <v>0.35617348100000001</v>
      </c>
      <c r="V62" s="702">
        <v>0.36540869399999998</v>
      </c>
      <c r="W62" s="702">
        <v>0.40646457499999999</v>
      </c>
      <c r="X62" s="702">
        <v>0.25227106100000002</v>
      </c>
      <c r="Y62" s="702">
        <v>0.16104269700000001</v>
      </c>
      <c r="Z62" s="702">
        <v>0.263396293</v>
      </c>
      <c r="AA62" s="702">
        <v>0.29953679900000002</v>
      </c>
      <c r="AB62" s="702">
        <v>0.27181545699999998</v>
      </c>
      <c r="AC62" s="702">
        <v>0.25539806799999998</v>
      </c>
      <c r="AD62" s="702">
        <v>0.248568759</v>
      </c>
      <c r="AE62" s="702">
        <v>0.30766470200000001</v>
      </c>
      <c r="AF62" s="702">
        <v>0.30005527599999998</v>
      </c>
      <c r="AG62" s="702">
        <v>0.26412963</v>
      </c>
      <c r="AH62" s="702">
        <v>0.25727915899999998</v>
      </c>
      <c r="AI62" s="702">
        <v>0.25382717799999999</v>
      </c>
      <c r="AJ62" s="702">
        <v>0.18012288800000001</v>
      </c>
      <c r="AK62" s="702">
        <v>0.240702637</v>
      </c>
      <c r="AL62" s="702">
        <v>0.26434848</v>
      </c>
      <c r="AM62" s="702">
        <v>0.32732328599999999</v>
      </c>
      <c r="AN62" s="702">
        <v>0.32055957899999998</v>
      </c>
      <c r="AO62" s="702">
        <v>0.23666685700000001</v>
      </c>
      <c r="AP62" s="702">
        <v>0.229745214</v>
      </c>
      <c r="AQ62" s="702">
        <v>0.226637904</v>
      </c>
      <c r="AR62" s="702">
        <v>0.31995322700000001</v>
      </c>
      <c r="AS62" s="702">
        <v>0.35020248900000001</v>
      </c>
      <c r="AT62" s="702">
        <v>0.322676083</v>
      </c>
      <c r="AU62" s="702">
        <v>0.233326318</v>
      </c>
      <c r="AV62" s="702">
        <v>0.23125838000000001</v>
      </c>
      <c r="AW62" s="702">
        <v>0.20988504799999999</v>
      </c>
      <c r="AX62" s="702">
        <v>0.253884006</v>
      </c>
      <c r="AY62" s="702">
        <v>0.24587439999999999</v>
      </c>
      <c r="AZ62" s="702">
        <v>0.33067110300000002</v>
      </c>
      <c r="BA62" s="702">
        <v>0.21784200000000001</v>
      </c>
      <c r="BB62" s="702">
        <v>0.22652820000000001</v>
      </c>
      <c r="BC62" s="703">
        <v>0.17770349999999999</v>
      </c>
      <c r="BD62" s="703">
        <v>0.3041547</v>
      </c>
      <c r="BE62" s="703">
        <v>0.3186369</v>
      </c>
      <c r="BF62" s="703">
        <v>0.2909429</v>
      </c>
      <c r="BG62" s="703">
        <v>0.2201031</v>
      </c>
      <c r="BH62" s="703">
        <v>0.2047979</v>
      </c>
      <c r="BI62" s="703">
        <v>0.18650230000000001</v>
      </c>
      <c r="BJ62" s="703">
        <v>0.24542829999999999</v>
      </c>
      <c r="BK62" s="703">
        <v>0.245701</v>
      </c>
      <c r="BL62" s="703">
        <v>0.2401828</v>
      </c>
      <c r="BM62" s="703">
        <v>0.2030757</v>
      </c>
      <c r="BN62" s="703">
        <v>0.21794830000000001</v>
      </c>
      <c r="BO62" s="703">
        <v>0.1797048</v>
      </c>
      <c r="BP62" s="703">
        <v>0.30808730000000001</v>
      </c>
      <c r="BQ62" s="703">
        <v>0.32240419999999997</v>
      </c>
      <c r="BR62" s="703">
        <v>0.2931801</v>
      </c>
      <c r="BS62" s="703">
        <v>0.2214624</v>
      </c>
      <c r="BT62" s="703">
        <v>0.2070832</v>
      </c>
      <c r="BU62" s="703">
        <v>0.18759339999999999</v>
      </c>
      <c r="BV62" s="703">
        <v>0.24886220000000001</v>
      </c>
    </row>
    <row r="63" spans="1:74" ht="11.1" customHeight="1" x14ac:dyDescent="0.2">
      <c r="A63" s="499" t="s">
        <v>1260</v>
      </c>
      <c r="B63" s="502" t="s">
        <v>1226</v>
      </c>
      <c r="C63" s="702">
        <v>16.734380182999999</v>
      </c>
      <c r="D63" s="702">
        <v>14.873193795000001</v>
      </c>
      <c r="E63" s="702">
        <v>16.523437386000001</v>
      </c>
      <c r="F63" s="702">
        <v>17.642180352</v>
      </c>
      <c r="G63" s="702">
        <v>20.539191091999999</v>
      </c>
      <c r="H63" s="702">
        <v>20.495813374000001</v>
      </c>
      <c r="I63" s="702">
        <v>22.758930358000001</v>
      </c>
      <c r="J63" s="702">
        <v>23.114649971999999</v>
      </c>
      <c r="K63" s="702">
        <v>19.797629756999999</v>
      </c>
      <c r="L63" s="702">
        <v>19.595188692000001</v>
      </c>
      <c r="M63" s="702">
        <v>16.19857244</v>
      </c>
      <c r="N63" s="702">
        <v>16.480579993999999</v>
      </c>
      <c r="O63" s="702">
        <v>18.479005530999999</v>
      </c>
      <c r="P63" s="702">
        <v>15.765896995</v>
      </c>
      <c r="Q63" s="702">
        <v>16.158583268000001</v>
      </c>
      <c r="R63" s="702">
        <v>17.447719404000001</v>
      </c>
      <c r="S63" s="702">
        <v>19.247164033000001</v>
      </c>
      <c r="T63" s="702">
        <v>21.307462213000001</v>
      </c>
      <c r="U63" s="702">
        <v>22.436938362999999</v>
      </c>
      <c r="V63" s="702">
        <v>22.905955103</v>
      </c>
      <c r="W63" s="702">
        <v>21.945413511000002</v>
      </c>
      <c r="X63" s="702">
        <v>20.493787356999999</v>
      </c>
      <c r="Y63" s="702">
        <v>17.189080164</v>
      </c>
      <c r="Z63" s="702">
        <v>16.804566872999999</v>
      </c>
      <c r="AA63" s="702">
        <v>17.234951478999999</v>
      </c>
      <c r="AB63" s="702">
        <v>15.439297942</v>
      </c>
      <c r="AC63" s="702">
        <v>16.724844886</v>
      </c>
      <c r="AD63" s="702">
        <v>17.460773601</v>
      </c>
      <c r="AE63" s="702">
        <v>21.140721757000001</v>
      </c>
      <c r="AF63" s="702">
        <v>21.858073473000001</v>
      </c>
      <c r="AG63" s="702">
        <v>23.042646214000001</v>
      </c>
      <c r="AH63" s="702">
        <v>23.079669069000001</v>
      </c>
      <c r="AI63" s="702">
        <v>21.929921920000002</v>
      </c>
      <c r="AJ63" s="702">
        <v>21.108250143999999</v>
      </c>
      <c r="AK63" s="702">
        <v>16.510266012999999</v>
      </c>
      <c r="AL63" s="702">
        <v>16.587718298999999</v>
      </c>
      <c r="AM63" s="702">
        <v>17.367124402999998</v>
      </c>
      <c r="AN63" s="702">
        <v>16.396498151999999</v>
      </c>
      <c r="AO63" s="702">
        <v>18.357074358999999</v>
      </c>
      <c r="AP63" s="702">
        <v>18.329984514</v>
      </c>
      <c r="AQ63" s="702">
        <v>19.575461679</v>
      </c>
      <c r="AR63" s="702">
        <v>22.114937935</v>
      </c>
      <c r="AS63" s="702">
        <v>23.741932941999998</v>
      </c>
      <c r="AT63" s="702">
        <v>23.938358027</v>
      </c>
      <c r="AU63" s="702">
        <v>21.644159109</v>
      </c>
      <c r="AV63" s="702">
        <v>20.874739362</v>
      </c>
      <c r="AW63" s="702">
        <v>17.356339149</v>
      </c>
      <c r="AX63" s="702">
        <v>16.972603026000002</v>
      </c>
      <c r="AY63" s="702">
        <v>16.773722268</v>
      </c>
      <c r="AZ63" s="702">
        <v>16.138683599</v>
      </c>
      <c r="BA63" s="702">
        <v>16.900400000000001</v>
      </c>
      <c r="BB63" s="702">
        <v>18.080490000000001</v>
      </c>
      <c r="BC63" s="703">
        <v>19.425989999999999</v>
      </c>
      <c r="BD63" s="703">
        <v>21.246759999999998</v>
      </c>
      <c r="BE63" s="703">
        <v>21.909459999999999</v>
      </c>
      <c r="BF63" s="703">
        <v>21.65691</v>
      </c>
      <c r="BG63" s="703">
        <v>20.423159999999999</v>
      </c>
      <c r="BH63" s="703">
        <v>18.574179999999998</v>
      </c>
      <c r="BI63" s="703">
        <v>16.02197</v>
      </c>
      <c r="BJ63" s="703">
        <v>16.523990000000001</v>
      </c>
      <c r="BK63" s="703">
        <v>16.769030000000001</v>
      </c>
      <c r="BL63" s="703">
        <v>11.725820000000001</v>
      </c>
      <c r="BM63" s="703">
        <v>15.76078</v>
      </c>
      <c r="BN63" s="703">
        <v>17.40221</v>
      </c>
      <c r="BO63" s="703">
        <v>19.652940000000001</v>
      </c>
      <c r="BP63" s="703">
        <v>21.52627</v>
      </c>
      <c r="BQ63" s="703">
        <v>22.162649999999999</v>
      </c>
      <c r="BR63" s="703">
        <v>21.82649</v>
      </c>
      <c r="BS63" s="703">
        <v>20.55472</v>
      </c>
      <c r="BT63" s="703">
        <v>18.787890000000001</v>
      </c>
      <c r="BU63" s="703">
        <v>16.102969999999999</v>
      </c>
      <c r="BV63" s="703">
        <v>16.746169999999999</v>
      </c>
    </row>
    <row r="64" spans="1:74" ht="11.1" customHeight="1" x14ac:dyDescent="0.2">
      <c r="A64" s="504" t="s">
        <v>1261</v>
      </c>
      <c r="B64" s="505" t="s">
        <v>1327</v>
      </c>
      <c r="C64" s="521">
        <v>17.021687236000002</v>
      </c>
      <c r="D64" s="521">
        <v>15.239779875</v>
      </c>
      <c r="E64" s="521">
        <v>17.333512240000001</v>
      </c>
      <c r="F64" s="521">
        <v>18.540347918999998</v>
      </c>
      <c r="G64" s="521">
        <v>21.654631565999999</v>
      </c>
      <c r="H64" s="521">
        <v>21.221882701999998</v>
      </c>
      <c r="I64" s="521">
        <v>23.446976550999999</v>
      </c>
      <c r="J64" s="521">
        <v>24.101117329000001</v>
      </c>
      <c r="K64" s="521">
        <v>20.502037145999999</v>
      </c>
      <c r="L64" s="521">
        <v>19.851762920999999</v>
      </c>
      <c r="M64" s="521">
        <v>15.939249765</v>
      </c>
      <c r="N64" s="521">
        <v>16.353576363999998</v>
      </c>
      <c r="O64" s="521">
        <v>18.363130559999998</v>
      </c>
      <c r="P64" s="521">
        <v>15.826472235000001</v>
      </c>
      <c r="Q64" s="521">
        <v>16.278246847999998</v>
      </c>
      <c r="R64" s="521">
        <v>17.711586797999999</v>
      </c>
      <c r="S64" s="521">
        <v>19.428465406000001</v>
      </c>
      <c r="T64" s="521">
        <v>21.88427656</v>
      </c>
      <c r="U64" s="521">
        <v>23.036603484</v>
      </c>
      <c r="V64" s="521">
        <v>23.380439787</v>
      </c>
      <c r="W64" s="521">
        <v>22.410714125999998</v>
      </c>
      <c r="X64" s="521">
        <v>20.809480074</v>
      </c>
      <c r="Y64" s="521">
        <v>17.380886527000001</v>
      </c>
      <c r="Z64" s="521">
        <v>16.748185887999998</v>
      </c>
      <c r="AA64" s="521">
        <v>16.993473872999999</v>
      </c>
      <c r="AB64" s="521">
        <v>15.458794465</v>
      </c>
      <c r="AC64" s="521">
        <v>16.921371906000001</v>
      </c>
      <c r="AD64" s="521">
        <v>17.218828579</v>
      </c>
      <c r="AE64" s="521">
        <v>18.425262197999999</v>
      </c>
      <c r="AF64" s="521">
        <v>19.149861392999998</v>
      </c>
      <c r="AG64" s="521">
        <v>23.17232332</v>
      </c>
      <c r="AH64" s="521">
        <v>23.018677748000002</v>
      </c>
      <c r="AI64" s="521">
        <v>21.777347352</v>
      </c>
      <c r="AJ64" s="521">
        <v>21.406691666</v>
      </c>
      <c r="AK64" s="521">
        <v>16.356203128000001</v>
      </c>
      <c r="AL64" s="521">
        <v>16.558428420999999</v>
      </c>
      <c r="AM64" s="521">
        <v>16.407361322</v>
      </c>
      <c r="AN64" s="521">
        <v>15.850294484000001</v>
      </c>
      <c r="AO64" s="521">
        <v>17.957680203999999</v>
      </c>
      <c r="AP64" s="521">
        <v>17.742412723000001</v>
      </c>
      <c r="AQ64" s="521">
        <v>17.012104357999998</v>
      </c>
      <c r="AR64" s="521">
        <v>19.568122500000001</v>
      </c>
      <c r="AS64" s="521">
        <v>24.750654235999999</v>
      </c>
      <c r="AT64" s="521">
        <v>24.962381222000001</v>
      </c>
      <c r="AU64" s="521">
        <v>22.258486474000001</v>
      </c>
      <c r="AV64" s="521">
        <v>21.266520246999999</v>
      </c>
      <c r="AW64" s="521">
        <v>17.648375855000001</v>
      </c>
      <c r="AX64" s="521">
        <v>17.370736853</v>
      </c>
      <c r="AY64" s="521">
        <v>16.868094831000001</v>
      </c>
      <c r="AZ64" s="521">
        <v>16.194690000000001</v>
      </c>
      <c r="BA64" s="521">
        <v>17.648350000000001</v>
      </c>
      <c r="BB64" s="521">
        <v>17.54243</v>
      </c>
      <c r="BC64" s="522">
        <v>19.635929999999998</v>
      </c>
      <c r="BD64" s="522">
        <v>21.564330000000002</v>
      </c>
      <c r="BE64" s="522">
        <v>23.076609999999999</v>
      </c>
      <c r="BF64" s="522">
        <v>22.670400000000001</v>
      </c>
      <c r="BG64" s="522">
        <v>21.00986</v>
      </c>
      <c r="BH64" s="522">
        <v>19.211020000000001</v>
      </c>
      <c r="BI64" s="522">
        <v>16.194870000000002</v>
      </c>
      <c r="BJ64" s="522">
        <v>16.822399999999998</v>
      </c>
      <c r="BK64" s="522">
        <v>16.930869999999999</v>
      </c>
      <c r="BL64" s="522">
        <v>15.03131</v>
      </c>
      <c r="BM64" s="522">
        <v>16.51998</v>
      </c>
      <c r="BN64" s="522">
        <v>16.818629999999999</v>
      </c>
      <c r="BO64" s="522">
        <v>19.872959999999999</v>
      </c>
      <c r="BP64" s="522">
        <v>21.842870000000001</v>
      </c>
      <c r="BQ64" s="522">
        <v>23.299990000000001</v>
      </c>
      <c r="BR64" s="522">
        <v>22.840699999999998</v>
      </c>
      <c r="BS64" s="522">
        <v>21.14509</v>
      </c>
      <c r="BT64" s="522">
        <v>19.332439999999998</v>
      </c>
      <c r="BU64" s="522">
        <v>16.289580000000001</v>
      </c>
      <c r="BV64" s="522">
        <v>16.925830000000001</v>
      </c>
    </row>
    <row r="65" spans="1:74" ht="12" customHeight="1" x14ac:dyDescent="0.25">
      <c r="A65" s="493"/>
      <c r="B65" s="821" t="s">
        <v>1388</v>
      </c>
      <c r="C65" s="822"/>
      <c r="D65" s="822"/>
      <c r="E65" s="822"/>
      <c r="F65" s="822"/>
      <c r="G65" s="822"/>
      <c r="H65" s="822"/>
      <c r="I65" s="822"/>
      <c r="J65" s="822"/>
      <c r="K65" s="822"/>
      <c r="L65" s="822"/>
      <c r="M65" s="822"/>
      <c r="N65" s="822"/>
      <c r="O65" s="822"/>
      <c r="P65" s="822"/>
      <c r="Q65" s="822"/>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506"/>
      <c r="AZ65" s="506"/>
      <c r="BA65" s="506"/>
      <c r="BB65" s="506"/>
      <c r="BC65" s="506"/>
      <c r="BD65" s="620"/>
      <c r="BE65" s="620"/>
      <c r="BF65" s="620"/>
      <c r="BG65" s="506"/>
      <c r="BH65" s="506"/>
      <c r="BI65" s="506"/>
      <c r="BJ65" s="506"/>
      <c r="BK65" s="506"/>
      <c r="BL65" s="506"/>
      <c r="BM65" s="506"/>
      <c r="BN65" s="506"/>
      <c r="BO65" s="506"/>
      <c r="BP65" s="506"/>
      <c r="BQ65" s="506"/>
      <c r="BR65" s="506"/>
      <c r="BS65" s="506"/>
      <c r="BT65" s="506"/>
      <c r="BU65" s="506"/>
      <c r="BV65" s="506"/>
    </row>
    <row r="66" spans="1:74" ht="12" customHeight="1" x14ac:dyDescent="0.25">
      <c r="A66" s="493"/>
      <c r="B66" s="821" t="s">
        <v>1389</v>
      </c>
      <c r="C66" s="822"/>
      <c r="D66" s="822"/>
      <c r="E66" s="822"/>
      <c r="F66" s="822"/>
      <c r="G66" s="822"/>
      <c r="H66" s="822"/>
      <c r="I66" s="822"/>
      <c r="J66" s="822"/>
      <c r="K66" s="822"/>
      <c r="L66" s="822"/>
      <c r="M66" s="822"/>
      <c r="N66" s="822"/>
      <c r="O66" s="822"/>
      <c r="P66" s="822"/>
      <c r="Q66" s="822"/>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20"/>
      <c r="BE66" s="620"/>
      <c r="BF66" s="620"/>
      <c r="BG66" s="506"/>
      <c r="BH66" s="506"/>
      <c r="BI66" s="506"/>
      <c r="BJ66" s="506"/>
      <c r="BK66" s="506"/>
      <c r="BL66" s="506"/>
      <c r="BM66" s="506"/>
      <c r="BN66" s="506"/>
      <c r="BO66" s="506"/>
      <c r="BP66" s="506"/>
      <c r="BQ66" s="506"/>
      <c r="BR66" s="506"/>
      <c r="BS66" s="506"/>
      <c r="BT66" s="506"/>
      <c r="BU66" s="506"/>
      <c r="BV66" s="506"/>
    </row>
    <row r="67" spans="1:74" ht="12" customHeight="1" x14ac:dyDescent="0.25">
      <c r="A67" s="507"/>
      <c r="B67" s="821" t="s">
        <v>1390</v>
      </c>
      <c r="C67" s="822"/>
      <c r="D67" s="822"/>
      <c r="E67" s="822"/>
      <c r="F67" s="822"/>
      <c r="G67" s="822"/>
      <c r="H67" s="822"/>
      <c r="I67" s="822"/>
      <c r="J67" s="822"/>
      <c r="K67" s="822"/>
      <c r="L67" s="822"/>
      <c r="M67" s="822"/>
      <c r="N67" s="822"/>
      <c r="O67" s="822"/>
      <c r="P67" s="822"/>
      <c r="Q67" s="822"/>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21"/>
      <c r="BE67" s="621"/>
      <c r="BF67" s="621"/>
      <c r="BG67" s="508"/>
      <c r="BH67" s="508"/>
      <c r="BI67" s="508"/>
      <c r="BJ67" s="508"/>
      <c r="BK67" s="508"/>
      <c r="BL67" s="508"/>
      <c r="BM67" s="508"/>
      <c r="BN67" s="508"/>
      <c r="BO67" s="508"/>
      <c r="BP67" s="508"/>
      <c r="BQ67" s="508"/>
      <c r="BR67" s="508"/>
      <c r="BS67" s="508"/>
      <c r="BT67" s="508"/>
      <c r="BU67" s="508"/>
      <c r="BV67" s="508"/>
    </row>
    <row r="68" spans="1:74" ht="12" customHeight="1" x14ac:dyDescent="0.25">
      <c r="A68" s="507"/>
      <c r="B68" s="821" t="s">
        <v>1391</v>
      </c>
      <c r="C68" s="822"/>
      <c r="D68" s="822"/>
      <c r="E68" s="822"/>
      <c r="F68" s="822"/>
      <c r="G68" s="822"/>
      <c r="H68" s="822"/>
      <c r="I68" s="822"/>
      <c r="J68" s="822"/>
      <c r="K68" s="822"/>
      <c r="L68" s="822"/>
      <c r="M68" s="822"/>
      <c r="N68" s="822"/>
      <c r="O68" s="822"/>
      <c r="P68" s="822"/>
      <c r="Q68" s="822"/>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21"/>
      <c r="BE68" s="621"/>
      <c r="BF68" s="621"/>
      <c r="BG68" s="508"/>
      <c r="BH68" s="508"/>
      <c r="BI68" s="508"/>
      <c r="BJ68" s="508"/>
      <c r="BK68" s="508"/>
      <c r="BL68" s="508"/>
      <c r="BM68" s="508"/>
      <c r="BN68" s="508"/>
      <c r="BO68" s="508"/>
      <c r="BP68" s="508"/>
      <c r="BQ68" s="508"/>
      <c r="BR68" s="508"/>
      <c r="BS68" s="508"/>
      <c r="BT68" s="508"/>
      <c r="BU68" s="508"/>
      <c r="BV68" s="508"/>
    </row>
    <row r="69" spans="1:74" ht="12" customHeight="1" x14ac:dyDescent="0.25">
      <c r="A69" s="507"/>
      <c r="B69" s="821" t="s">
        <v>1392</v>
      </c>
      <c r="C69" s="822"/>
      <c r="D69" s="822"/>
      <c r="E69" s="822"/>
      <c r="F69" s="822"/>
      <c r="G69" s="822"/>
      <c r="H69" s="822"/>
      <c r="I69" s="822"/>
      <c r="J69" s="822"/>
      <c r="K69" s="822"/>
      <c r="L69" s="822"/>
      <c r="M69" s="822"/>
      <c r="N69" s="822"/>
      <c r="O69" s="822"/>
      <c r="P69" s="822"/>
      <c r="Q69" s="822"/>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21"/>
      <c r="BE69" s="621"/>
      <c r="BF69" s="621"/>
      <c r="BG69" s="508"/>
      <c r="BH69" s="508"/>
      <c r="BI69" s="508"/>
      <c r="BJ69" s="508"/>
      <c r="BK69" s="508"/>
      <c r="BL69" s="508"/>
      <c r="BM69" s="508"/>
      <c r="BN69" s="508"/>
      <c r="BO69" s="508"/>
      <c r="BP69" s="508"/>
      <c r="BQ69" s="508"/>
      <c r="BR69" s="508"/>
      <c r="BS69" s="508"/>
      <c r="BT69" s="508"/>
      <c r="BU69" s="508"/>
      <c r="BV69" s="508"/>
    </row>
    <row r="70" spans="1:74" ht="12" customHeight="1" x14ac:dyDescent="0.25">
      <c r="A70" s="507"/>
      <c r="B70" s="821" t="s">
        <v>1393</v>
      </c>
      <c r="C70" s="822"/>
      <c r="D70" s="822"/>
      <c r="E70" s="822"/>
      <c r="F70" s="822"/>
      <c r="G70" s="822"/>
      <c r="H70" s="822"/>
      <c r="I70" s="822"/>
      <c r="J70" s="822"/>
      <c r="K70" s="822"/>
      <c r="L70" s="822"/>
      <c r="M70" s="822"/>
      <c r="N70" s="822"/>
      <c r="O70" s="822"/>
      <c r="P70" s="822"/>
      <c r="Q70" s="822"/>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21"/>
      <c r="BE70" s="621"/>
      <c r="BF70" s="621"/>
      <c r="BG70" s="508"/>
      <c r="BH70" s="508"/>
      <c r="BI70" s="508"/>
      <c r="BJ70" s="508"/>
      <c r="BK70" s="508"/>
      <c r="BL70" s="508"/>
      <c r="BM70" s="508"/>
      <c r="BN70" s="508"/>
      <c r="BO70" s="508"/>
      <c r="BP70" s="508"/>
      <c r="BQ70" s="508"/>
      <c r="BR70" s="508"/>
      <c r="BS70" s="508"/>
      <c r="BT70" s="508"/>
      <c r="BU70" s="508"/>
      <c r="BV70" s="508"/>
    </row>
    <row r="71" spans="1:74" ht="12" customHeight="1" x14ac:dyDescent="0.25">
      <c r="A71" s="507"/>
      <c r="B71" s="823" t="str">
        <f>"Notes: "&amp;"EIA completed modeling and analysis for this report on " &amp;Dates!D2&amp;"."</f>
        <v>Notes: EIA completed modeling and analysis for this report on Thursday May 6, 2021.</v>
      </c>
      <c r="C71" s="824"/>
      <c r="D71" s="824"/>
      <c r="E71" s="824"/>
      <c r="F71" s="824"/>
      <c r="G71" s="824"/>
      <c r="H71" s="824"/>
      <c r="I71" s="824"/>
      <c r="J71" s="824"/>
      <c r="K71" s="824"/>
      <c r="L71" s="824"/>
      <c r="M71" s="824"/>
      <c r="N71" s="824"/>
      <c r="O71" s="824"/>
      <c r="P71" s="824"/>
      <c r="Q71" s="824"/>
      <c r="R71" s="735"/>
      <c r="S71" s="735"/>
      <c r="T71" s="735"/>
      <c r="U71" s="735"/>
      <c r="V71" s="735"/>
      <c r="W71" s="735"/>
      <c r="X71" s="735"/>
      <c r="Y71" s="735"/>
      <c r="Z71" s="735"/>
      <c r="AA71" s="735"/>
      <c r="AB71" s="735"/>
      <c r="AC71" s="735"/>
      <c r="AD71" s="735"/>
      <c r="AE71" s="735"/>
      <c r="AF71" s="735"/>
      <c r="AG71" s="735"/>
      <c r="AH71" s="735"/>
      <c r="AI71" s="735"/>
      <c r="AJ71" s="735"/>
      <c r="AK71" s="735"/>
      <c r="AL71" s="735"/>
      <c r="AM71" s="735"/>
      <c r="AN71" s="735"/>
      <c r="AO71" s="735"/>
      <c r="AP71" s="735"/>
      <c r="AQ71" s="735"/>
      <c r="AR71" s="735"/>
      <c r="AS71" s="735"/>
      <c r="AT71" s="735"/>
      <c r="AU71" s="735"/>
      <c r="AV71" s="735"/>
      <c r="AW71" s="735"/>
      <c r="AX71" s="735"/>
      <c r="AY71" s="735"/>
      <c r="AZ71" s="735"/>
      <c r="BA71" s="735"/>
      <c r="BB71" s="735"/>
      <c r="BC71" s="735"/>
      <c r="BD71" s="621"/>
      <c r="BE71" s="621"/>
      <c r="BF71" s="621"/>
      <c r="BG71" s="735"/>
      <c r="BH71" s="735"/>
      <c r="BI71" s="735"/>
      <c r="BJ71" s="735"/>
      <c r="BK71" s="735"/>
      <c r="BL71" s="735"/>
      <c r="BM71" s="735"/>
      <c r="BN71" s="735"/>
      <c r="BO71" s="735"/>
      <c r="BP71" s="735"/>
      <c r="BQ71" s="735"/>
      <c r="BR71" s="735"/>
      <c r="BS71" s="735"/>
      <c r="BT71" s="735"/>
      <c r="BU71" s="735"/>
      <c r="BV71" s="735"/>
    </row>
    <row r="72" spans="1:74" ht="12" customHeight="1" x14ac:dyDescent="0.25">
      <c r="A72" s="507"/>
      <c r="B72" s="770" t="s">
        <v>353</v>
      </c>
      <c r="C72" s="744"/>
      <c r="D72" s="744"/>
      <c r="E72" s="744"/>
      <c r="F72" s="744"/>
      <c r="G72" s="744"/>
      <c r="H72" s="744"/>
      <c r="I72" s="744"/>
      <c r="J72" s="744"/>
      <c r="K72" s="744"/>
      <c r="L72" s="744"/>
      <c r="M72" s="744"/>
      <c r="N72" s="744"/>
      <c r="O72" s="744"/>
      <c r="P72" s="744"/>
      <c r="Q72" s="744"/>
      <c r="R72" s="735"/>
      <c r="S72" s="735"/>
      <c r="T72" s="735"/>
      <c r="U72" s="735"/>
      <c r="V72" s="735"/>
      <c r="W72" s="735"/>
      <c r="X72" s="735"/>
      <c r="Y72" s="735"/>
      <c r="Z72" s="735"/>
      <c r="AA72" s="735"/>
      <c r="AB72" s="735"/>
      <c r="AC72" s="735"/>
      <c r="AD72" s="735"/>
      <c r="AE72" s="735"/>
      <c r="AF72" s="735"/>
      <c r="AG72" s="735"/>
      <c r="AH72" s="735"/>
      <c r="AI72" s="735"/>
      <c r="AJ72" s="735"/>
      <c r="AK72" s="735"/>
      <c r="AL72" s="735"/>
      <c r="AM72" s="735"/>
      <c r="AN72" s="735"/>
      <c r="AO72" s="735"/>
      <c r="AP72" s="735"/>
      <c r="AQ72" s="735"/>
      <c r="AR72" s="735"/>
      <c r="AS72" s="735"/>
      <c r="AT72" s="735"/>
      <c r="AU72" s="735"/>
      <c r="AV72" s="735"/>
      <c r="AW72" s="735"/>
      <c r="AX72" s="735"/>
      <c r="AY72" s="735"/>
      <c r="AZ72" s="735"/>
      <c r="BA72" s="735"/>
      <c r="BB72" s="735"/>
      <c r="BC72" s="735"/>
      <c r="BD72" s="621"/>
      <c r="BE72" s="621"/>
      <c r="BF72" s="621"/>
      <c r="BG72" s="735"/>
      <c r="BH72" s="735"/>
      <c r="BI72" s="735"/>
      <c r="BJ72" s="735"/>
      <c r="BK72" s="735"/>
      <c r="BL72" s="735"/>
      <c r="BM72" s="735"/>
      <c r="BN72" s="735"/>
      <c r="BO72" s="735"/>
      <c r="BP72" s="735"/>
      <c r="BQ72" s="735"/>
      <c r="BR72" s="735"/>
      <c r="BS72" s="735"/>
      <c r="BT72" s="735"/>
      <c r="BU72" s="735"/>
      <c r="BV72" s="735"/>
    </row>
    <row r="73" spans="1:74" ht="12" customHeight="1" x14ac:dyDescent="0.25">
      <c r="A73" s="507"/>
      <c r="B73" s="823" t="s">
        <v>1387</v>
      </c>
      <c r="C73" s="825"/>
      <c r="D73" s="825"/>
      <c r="E73" s="825"/>
      <c r="F73" s="825"/>
      <c r="G73" s="825"/>
      <c r="H73" s="825"/>
      <c r="I73" s="825"/>
      <c r="J73" s="825"/>
      <c r="K73" s="825"/>
      <c r="L73" s="825"/>
      <c r="M73" s="825"/>
      <c r="N73" s="825"/>
      <c r="O73" s="825"/>
      <c r="P73" s="825"/>
      <c r="Q73" s="825"/>
      <c r="R73" s="735"/>
      <c r="S73" s="735"/>
      <c r="T73" s="735"/>
      <c r="U73" s="735"/>
      <c r="V73" s="735"/>
      <c r="W73" s="735"/>
      <c r="X73" s="735"/>
      <c r="Y73" s="735"/>
      <c r="Z73" s="735"/>
      <c r="AA73" s="735"/>
      <c r="AB73" s="735"/>
      <c r="AC73" s="735"/>
      <c r="AD73" s="735"/>
      <c r="AE73" s="735"/>
      <c r="AF73" s="735"/>
      <c r="AG73" s="735"/>
      <c r="AH73" s="735"/>
      <c r="AI73" s="735"/>
      <c r="AJ73" s="735"/>
      <c r="AK73" s="735"/>
      <c r="AL73" s="735"/>
      <c r="AM73" s="735"/>
      <c r="AN73" s="735"/>
      <c r="AO73" s="735"/>
      <c r="AP73" s="735"/>
      <c r="AQ73" s="735"/>
      <c r="AR73" s="735"/>
      <c r="AS73" s="735"/>
      <c r="AT73" s="735"/>
      <c r="AU73" s="735"/>
      <c r="AV73" s="735"/>
      <c r="AW73" s="735"/>
      <c r="AX73" s="735"/>
      <c r="AY73" s="735"/>
      <c r="AZ73" s="735"/>
      <c r="BA73" s="735"/>
      <c r="BB73" s="735"/>
      <c r="BC73" s="735"/>
      <c r="BD73" s="621"/>
      <c r="BE73" s="621"/>
      <c r="BF73" s="621"/>
      <c r="BG73" s="735"/>
      <c r="BH73" s="735"/>
      <c r="BI73" s="735"/>
      <c r="BJ73" s="735"/>
      <c r="BK73" s="735"/>
      <c r="BL73" s="735"/>
      <c r="BM73" s="735"/>
      <c r="BN73" s="735"/>
      <c r="BO73" s="735"/>
      <c r="BP73" s="735"/>
      <c r="BQ73" s="735"/>
      <c r="BR73" s="735"/>
      <c r="BS73" s="735"/>
      <c r="BT73" s="735"/>
      <c r="BU73" s="735"/>
      <c r="BV73" s="735"/>
    </row>
    <row r="74" spans="1:74" ht="12" customHeight="1" x14ac:dyDescent="0.25">
      <c r="A74" s="507"/>
      <c r="B74" s="820" t="s">
        <v>1376</v>
      </c>
      <c r="C74" s="820"/>
      <c r="D74" s="820"/>
      <c r="E74" s="820"/>
      <c r="F74" s="820"/>
      <c r="G74" s="820"/>
      <c r="H74" s="820"/>
      <c r="I74" s="820"/>
      <c r="J74" s="820"/>
      <c r="K74" s="820"/>
      <c r="L74" s="820"/>
      <c r="M74" s="820"/>
      <c r="N74" s="820"/>
      <c r="O74" s="820"/>
      <c r="P74" s="820"/>
      <c r="Q74" s="820"/>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21"/>
      <c r="BE74" s="621"/>
      <c r="BF74" s="621"/>
      <c r="BG74" s="508"/>
      <c r="BH74" s="508"/>
      <c r="BI74" s="508"/>
      <c r="BJ74" s="508"/>
      <c r="BK74" s="508"/>
      <c r="BL74" s="508"/>
      <c r="BM74" s="508"/>
      <c r="BN74" s="508"/>
      <c r="BO74" s="508"/>
      <c r="BP74" s="508"/>
      <c r="BQ74" s="508"/>
      <c r="BR74" s="508"/>
      <c r="BS74" s="508"/>
      <c r="BT74" s="508"/>
      <c r="BU74" s="508"/>
      <c r="BV74" s="508"/>
    </row>
    <row r="75" spans="1:74" ht="12" customHeight="1" x14ac:dyDescent="0.25">
      <c r="A75" s="507"/>
      <c r="B75" s="820"/>
      <c r="C75" s="820"/>
      <c r="D75" s="820"/>
      <c r="E75" s="820"/>
      <c r="F75" s="820"/>
      <c r="G75" s="820"/>
      <c r="H75" s="820"/>
      <c r="I75" s="820"/>
      <c r="J75" s="820"/>
      <c r="K75" s="820"/>
      <c r="L75" s="820"/>
      <c r="M75" s="820"/>
      <c r="N75" s="820"/>
      <c r="O75" s="820"/>
      <c r="P75" s="820"/>
      <c r="Q75" s="820"/>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21"/>
      <c r="BE75" s="621"/>
      <c r="BF75" s="621"/>
      <c r="BG75" s="508"/>
      <c r="BH75" s="508"/>
      <c r="BI75" s="508"/>
      <c r="BJ75" s="508"/>
      <c r="BK75" s="508"/>
      <c r="BL75" s="508"/>
      <c r="BM75" s="508"/>
      <c r="BN75" s="508"/>
      <c r="BO75" s="508"/>
      <c r="BP75" s="508"/>
      <c r="BQ75" s="508"/>
      <c r="BR75" s="508"/>
      <c r="BS75" s="508"/>
      <c r="BT75" s="508"/>
      <c r="BU75" s="508"/>
      <c r="BV75" s="508"/>
    </row>
    <row r="76" spans="1:74" ht="12" customHeight="1" x14ac:dyDescent="0.2">
      <c r="A76" s="507"/>
      <c r="B76" s="771" t="s">
        <v>1384</v>
      </c>
      <c r="C76" s="759"/>
      <c r="D76" s="759"/>
      <c r="E76" s="759"/>
      <c r="F76" s="759"/>
      <c r="G76" s="759"/>
      <c r="H76" s="759"/>
      <c r="I76" s="759"/>
      <c r="J76" s="759"/>
      <c r="K76" s="759"/>
      <c r="L76" s="759"/>
      <c r="M76" s="759"/>
      <c r="N76" s="759"/>
      <c r="O76" s="759"/>
      <c r="P76" s="759"/>
      <c r="Q76" s="759"/>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607"/>
      <c r="BE76" s="607"/>
      <c r="BF76" s="607"/>
      <c r="BG76" s="511"/>
      <c r="BH76" s="511"/>
      <c r="BI76" s="511"/>
      <c r="BJ76" s="511"/>
      <c r="BK76" s="510"/>
      <c r="BL76" s="511"/>
      <c r="BM76" s="511"/>
      <c r="BN76" s="511"/>
      <c r="BO76" s="511"/>
      <c r="BP76" s="511"/>
      <c r="BQ76" s="511"/>
      <c r="BR76" s="511"/>
      <c r="BS76" s="511"/>
      <c r="BT76" s="511"/>
      <c r="BU76" s="511"/>
      <c r="BV76" s="511"/>
    </row>
    <row r="77" spans="1:74" x14ac:dyDescent="0.2">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23"/>
      <c r="BE77" s="623"/>
      <c r="BF77" s="623"/>
      <c r="BG77" s="513"/>
      <c r="BH77" s="513"/>
      <c r="BI77" s="513"/>
      <c r="BJ77" s="513"/>
      <c r="BK77" s="513"/>
      <c r="BL77" s="513"/>
      <c r="BM77" s="513"/>
      <c r="BN77" s="513"/>
      <c r="BO77" s="513"/>
      <c r="BP77" s="513"/>
      <c r="BQ77" s="513"/>
      <c r="BR77" s="513"/>
      <c r="BS77" s="513"/>
      <c r="BT77" s="513"/>
      <c r="BU77" s="513"/>
      <c r="BV77" s="513"/>
    </row>
    <row r="78" spans="1:74" x14ac:dyDescent="0.2">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23"/>
      <c r="BE78" s="623"/>
      <c r="BF78" s="623"/>
      <c r="BG78" s="513"/>
      <c r="BH78" s="513"/>
      <c r="BI78" s="513"/>
      <c r="BJ78" s="513"/>
      <c r="BK78" s="513"/>
      <c r="BL78" s="513"/>
      <c r="BM78" s="513"/>
      <c r="BN78" s="513"/>
      <c r="BO78" s="513"/>
      <c r="BP78" s="513"/>
      <c r="BQ78" s="513"/>
      <c r="BR78" s="513"/>
      <c r="BS78" s="513"/>
      <c r="BT78" s="513"/>
      <c r="BU78" s="513"/>
      <c r="BV78" s="513"/>
    </row>
    <row r="79" spans="1:74" x14ac:dyDescent="0.2">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23"/>
      <c r="BE79" s="623"/>
      <c r="BF79" s="623"/>
      <c r="BG79" s="513"/>
      <c r="BH79" s="513"/>
      <c r="BI79" s="513"/>
      <c r="BJ79" s="513"/>
      <c r="BK79" s="513"/>
      <c r="BL79" s="513"/>
      <c r="BM79" s="513"/>
      <c r="BN79" s="513"/>
      <c r="BO79" s="513"/>
      <c r="BP79" s="513"/>
      <c r="BQ79" s="513"/>
      <c r="BR79" s="513"/>
      <c r="BS79" s="513"/>
      <c r="BT79" s="513"/>
      <c r="BU79" s="513"/>
      <c r="BV79" s="513"/>
    </row>
    <row r="81" spans="1:74" x14ac:dyDescent="0.2">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23"/>
      <c r="BE81" s="623"/>
      <c r="BF81" s="623"/>
      <c r="BG81" s="513"/>
      <c r="BH81" s="513"/>
      <c r="BI81" s="513"/>
      <c r="BJ81" s="513"/>
      <c r="BK81" s="513"/>
      <c r="BL81" s="513"/>
      <c r="BM81" s="513"/>
      <c r="BN81" s="513"/>
      <c r="BO81" s="513"/>
      <c r="BP81" s="513"/>
      <c r="BQ81" s="513"/>
      <c r="BR81" s="513"/>
      <c r="BS81" s="513"/>
      <c r="BT81" s="513"/>
      <c r="BU81" s="513"/>
      <c r="BV81" s="513"/>
    </row>
    <row r="82" spans="1:74" x14ac:dyDescent="0.2">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23"/>
      <c r="BE82" s="623"/>
      <c r="BF82" s="623"/>
      <c r="BG82" s="513"/>
      <c r="BH82" s="513"/>
      <c r="BI82" s="513"/>
      <c r="BJ82" s="513"/>
      <c r="BK82" s="513"/>
      <c r="BL82" s="513"/>
      <c r="BM82" s="513"/>
      <c r="BN82" s="513"/>
      <c r="BO82" s="513"/>
      <c r="BP82" s="513"/>
      <c r="BQ82" s="513"/>
      <c r="BR82" s="513"/>
      <c r="BS82" s="513"/>
      <c r="BT82" s="513"/>
      <c r="BU82" s="513"/>
      <c r="BV82" s="513"/>
    </row>
    <row r="83" spans="1:74" x14ac:dyDescent="0.2">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23"/>
      <c r="BE83" s="623"/>
      <c r="BF83" s="623"/>
      <c r="BG83" s="513"/>
      <c r="BH83" s="513"/>
      <c r="BI83" s="513"/>
      <c r="BJ83" s="513"/>
      <c r="BK83" s="513"/>
      <c r="BL83" s="513"/>
      <c r="BM83" s="513"/>
      <c r="BN83" s="513"/>
      <c r="BO83" s="513"/>
      <c r="BP83" s="513"/>
      <c r="BQ83" s="513"/>
      <c r="BR83" s="513"/>
      <c r="BS83" s="513"/>
      <c r="BT83" s="513"/>
      <c r="BU83" s="513"/>
      <c r="BV83" s="513"/>
    </row>
    <row r="84" spans="1:74" x14ac:dyDescent="0.2">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23"/>
      <c r="BE84" s="623"/>
      <c r="BF84" s="623"/>
      <c r="BG84" s="513"/>
      <c r="BH84" s="513"/>
      <c r="BI84" s="513"/>
      <c r="BJ84" s="513"/>
      <c r="BK84" s="513"/>
      <c r="BL84" s="513"/>
      <c r="BM84" s="513"/>
      <c r="BN84" s="513"/>
      <c r="BO84" s="513"/>
      <c r="BP84" s="513"/>
      <c r="BQ84" s="513"/>
      <c r="BR84" s="513"/>
      <c r="BS84" s="513"/>
      <c r="BT84" s="513"/>
      <c r="BU84" s="513"/>
      <c r="BV84" s="513"/>
    </row>
    <row r="85" spans="1:74" x14ac:dyDescent="0.2">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23"/>
      <c r="BE85" s="623"/>
      <c r="BF85" s="623"/>
      <c r="BG85" s="513"/>
      <c r="BH85" s="513"/>
      <c r="BI85" s="513"/>
      <c r="BJ85" s="513"/>
      <c r="BK85" s="513"/>
      <c r="BL85" s="513"/>
      <c r="BM85" s="513"/>
      <c r="BN85" s="513"/>
      <c r="BO85" s="513"/>
      <c r="BP85" s="513"/>
      <c r="BQ85" s="513"/>
      <c r="BR85" s="513"/>
      <c r="BS85" s="513"/>
      <c r="BT85" s="513"/>
      <c r="BU85" s="513"/>
      <c r="BV85" s="513"/>
    </row>
    <row r="86" spans="1:74" x14ac:dyDescent="0.2">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23"/>
      <c r="BE86" s="623"/>
      <c r="BF86" s="623"/>
      <c r="BG86" s="513"/>
      <c r="BH86" s="513"/>
      <c r="BI86" s="513"/>
      <c r="BJ86" s="513"/>
      <c r="BK86" s="513"/>
      <c r="BL86" s="513"/>
      <c r="BM86" s="513"/>
      <c r="BN86" s="513"/>
      <c r="BO86" s="513"/>
      <c r="BP86" s="513"/>
      <c r="BQ86" s="513"/>
      <c r="BR86" s="513"/>
      <c r="BS86" s="513"/>
      <c r="BT86" s="513"/>
      <c r="BU86" s="513"/>
      <c r="BV86" s="513"/>
    </row>
    <row r="87" spans="1:74" x14ac:dyDescent="0.2">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23"/>
      <c r="BE87" s="623"/>
      <c r="BF87" s="623"/>
      <c r="BG87" s="513"/>
      <c r="BH87" s="513"/>
      <c r="BI87" s="513"/>
      <c r="BJ87" s="513"/>
      <c r="BK87" s="513"/>
      <c r="BL87" s="513"/>
      <c r="BM87" s="513"/>
      <c r="BN87" s="513"/>
      <c r="BO87" s="513"/>
      <c r="BP87" s="513"/>
      <c r="BQ87" s="513"/>
      <c r="BR87" s="513"/>
      <c r="BS87" s="513"/>
      <c r="BT87" s="513"/>
      <c r="BU87" s="513"/>
      <c r="BV87" s="513"/>
    </row>
    <row r="89" spans="1:74" x14ac:dyDescent="0.2">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23"/>
      <c r="BE89" s="623"/>
      <c r="BF89" s="623"/>
      <c r="BG89" s="513"/>
      <c r="BH89" s="513"/>
      <c r="BI89" s="513"/>
      <c r="BJ89" s="513"/>
      <c r="BK89" s="513"/>
      <c r="BL89" s="513"/>
      <c r="BM89" s="513"/>
      <c r="BN89" s="513"/>
      <c r="BO89" s="513"/>
      <c r="BP89" s="513"/>
      <c r="BQ89" s="513"/>
      <c r="BR89" s="513"/>
      <c r="BS89" s="513"/>
      <c r="BT89" s="513"/>
      <c r="BU89" s="513"/>
      <c r="BV89" s="513"/>
    </row>
    <row r="90" spans="1:74" x14ac:dyDescent="0.2">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23"/>
      <c r="BE90" s="623"/>
      <c r="BF90" s="623"/>
      <c r="BG90" s="513"/>
      <c r="BH90" s="513"/>
      <c r="BI90" s="513"/>
      <c r="BJ90" s="513"/>
      <c r="BK90" s="513"/>
      <c r="BL90" s="513"/>
      <c r="BM90" s="513"/>
      <c r="BN90" s="513"/>
      <c r="BO90" s="513"/>
      <c r="BP90" s="513"/>
      <c r="BQ90" s="513"/>
      <c r="BR90" s="513"/>
      <c r="BS90" s="513"/>
      <c r="BT90" s="513"/>
      <c r="BU90" s="513"/>
      <c r="BV90" s="513"/>
    </row>
    <row r="91" spans="1:74" x14ac:dyDescent="0.2">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23"/>
      <c r="BE91" s="623"/>
      <c r="BF91" s="623"/>
      <c r="BG91" s="513"/>
      <c r="BH91" s="513"/>
      <c r="BI91" s="513"/>
      <c r="BJ91" s="513"/>
      <c r="BK91" s="513"/>
      <c r="BL91" s="513"/>
      <c r="BM91" s="513"/>
      <c r="BN91" s="513"/>
      <c r="BO91" s="513"/>
      <c r="BP91" s="513"/>
      <c r="BQ91" s="513"/>
      <c r="BR91" s="513"/>
      <c r="BS91" s="513"/>
      <c r="BT91" s="513"/>
      <c r="BU91" s="513"/>
      <c r="BV91" s="513"/>
    </row>
    <row r="93" spans="1:74" x14ac:dyDescent="0.2">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24"/>
      <c r="BE93" s="624"/>
      <c r="BF93" s="624"/>
      <c r="BG93" s="514"/>
      <c r="BH93" s="514"/>
      <c r="BI93" s="514"/>
      <c r="BJ93" s="514"/>
      <c r="BK93" s="514"/>
      <c r="BL93" s="514"/>
      <c r="BM93" s="514"/>
      <c r="BN93" s="514"/>
      <c r="BO93" s="514"/>
      <c r="BP93" s="514"/>
      <c r="BQ93" s="514"/>
      <c r="BR93" s="514"/>
      <c r="BS93" s="514"/>
      <c r="BT93" s="514"/>
      <c r="BU93" s="514"/>
      <c r="BV93" s="514"/>
    </row>
    <row r="94" spans="1:74" x14ac:dyDescent="0.2">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24"/>
      <c r="BE94" s="624"/>
      <c r="BF94" s="624"/>
      <c r="BG94" s="514"/>
      <c r="BH94" s="514"/>
      <c r="BI94" s="514"/>
      <c r="BJ94" s="514"/>
      <c r="BK94" s="514"/>
      <c r="BL94" s="514"/>
      <c r="BM94" s="514"/>
      <c r="BN94" s="514"/>
      <c r="BO94" s="514"/>
      <c r="BP94" s="514"/>
      <c r="BQ94" s="514"/>
      <c r="BR94" s="514"/>
      <c r="BS94" s="514"/>
      <c r="BT94" s="514"/>
      <c r="BU94" s="514"/>
      <c r="BV94" s="514"/>
    </row>
    <row r="95" spans="1:74" x14ac:dyDescent="0.2">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23"/>
      <c r="BE95" s="623"/>
      <c r="BF95" s="623"/>
      <c r="BG95" s="513"/>
      <c r="BH95" s="513"/>
      <c r="BI95" s="513"/>
      <c r="BJ95" s="513"/>
      <c r="BK95" s="513"/>
      <c r="BL95" s="513"/>
      <c r="BM95" s="513"/>
      <c r="BN95" s="513"/>
      <c r="BO95" s="513"/>
      <c r="BP95" s="513"/>
      <c r="BQ95" s="513"/>
      <c r="BR95" s="513"/>
      <c r="BS95" s="513"/>
      <c r="BT95" s="513"/>
      <c r="BU95" s="513"/>
      <c r="BV95" s="513"/>
    </row>
    <row r="97" spans="2:74" x14ac:dyDescent="0.2">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25"/>
      <c r="BE97" s="625"/>
      <c r="BF97" s="625"/>
      <c r="BG97" s="515"/>
      <c r="BH97" s="515"/>
      <c r="BI97" s="515"/>
      <c r="BJ97" s="515"/>
      <c r="BK97" s="515"/>
      <c r="BL97" s="515"/>
      <c r="BM97" s="515"/>
      <c r="BN97" s="515"/>
      <c r="BO97" s="515"/>
      <c r="BP97" s="515"/>
      <c r="BQ97" s="515"/>
      <c r="BR97" s="515"/>
      <c r="BS97" s="515"/>
      <c r="BT97" s="515"/>
      <c r="BU97" s="515"/>
      <c r="BV97" s="515"/>
    </row>
    <row r="98" spans="2:74" x14ac:dyDescent="0.2">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26"/>
      <c r="BE98" s="626"/>
      <c r="BF98" s="626"/>
      <c r="BG98" s="516"/>
      <c r="BH98" s="516"/>
      <c r="BI98" s="516"/>
      <c r="BJ98" s="516"/>
      <c r="BK98" s="516"/>
      <c r="BL98" s="516"/>
      <c r="BM98" s="516"/>
      <c r="BN98" s="516"/>
      <c r="BO98" s="516"/>
      <c r="BP98" s="516"/>
      <c r="BQ98" s="516"/>
      <c r="BR98" s="516"/>
      <c r="BS98" s="516"/>
      <c r="BT98" s="516"/>
      <c r="BU98" s="516"/>
      <c r="BV98" s="516"/>
    </row>
    <row r="99" spans="2:74" x14ac:dyDescent="0.2">
      <c r="B99" s="510"/>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1.5546875" style="491" customWidth="1"/>
    <col min="2" max="2" width="26.21875" style="491" customWidth="1"/>
    <col min="3" max="55" width="6.5546875" style="491" customWidth="1"/>
    <col min="56" max="58" width="6.5546875" style="627" customWidth="1"/>
    <col min="59" max="74" width="6.5546875" style="491" customWidth="1"/>
    <col min="75" max="249" width="11" style="491"/>
    <col min="250" max="250" width="1.5546875" style="491" customWidth="1"/>
    <col min="251" max="16384" width="11" style="491"/>
  </cols>
  <sheetData>
    <row r="1" spans="1:74" ht="12.75" customHeight="1" x14ac:dyDescent="0.25">
      <c r="A1" s="741" t="s">
        <v>798</v>
      </c>
      <c r="B1" s="490" t="s">
        <v>1366</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42"/>
      <c r="B2" s="486" t="str">
        <f>"U.S. Energy Information Administration  |  Short-Term Energy Outlook  - "&amp;Dates!D1</f>
        <v>U.S. Energy Information Administration  |  Short-Term Energy Outlook  - May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17"/>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
      <c r="A4" s="517"/>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17"/>
      <c r="B5" s="131" t="s">
        <v>1345</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28"/>
      <c r="BE5" s="628"/>
      <c r="BF5" s="628"/>
      <c r="BG5" s="628"/>
      <c r="BH5" s="628"/>
      <c r="BI5" s="628"/>
      <c r="BJ5" s="496"/>
      <c r="BK5" s="496"/>
      <c r="BL5" s="496"/>
      <c r="BM5" s="496"/>
      <c r="BN5" s="496"/>
      <c r="BO5" s="496"/>
      <c r="BP5" s="496"/>
      <c r="BQ5" s="496"/>
      <c r="BR5" s="496"/>
      <c r="BS5" s="496"/>
      <c r="BT5" s="496"/>
      <c r="BU5" s="496"/>
      <c r="BV5" s="496"/>
    </row>
    <row r="6" spans="1:74" ht="11.1" customHeight="1" x14ac:dyDescent="0.2">
      <c r="A6" s="499" t="s">
        <v>1262</v>
      </c>
      <c r="B6" s="500" t="s">
        <v>84</v>
      </c>
      <c r="C6" s="702">
        <v>8.4897370619999997</v>
      </c>
      <c r="D6" s="702">
        <v>7.0327794839999997</v>
      </c>
      <c r="E6" s="702">
        <v>10.457677449</v>
      </c>
      <c r="F6" s="702">
        <v>9.5948950750000002</v>
      </c>
      <c r="G6" s="702">
        <v>9.5720115660000005</v>
      </c>
      <c r="H6" s="702">
        <v>11.549784954</v>
      </c>
      <c r="I6" s="702">
        <v>15.101966707000001</v>
      </c>
      <c r="J6" s="702">
        <v>12.743937075</v>
      </c>
      <c r="K6" s="702">
        <v>11.343688671000001</v>
      </c>
      <c r="L6" s="702">
        <v>10.402173348</v>
      </c>
      <c r="M6" s="702">
        <v>8.8856967709999992</v>
      </c>
      <c r="N6" s="702">
        <v>12.138699162</v>
      </c>
      <c r="O6" s="702">
        <v>12.678626654</v>
      </c>
      <c r="P6" s="702">
        <v>10.575978726000001</v>
      </c>
      <c r="Q6" s="702">
        <v>12.214518447</v>
      </c>
      <c r="R6" s="702">
        <v>12.097160899</v>
      </c>
      <c r="S6" s="702">
        <v>15.435234445000001</v>
      </c>
      <c r="T6" s="702">
        <v>15.040572311</v>
      </c>
      <c r="U6" s="702">
        <v>17.858572319</v>
      </c>
      <c r="V6" s="702">
        <v>16.527351093</v>
      </c>
      <c r="W6" s="702">
        <v>13.784605378</v>
      </c>
      <c r="X6" s="702">
        <v>12.310386528</v>
      </c>
      <c r="Y6" s="702">
        <v>9.3259336529999999</v>
      </c>
      <c r="Z6" s="702">
        <v>9.5208450990000006</v>
      </c>
      <c r="AA6" s="702">
        <v>12.531793628999999</v>
      </c>
      <c r="AB6" s="702">
        <v>11.940308927</v>
      </c>
      <c r="AC6" s="702">
        <v>12.715249875</v>
      </c>
      <c r="AD6" s="702">
        <v>12.943145661000001</v>
      </c>
      <c r="AE6" s="702">
        <v>13.506675039999999</v>
      </c>
      <c r="AF6" s="702">
        <v>15.771325251</v>
      </c>
      <c r="AG6" s="702">
        <v>19.386775902</v>
      </c>
      <c r="AH6" s="702">
        <v>19.597905035</v>
      </c>
      <c r="AI6" s="702">
        <v>15.794247649000001</v>
      </c>
      <c r="AJ6" s="702">
        <v>15.549853471</v>
      </c>
      <c r="AK6" s="702">
        <v>12.806337949</v>
      </c>
      <c r="AL6" s="702">
        <v>14.384839959000001</v>
      </c>
      <c r="AM6" s="702">
        <v>15.910771754000001</v>
      </c>
      <c r="AN6" s="702">
        <v>14.098088000000001</v>
      </c>
      <c r="AO6" s="702">
        <v>13.92422052</v>
      </c>
      <c r="AP6" s="702">
        <v>12.521061825</v>
      </c>
      <c r="AQ6" s="702">
        <v>13.549249496</v>
      </c>
      <c r="AR6" s="702">
        <v>17.147557083999999</v>
      </c>
      <c r="AS6" s="702">
        <v>22.433583508000002</v>
      </c>
      <c r="AT6" s="702">
        <v>18.083068569000002</v>
      </c>
      <c r="AU6" s="702">
        <v>12.932168052</v>
      </c>
      <c r="AV6" s="702">
        <v>14.043503919999999</v>
      </c>
      <c r="AW6" s="702">
        <v>10.556261524</v>
      </c>
      <c r="AX6" s="702">
        <v>13.075228326</v>
      </c>
      <c r="AY6" s="702">
        <v>12.161899057999999</v>
      </c>
      <c r="AZ6" s="702">
        <v>11.726725334999999</v>
      </c>
      <c r="BA6" s="702">
        <v>9.9928799999999995</v>
      </c>
      <c r="BB6" s="702">
        <v>10.297879999999999</v>
      </c>
      <c r="BC6" s="703">
        <v>12.58287</v>
      </c>
      <c r="BD6" s="703">
        <v>13.91553</v>
      </c>
      <c r="BE6" s="703">
        <v>17.550319999999999</v>
      </c>
      <c r="BF6" s="703">
        <v>16.32104</v>
      </c>
      <c r="BG6" s="703">
        <v>11.800610000000001</v>
      </c>
      <c r="BH6" s="703">
        <v>12.445959999999999</v>
      </c>
      <c r="BI6" s="703">
        <v>10.144270000000001</v>
      </c>
      <c r="BJ6" s="703">
        <v>11.949730000000001</v>
      </c>
      <c r="BK6" s="703">
        <v>12.417579999999999</v>
      </c>
      <c r="BL6" s="703">
        <v>13.817550000000001</v>
      </c>
      <c r="BM6" s="703">
        <v>10.315580000000001</v>
      </c>
      <c r="BN6" s="703">
        <v>9.7259189999999993</v>
      </c>
      <c r="BO6" s="703">
        <v>12.66555</v>
      </c>
      <c r="BP6" s="703">
        <v>14.84108</v>
      </c>
      <c r="BQ6" s="703">
        <v>19.569489999999998</v>
      </c>
      <c r="BR6" s="703">
        <v>18.30564</v>
      </c>
      <c r="BS6" s="703">
        <v>12.33113</v>
      </c>
      <c r="BT6" s="703">
        <v>13.478569999999999</v>
      </c>
      <c r="BU6" s="703">
        <v>11.56799</v>
      </c>
      <c r="BV6" s="703">
        <v>12.93797</v>
      </c>
    </row>
    <row r="7" spans="1:74" ht="11.1" customHeight="1" x14ac:dyDescent="0.2">
      <c r="A7" s="499" t="s">
        <v>1263</v>
      </c>
      <c r="B7" s="500" t="s">
        <v>83</v>
      </c>
      <c r="C7" s="702">
        <v>32.207767830999998</v>
      </c>
      <c r="D7" s="702">
        <v>24.146972636000001</v>
      </c>
      <c r="E7" s="702">
        <v>22.737011014</v>
      </c>
      <c r="F7" s="702">
        <v>22.048587721000001</v>
      </c>
      <c r="G7" s="702">
        <v>25.360741220000001</v>
      </c>
      <c r="H7" s="702">
        <v>29.246865969000002</v>
      </c>
      <c r="I7" s="702">
        <v>33.583942360999998</v>
      </c>
      <c r="J7" s="702">
        <v>30.888354226000001</v>
      </c>
      <c r="K7" s="702">
        <v>26.091083626</v>
      </c>
      <c r="L7" s="702">
        <v>24.448737812000001</v>
      </c>
      <c r="M7" s="702">
        <v>26.568895692000002</v>
      </c>
      <c r="N7" s="702">
        <v>29.199017700999999</v>
      </c>
      <c r="O7" s="702">
        <v>32.768404087999997</v>
      </c>
      <c r="P7" s="702">
        <v>25.680286255999999</v>
      </c>
      <c r="Q7" s="702">
        <v>24.134606596000001</v>
      </c>
      <c r="R7" s="702">
        <v>22.608627373000001</v>
      </c>
      <c r="S7" s="702">
        <v>25.306330289000002</v>
      </c>
      <c r="T7" s="702">
        <v>29.888795932000001</v>
      </c>
      <c r="U7" s="702">
        <v>33.005789204999999</v>
      </c>
      <c r="V7" s="702">
        <v>32.634280216999997</v>
      </c>
      <c r="W7" s="702">
        <v>27.832301411</v>
      </c>
      <c r="X7" s="702">
        <v>25.760542934</v>
      </c>
      <c r="Y7" s="702">
        <v>28.573866748</v>
      </c>
      <c r="Z7" s="702">
        <v>29.560207748</v>
      </c>
      <c r="AA7" s="702">
        <v>29.368176810000001</v>
      </c>
      <c r="AB7" s="702">
        <v>24.706590980000001</v>
      </c>
      <c r="AC7" s="702">
        <v>23.204219622</v>
      </c>
      <c r="AD7" s="702">
        <v>17.651559516999999</v>
      </c>
      <c r="AE7" s="702">
        <v>21.001340102</v>
      </c>
      <c r="AF7" s="702">
        <v>22.509175045999999</v>
      </c>
      <c r="AG7" s="702">
        <v>28.206183723999999</v>
      </c>
      <c r="AH7" s="702">
        <v>25.441317182999999</v>
      </c>
      <c r="AI7" s="702">
        <v>22.486329014999999</v>
      </c>
      <c r="AJ7" s="702">
        <v>18.156531813000001</v>
      </c>
      <c r="AK7" s="702">
        <v>22.031795313</v>
      </c>
      <c r="AL7" s="702">
        <v>21.121619730999999</v>
      </c>
      <c r="AM7" s="702">
        <v>19.267532693</v>
      </c>
      <c r="AN7" s="702">
        <v>16.846362078999999</v>
      </c>
      <c r="AO7" s="702">
        <v>14.930485889</v>
      </c>
      <c r="AP7" s="702">
        <v>10.958939709999999</v>
      </c>
      <c r="AQ7" s="702">
        <v>12.324835123</v>
      </c>
      <c r="AR7" s="702">
        <v>17.845405237000001</v>
      </c>
      <c r="AS7" s="702">
        <v>24.885310707999999</v>
      </c>
      <c r="AT7" s="702">
        <v>25.052199977000001</v>
      </c>
      <c r="AU7" s="702">
        <v>18.530795266999998</v>
      </c>
      <c r="AV7" s="702">
        <v>17.216842377999999</v>
      </c>
      <c r="AW7" s="702">
        <v>18.146367588</v>
      </c>
      <c r="AX7" s="702">
        <v>22.401807689000002</v>
      </c>
      <c r="AY7" s="702">
        <v>25.292085327999999</v>
      </c>
      <c r="AZ7" s="702">
        <v>25.640356064999999</v>
      </c>
      <c r="BA7" s="702">
        <v>17.306470000000001</v>
      </c>
      <c r="BB7" s="702">
        <v>14.231</v>
      </c>
      <c r="BC7" s="703">
        <v>18.024999999999999</v>
      </c>
      <c r="BD7" s="703">
        <v>23.49654</v>
      </c>
      <c r="BE7" s="703">
        <v>30.116759999999999</v>
      </c>
      <c r="BF7" s="703">
        <v>27.374009999999998</v>
      </c>
      <c r="BG7" s="703">
        <v>20.803249999999998</v>
      </c>
      <c r="BH7" s="703">
        <v>18.955190000000002</v>
      </c>
      <c r="BI7" s="703">
        <v>17.418399999999998</v>
      </c>
      <c r="BJ7" s="703">
        <v>25.863810000000001</v>
      </c>
      <c r="BK7" s="703">
        <v>28.27544</v>
      </c>
      <c r="BL7" s="703">
        <v>25.42887</v>
      </c>
      <c r="BM7" s="703">
        <v>18.634620000000002</v>
      </c>
      <c r="BN7" s="703">
        <v>15.45374</v>
      </c>
      <c r="BO7" s="703">
        <v>16.49051</v>
      </c>
      <c r="BP7" s="703">
        <v>21.908010000000001</v>
      </c>
      <c r="BQ7" s="703">
        <v>28.334879999999998</v>
      </c>
      <c r="BR7" s="703">
        <v>26.230920000000001</v>
      </c>
      <c r="BS7" s="703">
        <v>20.041070000000001</v>
      </c>
      <c r="BT7" s="703">
        <v>17.6889</v>
      </c>
      <c r="BU7" s="703">
        <v>16.576560000000001</v>
      </c>
      <c r="BV7" s="703">
        <v>24.26418</v>
      </c>
    </row>
    <row r="8" spans="1:74" ht="11.1" customHeight="1" x14ac:dyDescent="0.2">
      <c r="A8" s="499" t="s">
        <v>1264</v>
      </c>
      <c r="B8" s="502" t="s">
        <v>86</v>
      </c>
      <c r="C8" s="702">
        <v>8.5580499999999997</v>
      </c>
      <c r="D8" s="702">
        <v>7.9098740000000003</v>
      </c>
      <c r="E8" s="702">
        <v>8.1775160000000007</v>
      </c>
      <c r="F8" s="702">
        <v>6.0110739999999998</v>
      </c>
      <c r="G8" s="702">
        <v>6.3005550000000001</v>
      </c>
      <c r="H8" s="702">
        <v>8.1147869999999998</v>
      </c>
      <c r="I8" s="702">
        <v>8.7635290000000001</v>
      </c>
      <c r="J8" s="702">
        <v>9.3251659999999994</v>
      </c>
      <c r="K8" s="702">
        <v>8.3040149999999997</v>
      </c>
      <c r="L8" s="702">
        <v>8.175535</v>
      </c>
      <c r="M8" s="702">
        <v>7.7500359999999997</v>
      </c>
      <c r="N8" s="702">
        <v>8.2838279999999997</v>
      </c>
      <c r="O8" s="702">
        <v>8.7423920000000006</v>
      </c>
      <c r="P8" s="702">
        <v>8.3149309999999996</v>
      </c>
      <c r="Q8" s="702">
        <v>9.3643219999999996</v>
      </c>
      <c r="R8" s="702">
        <v>7.5869109999999997</v>
      </c>
      <c r="S8" s="702">
        <v>7.2682719999999996</v>
      </c>
      <c r="T8" s="702">
        <v>8.0426129999999993</v>
      </c>
      <c r="U8" s="702">
        <v>8.5099830000000001</v>
      </c>
      <c r="V8" s="702">
        <v>9.2652090000000005</v>
      </c>
      <c r="W8" s="702">
        <v>7.9223990000000004</v>
      </c>
      <c r="X8" s="702">
        <v>7.0841339999999997</v>
      </c>
      <c r="Y8" s="702">
        <v>8.0397770000000008</v>
      </c>
      <c r="Z8" s="702">
        <v>8.1476240000000004</v>
      </c>
      <c r="AA8" s="702">
        <v>8.7238349999999993</v>
      </c>
      <c r="AB8" s="702">
        <v>7.7350099999999999</v>
      </c>
      <c r="AC8" s="702">
        <v>8.7955830000000006</v>
      </c>
      <c r="AD8" s="702">
        <v>7.1550209999999996</v>
      </c>
      <c r="AE8" s="702">
        <v>7.5885829999999999</v>
      </c>
      <c r="AF8" s="702">
        <v>8.459816</v>
      </c>
      <c r="AG8" s="702">
        <v>8.9073829999999994</v>
      </c>
      <c r="AH8" s="702">
        <v>9.3191249999999997</v>
      </c>
      <c r="AI8" s="702">
        <v>8.877815</v>
      </c>
      <c r="AJ8" s="702">
        <v>8.3179180000000006</v>
      </c>
      <c r="AK8" s="702">
        <v>8.6663490000000003</v>
      </c>
      <c r="AL8" s="702">
        <v>9.7175049999999992</v>
      </c>
      <c r="AM8" s="702">
        <v>9.8692480000000007</v>
      </c>
      <c r="AN8" s="702">
        <v>8.9950550000000007</v>
      </c>
      <c r="AO8" s="702">
        <v>7.7540620000000002</v>
      </c>
      <c r="AP8" s="702">
        <v>6.8925970000000003</v>
      </c>
      <c r="AQ8" s="702">
        <v>7.823499</v>
      </c>
      <c r="AR8" s="702">
        <v>8.1399600000000003</v>
      </c>
      <c r="AS8" s="702">
        <v>8.5673300000000001</v>
      </c>
      <c r="AT8" s="702">
        <v>8.1090520000000001</v>
      </c>
      <c r="AU8" s="702">
        <v>7.714925</v>
      </c>
      <c r="AV8" s="702">
        <v>6.3343489999999996</v>
      </c>
      <c r="AW8" s="702">
        <v>6.836068</v>
      </c>
      <c r="AX8" s="702">
        <v>8.0714109999999994</v>
      </c>
      <c r="AY8" s="702">
        <v>8.4099339999999998</v>
      </c>
      <c r="AZ8" s="702">
        <v>7.4711619999999996</v>
      </c>
      <c r="BA8" s="702">
        <v>7.7614099999999997</v>
      </c>
      <c r="BB8" s="702">
        <v>6.9328099999999999</v>
      </c>
      <c r="BC8" s="703">
        <v>6.4623999999999997</v>
      </c>
      <c r="BD8" s="703">
        <v>7.59558</v>
      </c>
      <c r="BE8" s="703">
        <v>8.6656399999999998</v>
      </c>
      <c r="BF8" s="703">
        <v>8.6656399999999998</v>
      </c>
      <c r="BG8" s="703">
        <v>7.39968</v>
      </c>
      <c r="BH8" s="703">
        <v>7.0757000000000003</v>
      </c>
      <c r="BI8" s="703">
        <v>8.3861000000000008</v>
      </c>
      <c r="BJ8" s="703">
        <v>8.6656399999999998</v>
      </c>
      <c r="BK8" s="703">
        <v>8.6656399999999998</v>
      </c>
      <c r="BL8" s="703">
        <v>7.5793600000000003</v>
      </c>
      <c r="BM8" s="703">
        <v>7.6476699999999997</v>
      </c>
      <c r="BN8" s="703">
        <v>5.7659599999999998</v>
      </c>
      <c r="BO8" s="703">
        <v>8.0916700000000006</v>
      </c>
      <c r="BP8" s="703">
        <v>8.3861000000000008</v>
      </c>
      <c r="BQ8" s="703">
        <v>8.0943900000000006</v>
      </c>
      <c r="BR8" s="703">
        <v>8.0943900000000006</v>
      </c>
      <c r="BS8" s="703">
        <v>7.64093</v>
      </c>
      <c r="BT8" s="703">
        <v>7.3028300000000002</v>
      </c>
      <c r="BU8" s="703">
        <v>6.8194900000000001</v>
      </c>
      <c r="BV8" s="703">
        <v>8.0943900000000006</v>
      </c>
    </row>
    <row r="9" spans="1:74" ht="11.1" customHeight="1" x14ac:dyDescent="0.2">
      <c r="A9" s="499" t="s">
        <v>1265</v>
      </c>
      <c r="B9" s="502" t="s">
        <v>1222</v>
      </c>
      <c r="C9" s="702">
        <v>0.779732651</v>
      </c>
      <c r="D9" s="702">
        <v>0.68079292599999996</v>
      </c>
      <c r="E9" s="702">
        <v>0.77315661599999996</v>
      </c>
      <c r="F9" s="702">
        <v>0.8493404</v>
      </c>
      <c r="G9" s="702">
        <v>0.81884271099999995</v>
      </c>
      <c r="H9" s="702">
        <v>0.83283584399999999</v>
      </c>
      <c r="I9" s="702">
        <v>0.94323286299999998</v>
      </c>
      <c r="J9" s="702">
        <v>0.85341465000000005</v>
      </c>
      <c r="K9" s="702">
        <v>0.73248724899999995</v>
      </c>
      <c r="L9" s="702">
        <v>0.82353308599999997</v>
      </c>
      <c r="M9" s="702">
        <v>0.78919013100000002</v>
      </c>
      <c r="N9" s="702">
        <v>0.74748394299999998</v>
      </c>
      <c r="O9" s="702">
        <v>0.74260077199999996</v>
      </c>
      <c r="P9" s="702">
        <v>0.676423263</v>
      </c>
      <c r="Q9" s="702">
        <v>0.70815714699999999</v>
      </c>
      <c r="R9" s="702">
        <v>0.76303041400000005</v>
      </c>
      <c r="S9" s="702">
        <v>0.82066013800000004</v>
      </c>
      <c r="T9" s="702">
        <v>0.79759728500000004</v>
      </c>
      <c r="U9" s="702">
        <v>0.84546830799999995</v>
      </c>
      <c r="V9" s="702">
        <v>0.67577277599999996</v>
      </c>
      <c r="W9" s="702">
        <v>0.663708195</v>
      </c>
      <c r="X9" s="702">
        <v>0.79972047800000001</v>
      </c>
      <c r="Y9" s="702">
        <v>0.84180094299999997</v>
      </c>
      <c r="Z9" s="702">
        <v>0.84821750100000004</v>
      </c>
      <c r="AA9" s="702">
        <v>1.021603976</v>
      </c>
      <c r="AB9" s="702">
        <v>0.99438993200000003</v>
      </c>
      <c r="AC9" s="702">
        <v>0.92586109299999997</v>
      </c>
      <c r="AD9" s="702">
        <v>1.0338356950000001</v>
      </c>
      <c r="AE9" s="702">
        <v>1.164385483</v>
      </c>
      <c r="AF9" s="702">
        <v>0.90438864399999996</v>
      </c>
      <c r="AG9" s="702">
        <v>0.99763792200000001</v>
      </c>
      <c r="AH9" s="702">
        <v>0.75482625199999998</v>
      </c>
      <c r="AI9" s="702">
        <v>0.752902352</v>
      </c>
      <c r="AJ9" s="702">
        <v>0.79099392999999996</v>
      </c>
      <c r="AK9" s="702">
        <v>0.81418400700000004</v>
      </c>
      <c r="AL9" s="702">
        <v>0.76450495399999996</v>
      </c>
      <c r="AM9" s="702">
        <v>1.038764383</v>
      </c>
      <c r="AN9" s="702">
        <v>1.0785001009999999</v>
      </c>
      <c r="AO9" s="702">
        <v>0.95396209600000004</v>
      </c>
      <c r="AP9" s="702">
        <v>0.88745502799999998</v>
      </c>
      <c r="AQ9" s="702">
        <v>1.180502835</v>
      </c>
      <c r="AR9" s="702">
        <v>1.1066137039999999</v>
      </c>
      <c r="AS9" s="702">
        <v>1.0919575269999999</v>
      </c>
      <c r="AT9" s="702">
        <v>0.95572069500000001</v>
      </c>
      <c r="AU9" s="702">
        <v>0.79349842500000001</v>
      </c>
      <c r="AV9" s="702">
        <v>0.74688465999999998</v>
      </c>
      <c r="AW9" s="702">
        <v>0.92609458700000002</v>
      </c>
      <c r="AX9" s="702">
        <v>1.006461912</v>
      </c>
      <c r="AY9" s="702">
        <v>1.0972651419999999</v>
      </c>
      <c r="AZ9" s="702">
        <v>0.91993462500000001</v>
      </c>
      <c r="BA9" s="702">
        <v>1.0256769999999999</v>
      </c>
      <c r="BB9" s="702">
        <v>1.0576449999999999</v>
      </c>
      <c r="BC9" s="703">
        <v>1.0267930000000001</v>
      </c>
      <c r="BD9" s="703">
        <v>1.01173</v>
      </c>
      <c r="BE9" s="703">
        <v>0.92663669999999998</v>
      </c>
      <c r="BF9" s="703">
        <v>0.81019529999999995</v>
      </c>
      <c r="BG9" s="703">
        <v>0.6959265</v>
      </c>
      <c r="BH9" s="703">
        <v>0.72446089999999996</v>
      </c>
      <c r="BI9" s="703">
        <v>0.72292250000000002</v>
      </c>
      <c r="BJ9" s="703">
        <v>0.7392685</v>
      </c>
      <c r="BK9" s="703">
        <v>0.82594590000000001</v>
      </c>
      <c r="BL9" s="703">
        <v>0.73290509999999998</v>
      </c>
      <c r="BM9" s="703">
        <v>0.8601837</v>
      </c>
      <c r="BN9" s="703">
        <v>0.9447951</v>
      </c>
      <c r="BO9" s="703">
        <v>0.94458719999999996</v>
      </c>
      <c r="BP9" s="703">
        <v>0.95628369999999996</v>
      </c>
      <c r="BQ9" s="703">
        <v>0.88652500000000001</v>
      </c>
      <c r="BR9" s="703">
        <v>0.782219</v>
      </c>
      <c r="BS9" s="703">
        <v>0.67721310000000001</v>
      </c>
      <c r="BT9" s="703">
        <v>0.71163509999999996</v>
      </c>
      <c r="BU9" s="703">
        <v>0.71510180000000001</v>
      </c>
      <c r="BV9" s="703">
        <v>0.73095250000000001</v>
      </c>
    </row>
    <row r="10" spans="1:74" ht="11.1" customHeight="1" x14ac:dyDescent="0.2">
      <c r="A10" s="499" t="s">
        <v>1266</v>
      </c>
      <c r="B10" s="502" t="s">
        <v>1325</v>
      </c>
      <c r="C10" s="702">
        <v>4.5510876490000003</v>
      </c>
      <c r="D10" s="702">
        <v>5.1498658749999997</v>
      </c>
      <c r="E10" s="702">
        <v>5.771295318</v>
      </c>
      <c r="F10" s="702">
        <v>5.308944254</v>
      </c>
      <c r="G10" s="702">
        <v>4.9750758599999996</v>
      </c>
      <c r="H10" s="702">
        <v>4.3414912259999996</v>
      </c>
      <c r="I10" s="702">
        <v>2.9489492789999998</v>
      </c>
      <c r="J10" s="702">
        <v>2.6273848649999998</v>
      </c>
      <c r="K10" s="702">
        <v>3.9639207600000002</v>
      </c>
      <c r="L10" s="702">
        <v>6.4340382859999998</v>
      </c>
      <c r="M10" s="702">
        <v>6.3675284599999999</v>
      </c>
      <c r="N10" s="702">
        <v>6.9749074550000003</v>
      </c>
      <c r="O10" s="702">
        <v>6.5160820570000002</v>
      </c>
      <c r="P10" s="702">
        <v>5.0827558530000001</v>
      </c>
      <c r="Q10" s="702">
        <v>5.747405519</v>
      </c>
      <c r="R10" s="702">
        <v>5.485555958</v>
      </c>
      <c r="S10" s="702">
        <v>4.3386260449999998</v>
      </c>
      <c r="T10" s="702">
        <v>4.4479935700000004</v>
      </c>
      <c r="U10" s="702">
        <v>3.239282298</v>
      </c>
      <c r="V10" s="702">
        <v>3.482277517</v>
      </c>
      <c r="W10" s="702">
        <v>4.4072345210000003</v>
      </c>
      <c r="X10" s="702">
        <v>5.0664091429999996</v>
      </c>
      <c r="Y10" s="702">
        <v>5.064328401</v>
      </c>
      <c r="Z10" s="702">
        <v>5.537876818</v>
      </c>
      <c r="AA10" s="702">
        <v>5.6902547859999997</v>
      </c>
      <c r="AB10" s="702">
        <v>4.6769349199999999</v>
      </c>
      <c r="AC10" s="702">
        <v>6.2772864310000003</v>
      </c>
      <c r="AD10" s="702">
        <v>6.4090335349999998</v>
      </c>
      <c r="AE10" s="702">
        <v>5.2732024969999998</v>
      </c>
      <c r="AF10" s="702">
        <v>4.3824773380000002</v>
      </c>
      <c r="AG10" s="702">
        <v>3.9699351740000002</v>
      </c>
      <c r="AH10" s="702">
        <v>3.4438678500000002</v>
      </c>
      <c r="AI10" s="702">
        <v>5.236976437</v>
      </c>
      <c r="AJ10" s="702">
        <v>6.5162306000000001</v>
      </c>
      <c r="AK10" s="702">
        <v>6.1559887250000003</v>
      </c>
      <c r="AL10" s="702">
        <v>6.4190989619999996</v>
      </c>
      <c r="AM10" s="702">
        <v>6.3152033049999998</v>
      </c>
      <c r="AN10" s="702">
        <v>7.2560986119999997</v>
      </c>
      <c r="AO10" s="702">
        <v>7.2541882229999999</v>
      </c>
      <c r="AP10" s="702">
        <v>7.1212820649999999</v>
      </c>
      <c r="AQ10" s="702">
        <v>6.4858451349999999</v>
      </c>
      <c r="AR10" s="702">
        <v>6.521545004</v>
      </c>
      <c r="AS10" s="702">
        <v>4.5238248089999997</v>
      </c>
      <c r="AT10" s="702">
        <v>5.2250098210000004</v>
      </c>
      <c r="AU10" s="702">
        <v>6.4114805080000004</v>
      </c>
      <c r="AV10" s="702">
        <v>7.4449178109999998</v>
      </c>
      <c r="AW10" s="702">
        <v>8.845458356</v>
      </c>
      <c r="AX10" s="702">
        <v>7.8858092150000001</v>
      </c>
      <c r="AY10" s="702">
        <v>7.4425441450000003</v>
      </c>
      <c r="AZ10" s="702">
        <v>7.0594610380000002</v>
      </c>
      <c r="BA10" s="702">
        <v>8.6751310000000004</v>
      </c>
      <c r="BB10" s="702">
        <v>8.7153770000000002</v>
      </c>
      <c r="BC10" s="703">
        <v>7.7796640000000004</v>
      </c>
      <c r="BD10" s="703">
        <v>8.1140080000000001</v>
      </c>
      <c r="BE10" s="703">
        <v>5.4103029999999999</v>
      </c>
      <c r="BF10" s="703">
        <v>6.103453</v>
      </c>
      <c r="BG10" s="703">
        <v>7.5407970000000004</v>
      </c>
      <c r="BH10" s="703">
        <v>8.6821870000000008</v>
      </c>
      <c r="BI10" s="703">
        <v>10.334960000000001</v>
      </c>
      <c r="BJ10" s="703">
        <v>8.6836870000000008</v>
      </c>
      <c r="BK10" s="703">
        <v>8.0969440000000006</v>
      </c>
      <c r="BL10" s="703">
        <v>7.3734640000000002</v>
      </c>
      <c r="BM10" s="703">
        <v>9.1959230000000005</v>
      </c>
      <c r="BN10" s="703">
        <v>9.0861719999999995</v>
      </c>
      <c r="BO10" s="703">
        <v>8.1176379999999995</v>
      </c>
      <c r="BP10" s="703">
        <v>8.5778970000000001</v>
      </c>
      <c r="BQ10" s="703">
        <v>5.8498900000000003</v>
      </c>
      <c r="BR10" s="703">
        <v>6.3998359999999996</v>
      </c>
      <c r="BS10" s="703">
        <v>7.992197</v>
      </c>
      <c r="BT10" s="703">
        <v>9.0598120000000009</v>
      </c>
      <c r="BU10" s="703">
        <v>10.882860000000001</v>
      </c>
      <c r="BV10" s="703">
        <v>8.6977620000000009</v>
      </c>
    </row>
    <row r="11" spans="1:74" ht="11.1" customHeight="1" x14ac:dyDescent="0.2">
      <c r="A11" s="499" t="s">
        <v>1267</v>
      </c>
      <c r="B11" s="500" t="s">
        <v>1326</v>
      </c>
      <c r="C11" s="702">
        <v>0.803342903</v>
      </c>
      <c r="D11" s="702">
        <v>0.62931200300000001</v>
      </c>
      <c r="E11" s="702">
        <v>0.71167445600000001</v>
      </c>
      <c r="F11" s="702">
        <v>0.37433354600000002</v>
      </c>
      <c r="G11" s="702">
        <v>0.83242768599999994</v>
      </c>
      <c r="H11" s="702">
        <v>0.68874354800000004</v>
      </c>
      <c r="I11" s="702">
        <v>0.69374177000000004</v>
      </c>
      <c r="J11" s="702">
        <v>0.56629291000000004</v>
      </c>
      <c r="K11" s="702">
        <v>0.55419663900000005</v>
      </c>
      <c r="L11" s="702">
        <v>0.441765358</v>
      </c>
      <c r="M11" s="702">
        <v>0.67469379799999996</v>
      </c>
      <c r="N11" s="702">
        <v>0.654717259</v>
      </c>
      <c r="O11" s="702">
        <v>0.72981647000000005</v>
      </c>
      <c r="P11" s="702">
        <v>0.62538100799999996</v>
      </c>
      <c r="Q11" s="702">
        <v>0.62290332699999995</v>
      </c>
      <c r="R11" s="702">
        <v>0.58601661000000005</v>
      </c>
      <c r="S11" s="702">
        <v>0.44374764</v>
      </c>
      <c r="T11" s="702">
        <v>0.65435080899999998</v>
      </c>
      <c r="U11" s="702">
        <v>0.622674481</v>
      </c>
      <c r="V11" s="702">
        <v>0.60604445699999998</v>
      </c>
      <c r="W11" s="702">
        <v>0.61611483300000003</v>
      </c>
      <c r="X11" s="702">
        <v>0.37546072699999999</v>
      </c>
      <c r="Y11" s="702">
        <v>0.60913275499999997</v>
      </c>
      <c r="Z11" s="702">
        <v>0.668318407</v>
      </c>
      <c r="AA11" s="702">
        <v>0.72222091099999997</v>
      </c>
      <c r="AB11" s="702">
        <v>0.63384242599999996</v>
      </c>
      <c r="AC11" s="702">
        <v>0.59999751400000001</v>
      </c>
      <c r="AD11" s="702">
        <v>0.32053062599999999</v>
      </c>
      <c r="AE11" s="702">
        <v>0.63464263899999995</v>
      </c>
      <c r="AF11" s="702">
        <v>0.47773586699999998</v>
      </c>
      <c r="AG11" s="702">
        <v>0.624298189</v>
      </c>
      <c r="AH11" s="702">
        <v>0.58123831999999997</v>
      </c>
      <c r="AI11" s="702">
        <v>0.49478881299999999</v>
      </c>
      <c r="AJ11" s="702">
        <v>0.22717230499999999</v>
      </c>
      <c r="AK11" s="702">
        <v>0.35620180699999998</v>
      </c>
      <c r="AL11" s="702">
        <v>0.401239175</v>
      </c>
      <c r="AM11" s="702">
        <v>0.49601823900000003</v>
      </c>
      <c r="AN11" s="702">
        <v>0.38008698899999999</v>
      </c>
      <c r="AO11" s="702">
        <v>0.55177256299999999</v>
      </c>
      <c r="AP11" s="702">
        <v>0.39562143</v>
      </c>
      <c r="AQ11" s="702">
        <v>0.392647674</v>
      </c>
      <c r="AR11" s="702">
        <v>0.479095826</v>
      </c>
      <c r="AS11" s="702">
        <v>0.452282189</v>
      </c>
      <c r="AT11" s="702">
        <v>0.51906094000000003</v>
      </c>
      <c r="AU11" s="702">
        <v>0.29633609500000002</v>
      </c>
      <c r="AV11" s="702">
        <v>0.16883242800000001</v>
      </c>
      <c r="AW11" s="702">
        <v>0.42892997100000002</v>
      </c>
      <c r="AX11" s="702">
        <v>0.63750014499999996</v>
      </c>
      <c r="AY11" s="702">
        <v>0.59552102600000001</v>
      </c>
      <c r="AZ11" s="702">
        <v>0.63055137999999999</v>
      </c>
      <c r="BA11" s="702">
        <v>0.37210120000000002</v>
      </c>
      <c r="BB11" s="702">
        <v>0.35297070000000003</v>
      </c>
      <c r="BC11" s="703">
        <v>0.32644899999999999</v>
      </c>
      <c r="BD11" s="703">
        <v>0.51686969999999999</v>
      </c>
      <c r="BE11" s="703">
        <v>0.3028265</v>
      </c>
      <c r="BF11" s="703">
        <v>0.44533729999999999</v>
      </c>
      <c r="BG11" s="703">
        <v>0.2498629</v>
      </c>
      <c r="BH11" s="703">
        <v>0.19692229999999999</v>
      </c>
      <c r="BI11" s="703">
        <v>0.46455279999999999</v>
      </c>
      <c r="BJ11" s="703">
        <v>0.61800049999999995</v>
      </c>
      <c r="BK11" s="703">
        <v>0.67063309999999998</v>
      </c>
      <c r="BL11" s="703">
        <v>-3.5483300000000002E-2</v>
      </c>
      <c r="BM11" s="703">
        <v>0.41995870000000002</v>
      </c>
      <c r="BN11" s="703">
        <v>0.41120960000000001</v>
      </c>
      <c r="BO11" s="703">
        <v>0.3505104</v>
      </c>
      <c r="BP11" s="703">
        <v>0.42485669999999998</v>
      </c>
      <c r="BQ11" s="703">
        <v>0.35104829999999998</v>
      </c>
      <c r="BR11" s="703">
        <v>0.49342940000000002</v>
      </c>
      <c r="BS11" s="703">
        <v>0.31916</v>
      </c>
      <c r="BT11" s="703">
        <v>0.221444</v>
      </c>
      <c r="BU11" s="703">
        <v>0.80564789999999997</v>
      </c>
      <c r="BV11" s="703">
        <v>0.83380810000000005</v>
      </c>
    </row>
    <row r="12" spans="1:74" ht="11.1" customHeight="1" x14ac:dyDescent="0.2">
      <c r="A12" s="499" t="s">
        <v>1268</v>
      </c>
      <c r="B12" s="500" t="s">
        <v>1226</v>
      </c>
      <c r="C12" s="702">
        <v>55.389718096000003</v>
      </c>
      <c r="D12" s="702">
        <v>45.549596923999999</v>
      </c>
      <c r="E12" s="702">
        <v>48.628330853000001</v>
      </c>
      <c r="F12" s="702">
        <v>44.187174996000003</v>
      </c>
      <c r="G12" s="702">
        <v>47.859654042999999</v>
      </c>
      <c r="H12" s="702">
        <v>54.774508541000003</v>
      </c>
      <c r="I12" s="702">
        <v>62.035361979999998</v>
      </c>
      <c r="J12" s="702">
        <v>57.004549726</v>
      </c>
      <c r="K12" s="702">
        <v>50.989391945000001</v>
      </c>
      <c r="L12" s="702">
        <v>50.725782889999998</v>
      </c>
      <c r="M12" s="702">
        <v>51.036040851999999</v>
      </c>
      <c r="N12" s="702">
        <v>57.998653519999998</v>
      </c>
      <c r="O12" s="702">
        <v>62.177922041000002</v>
      </c>
      <c r="P12" s="702">
        <v>50.955756106000003</v>
      </c>
      <c r="Q12" s="702">
        <v>52.791913035999997</v>
      </c>
      <c r="R12" s="702">
        <v>49.127302254</v>
      </c>
      <c r="S12" s="702">
        <v>53.612870557000001</v>
      </c>
      <c r="T12" s="702">
        <v>58.871922906999998</v>
      </c>
      <c r="U12" s="702">
        <v>64.081769610999999</v>
      </c>
      <c r="V12" s="702">
        <v>63.190935060000001</v>
      </c>
      <c r="W12" s="702">
        <v>55.226363337999999</v>
      </c>
      <c r="X12" s="702">
        <v>51.396653809999997</v>
      </c>
      <c r="Y12" s="702">
        <v>52.454839499999999</v>
      </c>
      <c r="Z12" s="702">
        <v>54.283089572999998</v>
      </c>
      <c r="AA12" s="702">
        <v>58.057885112000001</v>
      </c>
      <c r="AB12" s="702">
        <v>50.687077185</v>
      </c>
      <c r="AC12" s="702">
        <v>52.518197534999999</v>
      </c>
      <c r="AD12" s="702">
        <v>45.513126034000003</v>
      </c>
      <c r="AE12" s="702">
        <v>49.168828761</v>
      </c>
      <c r="AF12" s="702">
        <v>52.504918146000001</v>
      </c>
      <c r="AG12" s="702">
        <v>62.092213911000002</v>
      </c>
      <c r="AH12" s="702">
        <v>59.13827964</v>
      </c>
      <c r="AI12" s="702">
        <v>53.643059266000002</v>
      </c>
      <c r="AJ12" s="702">
        <v>49.558700119000001</v>
      </c>
      <c r="AK12" s="702">
        <v>50.830856801000003</v>
      </c>
      <c r="AL12" s="702">
        <v>52.808807780999999</v>
      </c>
      <c r="AM12" s="702">
        <v>52.897538374</v>
      </c>
      <c r="AN12" s="702">
        <v>48.654190780999997</v>
      </c>
      <c r="AO12" s="702">
        <v>45.368691290999998</v>
      </c>
      <c r="AP12" s="702">
        <v>38.776957058000001</v>
      </c>
      <c r="AQ12" s="702">
        <v>41.756579262999999</v>
      </c>
      <c r="AR12" s="702">
        <v>51.240176855000001</v>
      </c>
      <c r="AS12" s="702">
        <v>61.954288740999999</v>
      </c>
      <c r="AT12" s="702">
        <v>57.944112001999997</v>
      </c>
      <c r="AU12" s="702">
        <v>46.679203346999998</v>
      </c>
      <c r="AV12" s="702">
        <v>45.955330197000002</v>
      </c>
      <c r="AW12" s="702">
        <v>45.739180026</v>
      </c>
      <c r="AX12" s="702">
        <v>53.078218286999999</v>
      </c>
      <c r="AY12" s="702">
        <v>54.999248698999999</v>
      </c>
      <c r="AZ12" s="702">
        <v>53.448190443000001</v>
      </c>
      <c r="BA12" s="702">
        <v>45.133670000000002</v>
      </c>
      <c r="BB12" s="702">
        <v>41.587679999999999</v>
      </c>
      <c r="BC12" s="703">
        <v>46.203180000000003</v>
      </c>
      <c r="BD12" s="703">
        <v>54.65025</v>
      </c>
      <c r="BE12" s="703">
        <v>62.972490000000001</v>
      </c>
      <c r="BF12" s="703">
        <v>59.719679999999997</v>
      </c>
      <c r="BG12" s="703">
        <v>48.490119999999997</v>
      </c>
      <c r="BH12" s="703">
        <v>48.080410000000001</v>
      </c>
      <c r="BI12" s="703">
        <v>47.471200000000003</v>
      </c>
      <c r="BJ12" s="703">
        <v>56.520139999999998</v>
      </c>
      <c r="BK12" s="703">
        <v>58.952179999999998</v>
      </c>
      <c r="BL12" s="703">
        <v>54.89667</v>
      </c>
      <c r="BM12" s="703">
        <v>47.073929999999997</v>
      </c>
      <c r="BN12" s="703">
        <v>41.387790000000003</v>
      </c>
      <c r="BO12" s="703">
        <v>46.660469999999997</v>
      </c>
      <c r="BP12" s="703">
        <v>55.09422</v>
      </c>
      <c r="BQ12" s="703">
        <v>63.086219999999997</v>
      </c>
      <c r="BR12" s="703">
        <v>60.306429999999999</v>
      </c>
      <c r="BS12" s="703">
        <v>49.0017</v>
      </c>
      <c r="BT12" s="703">
        <v>48.463180000000001</v>
      </c>
      <c r="BU12" s="703">
        <v>47.367660000000001</v>
      </c>
      <c r="BV12" s="703">
        <v>55.559069999999998</v>
      </c>
    </row>
    <row r="13" spans="1:74" ht="11.1" customHeight="1" x14ac:dyDescent="0.2">
      <c r="A13" s="499" t="s">
        <v>1269</v>
      </c>
      <c r="B13" s="500" t="s">
        <v>1327</v>
      </c>
      <c r="C13" s="702">
        <v>54.019850591999997</v>
      </c>
      <c r="D13" s="702">
        <v>45.515019336000002</v>
      </c>
      <c r="E13" s="702">
        <v>49.669127236000001</v>
      </c>
      <c r="F13" s="702">
        <v>45.765910959000003</v>
      </c>
      <c r="G13" s="702">
        <v>49.571356567999999</v>
      </c>
      <c r="H13" s="702">
        <v>55.586229430000003</v>
      </c>
      <c r="I13" s="702">
        <v>62.546108154999999</v>
      </c>
      <c r="J13" s="702">
        <v>57.934519729000002</v>
      </c>
      <c r="K13" s="702">
        <v>52.225578648999999</v>
      </c>
      <c r="L13" s="702">
        <v>50.704334154999998</v>
      </c>
      <c r="M13" s="702">
        <v>50.052068650999999</v>
      </c>
      <c r="N13" s="702">
        <v>56.603939513999997</v>
      </c>
      <c r="O13" s="702">
        <v>60.122512391999997</v>
      </c>
      <c r="P13" s="702">
        <v>49.804185203999999</v>
      </c>
      <c r="Q13" s="702">
        <v>50.906114809000002</v>
      </c>
      <c r="R13" s="702">
        <v>47.605038213</v>
      </c>
      <c r="S13" s="702">
        <v>54.140375704999997</v>
      </c>
      <c r="T13" s="702">
        <v>59.170126404999998</v>
      </c>
      <c r="U13" s="702">
        <v>63.431425224999998</v>
      </c>
      <c r="V13" s="702">
        <v>62.981856188000002</v>
      </c>
      <c r="W13" s="702">
        <v>55.280018130000002</v>
      </c>
      <c r="X13" s="702">
        <v>51.635167873999997</v>
      </c>
      <c r="Y13" s="702">
        <v>52.030539801000003</v>
      </c>
      <c r="Z13" s="702">
        <v>54.755304088000003</v>
      </c>
      <c r="AA13" s="702">
        <v>58.013325921000003</v>
      </c>
      <c r="AB13" s="702">
        <v>50.734998756000003</v>
      </c>
      <c r="AC13" s="702">
        <v>52.051213326999999</v>
      </c>
      <c r="AD13" s="702">
        <v>46.548128052999999</v>
      </c>
      <c r="AE13" s="702">
        <v>50.915491332999999</v>
      </c>
      <c r="AF13" s="702">
        <v>54.450629945999999</v>
      </c>
      <c r="AG13" s="702">
        <v>62.872065577000001</v>
      </c>
      <c r="AH13" s="702">
        <v>60.368613736</v>
      </c>
      <c r="AI13" s="702">
        <v>55.477496610000003</v>
      </c>
      <c r="AJ13" s="702">
        <v>50.180712645</v>
      </c>
      <c r="AK13" s="702">
        <v>50.613301606999997</v>
      </c>
      <c r="AL13" s="702">
        <v>53.627992266</v>
      </c>
      <c r="AM13" s="702">
        <v>54.245726026</v>
      </c>
      <c r="AN13" s="702">
        <v>50.259899589</v>
      </c>
      <c r="AO13" s="702">
        <v>48.480796257000002</v>
      </c>
      <c r="AP13" s="702">
        <v>41.884420796999997</v>
      </c>
      <c r="AQ13" s="702">
        <v>45.056135441999999</v>
      </c>
      <c r="AR13" s="702">
        <v>54.596068309000003</v>
      </c>
      <c r="AS13" s="702">
        <v>64.425765196</v>
      </c>
      <c r="AT13" s="702">
        <v>60.277554289000001</v>
      </c>
      <c r="AU13" s="702">
        <v>49.742097205999997</v>
      </c>
      <c r="AV13" s="702">
        <v>48.194530000999997</v>
      </c>
      <c r="AW13" s="702">
        <v>47.738019573000003</v>
      </c>
      <c r="AX13" s="702">
        <v>53.859333939999999</v>
      </c>
      <c r="AY13" s="702">
        <v>55.184693670000001</v>
      </c>
      <c r="AZ13" s="702">
        <v>54.372710953000002</v>
      </c>
      <c r="BA13" s="702">
        <v>49.545909999999999</v>
      </c>
      <c r="BB13" s="702">
        <v>45.360109999999999</v>
      </c>
      <c r="BC13" s="703">
        <v>50.089799999999997</v>
      </c>
      <c r="BD13" s="703">
        <v>57.403030000000001</v>
      </c>
      <c r="BE13" s="703">
        <v>63.944800000000001</v>
      </c>
      <c r="BF13" s="703">
        <v>61.42033</v>
      </c>
      <c r="BG13" s="703">
        <v>52.077109999999998</v>
      </c>
      <c r="BH13" s="703">
        <v>49.57244</v>
      </c>
      <c r="BI13" s="703">
        <v>49.126260000000002</v>
      </c>
      <c r="BJ13" s="703">
        <v>56.53922</v>
      </c>
      <c r="BK13" s="703">
        <v>57.638269999999999</v>
      </c>
      <c r="BL13" s="703">
        <v>50.960450000000002</v>
      </c>
      <c r="BM13" s="703">
        <v>50.693939999999998</v>
      </c>
      <c r="BN13" s="703">
        <v>46.040660000000003</v>
      </c>
      <c r="BO13" s="703">
        <v>50.279130000000002</v>
      </c>
      <c r="BP13" s="703">
        <v>57.490070000000003</v>
      </c>
      <c r="BQ13" s="703">
        <v>63.962449999999997</v>
      </c>
      <c r="BR13" s="703">
        <v>61.967570000000002</v>
      </c>
      <c r="BS13" s="703">
        <v>52.52225</v>
      </c>
      <c r="BT13" s="703">
        <v>49.963090000000001</v>
      </c>
      <c r="BU13" s="703">
        <v>49.473739999999999</v>
      </c>
      <c r="BV13" s="703">
        <v>56.93497</v>
      </c>
    </row>
    <row r="14" spans="1:74" ht="11.1" customHeight="1" x14ac:dyDescent="0.2">
      <c r="A14" s="517"/>
      <c r="B14" s="131" t="s">
        <v>1346</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333"/>
      <c r="BD14" s="333"/>
      <c r="BE14" s="333"/>
      <c r="BF14" s="333"/>
      <c r="BG14" s="333"/>
      <c r="BH14" s="333"/>
      <c r="BI14" s="333"/>
      <c r="BJ14" s="333"/>
      <c r="BK14" s="333"/>
      <c r="BL14" s="333"/>
      <c r="BM14" s="333"/>
      <c r="BN14" s="333"/>
      <c r="BO14" s="333"/>
      <c r="BP14" s="333"/>
      <c r="BQ14" s="333"/>
      <c r="BR14" s="333"/>
      <c r="BS14" s="333"/>
      <c r="BT14" s="333"/>
      <c r="BU14" s="333"/>
      <c r="BV14" s="333"/>
    </row>
    <row r="15" spans="1:74" ht="11.1" customHeight="1" x14ac:dyDescent="0.2">
      <c r="A15" s="499" t="s">
        <v>1270</v>
      </c>
      <c r="B15" s="500" t="s">
        <v>84</v>
      </c>
      <c r="C15" s="702">
        <v>3.4642416630000001</v>
      </c>
      <c r="D15" s="702">
        <v>2.781799484</v>
      </c>
      <c r="E15" s="702">
        <v>3.545515226</v>
      </c>
      <c r="F15" s="702">
        <v>3.8771544709999999</v>
      </c>
      <c r="G15" s="702">
        <v>4.4268766900000003</v>
      </c>
      <c r="H15" s="702">
        <v>5.1378464350000002</v>
      </c>
      <c r="I15" s="702">
        <v>6.8873949049999998</v>
      </c>
      <c r="J15" s="702">
        <v>5.375317098</v>
      </c>
      <c r="K15" s="702">
        <v>4.1292010230000002</v>
      </c>
      <c r="L15" s="702">
        <v>3.4969036529999999</v>
      </c>
      <c r="M15" s="702">
        <v>2.9636113339999999</v>
      </c>
      <c r="N15" s="702">
        <v>4.2786363740000004</v>
      </c>
      <c r="O15" s="702">
        <v>4.0762577809999998</v>
      </c>
      <c r="P15" s="702">
        <v>4.174286296</v>
      </c>
      <c r="Q15" s="702">
        <v>3.948199292</v>
      </c>
      <c r="R15" s="702">
        <v>4.2962642359999998</v>
      </c>
      <c r="S15" s="702">
        <v>6.5820069569999999</v>
      </c>
      <c r="T15" s="702">
        <v>6.831932138</v>
      </c>
      <c r="U15" s="702">
        <v>8.1132640449999993</v>
      </c>
      <c r="V15" s="702">
        <v>6.9108349069999999</v>
      </c>
      <c r="W15" s="702">
        <v>5.7769125089999998</v>
      </c>
      <c r="X15" s="702">
        <v>4.7852534779999996</v>
      </c>
      <c r="Y15" s="702">
        <v>4.3836213839999996</v>
      </c>
      <c r="Z15" s="702">
        <v>3.736014682</v>
      </c>
      <c r="AA15" s="702">
        <v>5.0281928029999996</v>
      </c>
      <c r="AB15" s="702">
        <v>4.6976253159999999</v>
      </c>
      <c r="AC15" s="702">
        <v>4.6611139589999997</v>
      </c>
      <c r="AD15" s="702">
        <v>4.222034657</v>
      </c>
      <c r="AE15" s="702">
        <v>5.1636588420000002</v>
      </c>
      <c r="AF15" s="702">
        <v>6.6514421820000003</v>
      </c>
      <c r="AG15" s="702">
        <v>8.326550052</v>
      </c>
      <c r="AH15" s="702">
        <v>9.1018562779999996</v>
      </c>
      <c r="AI15" s="702">
        <v>6.8520639599999997</v>
      </c>
      <c r="AJ15" s="702">
        <v>4.936362516</v>
      </c>
      <c r="AK15" s="702">
        <v>4.2166787579999996</v>
      </c>
      <c r="AL15" s="702">
        <v>5.5767076370000002</v>
      </c>
      <c r="AM15" s="702">
        <v>6.2478565709999998</v>
      </c>
      <c r="AN15" s="702">
        <v>5.7242640690000002</v>
      </c>
      <c r="AO15" s="702">
        <v>5.5121783779999998</v>
      </c>
      <c r="AP15" s="702">
        <v>4.4874516519999998</v>
      </c>
      <c r="AQ15" s="702">
        <v>5.0491568620000002</v>
      </c>
      <c r="AR15" s="702">
        <v>6.7443585910000001</v>
      </c>
      <c r="AS15" s="702">
        <v>9.7129660779999991</v>
      </c>
      <c r="AT15" s="702">
        <v>8.2078510399999995</v>
      </c>
      <c r="AU15" s="702">
        <v>6.288901353</v>
      </c>
      <c r="AV15" s="702">
        <v>5.4113790460000004</v>
      </c>
      <c r="AW15" s="702">
        <v>3.7973660740000001</v>
      </c>
      <c r="AX15" s="702">
        <v>4.461841175</v>
      </c>
      <c r="AY15" s="702">
        <v>4.4935800710000002</v>
      </c>
      <c r="AZ15" s="702">
        <v>4.7861293260000002</v>
      </c>
      <c r="BA15" s="702">
        <v>3.5077579999999999</v>
      </c>
      <c r="BB15" s="702">
        <v>3.5636139999999998</v>
      </c>
      <c r="BC15" s="703">
        <v>3.6961629999999999</v>
      </c>
      <c r="BD15" s="703">
        <v>4.9414709999999999</v>
      </c>
      <c r="BE15" s="703">
        <v>7.7132870000000002</v>
      </c>
      <c r="BF15" s="703">
        <v>7.477392</v>
      </c>
      <c r="BG15" s="703">
        <v>5.5748600000000001</v>
      </c>
      <c r="BH15" s="703">
        <v>4.6655600000000002</v>
      </c>
      <c r="BI15" s="703">
        <v>3.986434</v>
      </c>
      <c r="BJ15" s="703">
        <v>4.053191</v>
      </c>
      <c r="BK15" s="703">
        <v>4.2970439999999996</v>
      </c>
      <c r="BL15" s="703">
        <v>9.1039919999999999</v>
      </c>
      <c r="BM15" s="703">
        <v>3.0346690000000001</v>
      </c>
      <c r="BN15" s="703">
        <v>3.5037319999999998</v>
      </c>
      <c r="BO15" s="703">
        <v>3.7201749999999998</v>
      </c>
      <c r="BP15" s="703">
        <v>4.9035849999999996</v>
      </c>
      <c r="BQ15" s="703">
        <v>7.8908339999999999</v>
      </c>
      <c r="BR15" s="703">
        <v>7.8843930000000002</v>
      </c>
      <c r="BS15" s="703">
        <v>6.01532</v>
      </c>
      <c r="BT15" s="703">
        <v>4.9984549999999999</v>
      </c>
      <c r="BU15" s="703">
        <v>3.6830080000000001</v>
      </c>
      <c r="BV15" s="703">
        <v>4.7315240000000003</v>
      </c>
    </row>
    <row r="16" spans="1:74" ht="11.1" customHeight="1" x14ac:dyDescent="0.2">
      <c r="A16" s="499" t="s">
        <v>1271</v>
      </c>
      <c r="B16" s="500" t="s">
        <v>83</v>
      </c>
      <c r="C16" s="702">
        <v>11.507872363000001</v>
      </c>
      <c r="D16" s="702">
        <v>8.6129886550000005</v>
      </c>
      <c r="E16" s="702">
        <v>8.4159833499999994</v>
      </c>
      <c r="F16" s="702">
        <v>6.2916242220000003</v>
      </c>
      <c r="G16" s="702">
        <v>7.5730387009999998</v>
      </c>
      <c r="H16" s="702">
        <v>10.653632353000001</v>
      </c>
      <c r="I16" s="702">
        <v>13.089709005</v>
      </c>
      <c r="J16" s="702">
        <v>12.583113904999999</v>
      </c>
      <c r="K16" s="702">
        <v>10.568908331999999</v>
      </c>
      <c r="L16" s="702">
        <v>7.8388102259999997</v>
      </c>
      <c r="M16" s="702">
        <v>8.8553502930000008</v>
      </c>
      <c r="N16" s="702">
        <v>10.291186894000001</v>
      </c>
      <c r="O16" s="702">
        <v>10.244258691000001</v>
      </c>
      <c r="P16" s="702">
        <v>8.2745124400000005</v>
      </c>
      <c r="Q16" s="702">
        <v>6.9458870570000002</v>
      </c>
      <c r="R16" s="702">
        <v>6.0962195000000001</v>
      </c>
      <c r="S16" s="702">
        <v>7.4554052280000001</v>
      </c>
      <c r="T16" s="702">
        <v>8.9400707849999996</v>
      </c>
      <c r="U16" s="702">
        <v>11.733870407</v>
      </c>
      <c r="V16" s="702">
        <v>11.004996709</v>
      </c>
      <c r="W16" s="702">
        <v>8.5764752519999998</v>
      </c>
      <c r="X16" s="702">
        <v>7.436443089</v>
      </c>
      <c r="Y16" s="702">
        <v>7.9955940730000004</v>
      </c>
      <c r="Z16" s="702">
        <v>9.6504304649999995</v>
      </c>
      <c r="AA16" s="702">
        <v>9.2105268809999998</v>
      </c>
      <c r="AB16" s="702">
        <v>8.1972200999999991</v>
      </c>
      <c r="AC16" s="702">
        <v>7.3062333480000001</v>
      </c>
      <c r="AD16" s="702">
        <v>4.5441884469999998</v>
      </c>
      <c r="AE16" s="702">
        <v>5.4673752340000004</v>
      </c>
      <c r="AF16" s="702">
        <v>7.1618014490000004</v>
      </c>
      <c r="AG16" s="702">
        <v>8.8848850749999997</v>
      </c>
      <c r="AH16" s="702">
        <v>8.5845008109999998</v>
      </c>
      <c r="AI16" s="702">
        <v>7.3912624759999996</v>
      </c>
      <c r="AJ16" s="702">
        <v>5.0974664519999999</v>
      </c>
      <c r="AK16" s="702">
        <v>6.1641563909999997</v>
      </c>
      <c r="AL16" s="702">
        <v>5.9212464960000002</v>
      </c>
      <c r="AM16" s="702">
        <v>6.5195912509999996</v>
      </c>
      <c r="AN16" s="702">
        <v>5.8205241839999999</v>
      </c>
      <c r="AO16" s="702">
        <v>4.6905778820000004</v>
      </c>
      <c r="AP16" s="702">
        <v>3.8477055889999998</v>
      </c>
      <c r="AQ16" s="702">
        <v>5.0304581840000004</v>
      </c>
      <c r="AR16" s="702">
        <v>6.8491932210000002</v>
      </c>
      <c r="AS16" s="702">
        <v>9.6706501990000007</v>
      </c>
      <c r="AT16" s="702">
        <v>10.090695586000001</v>
      </c>
      <c r="AU16" s="702">
        <v>6.8967414099999997</v>
      </c>
      <c r="AV16" s="702">
        <v>5.8385569200000003</v>
      </c>
      <c r="AW16" s="702">
        <v>5.7766788780000002</v>
      </c>
      <c r="AX16" s="702">
        <v>8.2060000409999994</v>
      </c>
      <c r="AY16" s="702">
        <v>7.9620342129999999</v>
      </c>
      <c r="AZ16" s="702">
        <v>8.3988561530000005</v>
      </c>
      <c r="BA16" s="702">
        <v>5.9149770000000004</v>
      </c>
      <c r="BB16" s="702">
        <v>4.1786919999999999</v>
      </c>
      <c r="BC16" s="703">
        <v>4.9669949999999998</v>
      </c>
      <c r="BD16" s="703">
        <v>5.9682430000000002</v>
      </c>
      <c r="BE16" s="703">
        <v>10.00764</v>
      </c>
      <c r="BF16" s="703">
        <v>10.202070000000001</v>
      </c>
      <c r="BG16" s="703">
        <v>6.6077859999999999</v>
      </c>
      <c r="BH16" s="703">
        <v>4.1430870000000004</v>
      </c>
      <c r="BI16" s="703">
        <v>4.8801500000000004</v>
      </c>
      <c r="BJ16" s="703">
        <v>8.7561590000000002</v>
      </c>
      <c r="BK16" s="703">
        <v>8.7024270000000001</v>
      </c>
      <c r="BL16" s="703">
        <v>4.9482590000000002</v>
      </c>
      <c r="BM16" s="703">
        <v>7.281155</v>
      </c>
      <c r="BN16" s="703">
        <v>4.63666</v>
      </c>
      <c r="BO16" s="703">
        <v>5.3391279999999997</v>
      </c>
      <c r="BP16" s="703">
        <v>6.0862379999999998</v>
      </c>
      <c r="BQ16" s="703">
        <v>9.9633509999999994</v>
      </c>
      <c r="BR16" s="703">
        <v>10.53096</v>
      </c>
      <c r="BS16" s="703">
        <v>6.7643599999999999</v>
      </c>
      <c r="BT16" s="703">
        <v>5.3710870000000002</v>
      </c>
      <c r="BU16" s="703">
        <v>5.1572889999999996</v>
      </c>
      <c r="BV16" s="703">
        <v>8.4914830000000006</v>
      </c>
    </row>
    <row r="17" spans="1:74" ht="11.1" customHeight="1" x14ac:dyDescent="0.2">
      <c r="A17" s="499" t="s">
        <v>1272</v>
      </c>
      <c r="B17" s="502" t="s">
        <v>86</v>
      </c>
      <c r="C17" s="702">
        <v>1.5131509999999999</v>
      </c>
      <c r="D17" s="702">
        <v>1.359829</v>
      </c>
      <c r="E17" s="702">
        <v>1.5055099999999999</v>
      </c>
      <c r="F17" s="702">
        <v>1.4472210000000001</v>
      </c>
      <c r="G17" s="702">
        <v>1.456167</v>
      </c>
      <c r="H17" s="702">
        <v>1.4352320000000001</v>
      </c>
      <c r="I17" s="702">
        <v>1.458178</v>
      </c>
      <c r="J17" s="702">
        <v>1.4747749999999999</v>
      </c>
      <c r="K17" s="702">
        <v>1.440158</v>
      </c>
      <c r="L17" s="702">
        <v>1.5050950000000001</v>
      </c>
      <c r="M17" s="702">
        <v>1.451654</v>
      </c>
      <c r="N17" s="702">
        <v>1.513754</v>
      </c>
      <c r="O17" s="702">
        <v>1.513188</v>
      </c>
      <c r="P17" s="702">
        <v>1.343213</v>
      </c>
      <c r="Q17" s="702">
        <v>1.3459890000000001</v>
      </c>
      <c r="R17" s="702">
        <v>0.56742400000000004</v>
      </c>
      <c r="S17" s="702">
        <v>0.89510699999999999</v>
      </c>
      <c r="T17" s="702">
        <v>1.3240860000000001</v>
      </c>
      <c r="U17" s="702">
        <v>1.4608840000000001</v>
      </c>
      <c r="V17" s="702">
        <v>1.4626920000000001</v>
      </c>
      <c r="W17" s="702">
        <v>1.3556140000000001</v>
      </c>
      <c r="X17" s="702">
        <v>0.90893299999999999</v>
      </c>
      <c r="Y17" s="702">
        <v>1.1152260000000001</v>
      </c>
      <c r="Z17" s="702">
        <v>1.508073</v>
      </c>
      <c r="AA17" s="702">
        <v>1.511528</v>
      </c>
      <c r="AB17" s="702">
        <v>1.3598589999999999</v>
      </c>
      <c r="AC17" s="702">
        <v>1.5056719999999999</v>
      </c>
      <c r="AD17" s="702">
        <v>1.4533860000000001</v>
      </c>
      <c r="AE17" s="702">
        <v>1.495071</v>
      </c>
      <c r="AF17" s="702">
        <v>1.4326239999999999</v>
      </c>
      <c r="AG17" s="702">
        <v>1.467462</v>
      </c>
      <c r="AH17" s="702">
        <v>1.4716</v>
      </c>
      <c r="AI17" s="702">
        <v>1.1383030000000001</v>
      </c>
      <c r="AJ17" s="702">
        <v>0.59143800000000002</v>
      </c>
      <c r="AK17" s="702">
        <v>1.26033</v>
      </c>
      <c r="AL17" s="702">
        <v>1.5120610000000001</v>
      </c>
      <c r="AM17" s="702">
        <v>1.5105420000000001</v>
      </c>
      <c r="AN17" s="702">
        <v>1.3472139999999999</v>
      </c>
      <c r="AO17" s="702">
        <v>1.501199</v>
      </c>
      <c r="AP17" s="702">
        <v>1.4584410000000001</v>
      </c>
      <c r="AQ17" s="702">
        <v>1.495144</v>
      </c>
      <c r="AR17" s="702">
        <v>1.4299109999999999</v>
      </c>
      <c r="AS17" s="702">
        <v>1.4595100000000001</v>
      </c>
      <c r="AT17" s="702">
        <v>1.4489190000000001</v>
      </c>
      <c r="AU17" s="702">
        <v>1.2873030000000001</v>
      </c>
      <c r="AV17" s="702">
        <v>0.98178100000000001</v>
      </c>
      <c r="AW17" s="702">
        <v>1.361526</v>
      </c>
      <c r="AX17" s="702">
        <v>1.4895430000000001</v>
      </c>
      <c r="AY17" s="702">
        <v>1.5047200000000001</v>
      </c>
      <c r="AZ17" s="702">
        <v>1.361008</v>
      </c>
      <c r="BA17" s="702">
        <v>1.29335</v>
      </c>
      <c r="BB17" s="702">
        <v>0.56918000000000002</v>
      </c>
      <c r="BC17" s="703">
        <v>1.4880100000000001</v>
      </c>
      <c r="BD17" s="703">
        <v>1.44001</v>
      </c>
      <c r="BE17" s="703">
        <v>1.4880100000000001</v>
      </c>
      <c r="BF17" s="703">
        <v>1.4880100000000001</v>
      </c>
      <c r="BG17" s="703">
        <v>1.44001</v>
      </c>
      <c r="BH17" s="703">
        <v>1.4880100000000001</v>
      </c>
      <c r="BI17" s="703">
        <v>1.44001</v>
      </c>
      <c r="BJ17" s="703">
        <v>1.4880100000000001</v>
      </c>
      <c r="BK17" s="703">
        <v>1.4880100000000001</v>
      </c>
      <c r="BL17" s="703">
        <v>1.3440099999999999</v>
      </c>
      <c r="BM17" s="703">
        <v>1.4880100000000001</v>
      </c>
      <c r="BN17" s="703">
        <v>1.44001</v>
      </c>
      <c r="BO17" s="703">
        <v>1.4880100000000001</v>
      </c>
      <c r="BP17" s="703">
        <v>1.44001</v>
      </c>
      <c r="BQ17" s="703">
        <v>1.4880100000000001</v>
      </c>
      <c r="BR17" s="703">
        <v>1.4880100000000001</v>
      </c>
      <c r="BS17" s="703">
        <v>1.10676</v>
      </c>
      <c r="BT17" s="703">
        <v>8.3239999999999995E-2</v>
      </c>
      <c r="BU17" s="703">
        <v>1.44001</v>
      </c>
      <c r="BV17" s="703">
        <v>1.4880100000000001</v>
      </c>
    </row>
    <row r="18" spans="1:74" ht="11.1" customHeight="1" x14ac:dyDescent="0.2">
      <c r="A18" s="499" t="s">
        <v>1273</v>
      </c>
      <c r="B18" s="502" t="s">
        <v>1222</v>
      </c>
      <c r="C18" s="702">
        <v>1.012226847</v>
      </c>
      <c r="D18" s="702">
        <v>0.82221510900000006</v>
      </c>
      <c r="E18" s="702">
        <v>0.903104554</v>
      </c>
      <c r="F18" s="702">
        <v>1.3013417860000001</v>
      </c>
      <c r="G18" s="702">
        <v>1.72582912</v>
      </c>
      <c r="H18" s="702">
        <v>1.3588962360000001</v>
      </c>
      <c r="I18" s="702">
        <v>1.6344661650000001</v>
      </c>
      <c r="J18" s="702">
        <v>1.2481675860000001</v>
      </c>
      <c r="K18" s="702">
        <v>0.96353450100000004</v>
      </c>
      <c r="L18" s="702">
        <v>1.1945750040000001</v>
      </c>
      <c r="M18" s="702">
        <v>0.99023996000000003</v>
      </c>
      <c r="N18" s="702">
        <v>1.043240132</v>
      </c>
      <c r="O18" s="702">
        <v>1.124550918</v>
      </c>
      <c r="P18" s="702">
        <v>1.0475173069999999</v>
      </c>
      <c r="Q18" s="702">
        <v>1.1481134609999999</v>
      </c>
      <c r="R18" s="702">
        <v>1.318632676</v>
      </c>
      <c r="S18" s="702">
        <v>1.2301119469999999</v>
      </c>
      <c r="T18" s="702">
        <v>1.244902086</v>
      </c>
      <c r="U18" s="702">
        <v>1.7256559840000001</v>
      </c>
      <c r="V18" s="702">
        <v>0.95323878699999998</v>
      </c>
      <c r="W18" s="702">
        <v>1.0353101920000001</v>
      </c>
      <c r="X18" s="702">
        <v>1.583475177</v>
      </c>
      <c r="Y18" s="702">
        <v>1.5944000030000001</v>
      </c>
      <c r="Z18" s="702">
        <v>1.518873462</v>
      </c>
      <c r="AA18" s="702">
        <v>2.0846581139999998</v>
      </c>
      <c r="AB18" s="702">
        <v>1.8948305139999999</v>
      </c>
      <c r="AC18" s="702">
        <v>1.8421724159999999</v>
      </c>
      <c r="AD18" s="702">
        <v>2.218078014</v>
      </c>
      <c r="AE18" s="702">
        <v>2.573728317</v>
      </c>
      <c r="AF18" s="702">
        <v>1.9411821570000001</v>
      </c>
      <c r="AG18" s="702">
        <v>1.842510589</v>
      </c>
      <c r="AH18" s="702">
        <v>1.118697107</v>
      </c>
      <c r="AI18" s="702">
        <v>1.237283548</v>
      </c>
      <c r="AJ18" s="702">
        <v>1.2739121600000001</v>
      </c>
      <c r="AK18" s="702">
        <v>1.2394249740000001</v>
      </c>
      <c r="AL18" s="702">
        <v>1.2685640899999999</v>
      </c>
      <c r="AM18" s="702">
        <v>1.983911693</v>
      </c>
      <c r="AN18" s="702">
        <v>2.0649727530000002</v>
      </c>
      <c r="AO18" s="702">
        <v>1.8016274539999999</v>
      </c>
      <c r="AP18" s="702">
        <v>1.638636615</v>
      </c>
      <c r="AQ18" s="702">
        <v>2.2459231879999999</v>
      </c>
      <c r="AR18" s="702">
        <v>2.0839241190000002</v>
      </c>
      <c r="AS18" s="702">
        <v>2.0121524420000001</v>
      </c>
      <c r="AT18" s="702">
        <v>1.734184814</v>
      </c>
      <c r="AU18" s="702">
        <v>1.3903023990000001</v>
      </c>
      <c r="AV18" s="702">
        <v>1.3080503779999999</v>
      </c>
      <c r="AW18" s="702">
        <v>1.6750381539999999</v>
      </c>
      <c r="AX18" s="702">
        <v>1.8237068869999999</v>
      </c>
      <c r="AY18" s="702">
        <v>2.0328645839999999</v>
      </c>
      <c r="AZ18" s="702">
        <v>1.7288251020000001</v>
      </c>
      <c r="BA18" s="702">
        <v>1.693862</v>
      </c>
      <c r="BB18" s="702">
        <v>1.723128</v>
      </c>
      <c r="BC18" s="703">
        <v>1.822808</v>
      </c>
      <c r="BD18" s="703">
        <v>1.6719219999999999</v>
      </c>
      <c r="BE18" s="703">
        <v>1.6693640000000001</v>
      </c>
      <c r="BF18" s="703">
        <v>1.43588</v>
      </c>
      <c r="BG18" s="703">
        <v>1.266896</v>
      </c>
      <c r="BH18" s="703">
        <v>1.183624</v>
      </c>
      <c r="BI18" s="703">
        <v>1.0868420000000001</v>
      </c>
      <c r="BJ18" s="703">
        <v>1.0656030000000001</v>
      </c>
      <c r="BK18" s="703">
        <v>1.2828489999999999</v>
      </c>
      <c r="BL18" s="703">
        <v>1.1190899999999999</v>
      </c>
      <c r="BM18" s="703">
        <v>1.1802980000000001</v>
      </c>
      <c r="BN18" s="703">
        <v>1.3450310000000001</v>
      </c>
      <c r="BO18" s="703">
        <v>1.5255780000000001</v>
      </c>
      <c r="BP18" s="703">
        <v>1.453095</v>
      </c>
      <c r="BQ18" s="703">
        <v>1.497339</v>
      </c>
      <c r="BR18" s="703">
        <v>1.30501</v>
      </c>
      <c r="BS18" s="703">
        <v>1.1705460000000001</v>
      </c>
      <c r="BT18" s="703">
        <v>1.107882</v>
      </c>
      <c r="BU18" s="703">
        <v>1.0310790000000001</v>
      </c>
      <c r="BV18" s="703">
        <v>1.0217670000000001</v>
      </c>
    </row>
    <row r="19" spans="1:74" ht="11.1" customHeight="1" x14ac:dyDescent="0.2">
      <c r="A19" s="499" t="s">
        <v>1274</v>
      </c>
      <c r="B19" s="502" t="s">
        <v>1325</v>
      </c>
      <c r="C19" s="702">
        <v>4.626301862</v>
      </c>
      <c r="D19" s="702">
        <v>4.8809969329999996</v>
      </c>
      <c r="E19" s="702">
        <v>5.9702599620000001</v>
      </c>
      <c r="F19" s="702">
        <v>5.8940326650000001</v>
      </c>
      <c r="G19" s="702">
        <v>5.1660230499999997</v>
      </c>
      <c r="H19" s="702">
        <v>4.8625161710000002</v>
      </c>
      <c r="I19" s="702">
        <v>3.922526001</v>
      </c>
      <c r="J19" s="702">
        <v>2.938646592</v>
      </c>
      <c r="K19" s="702">
        <v>4.9045390619999996</v>
      </c>
      <c r="L19" s="702">
        <v>6.3130097850000002</v>
      </c>
      <c r="M19" s="702">
        <v>5.5057711610000002</v>
      </c>
      <c r="N19" s="702">
        <v>5.9488138350000002</v>
      </c>
      <c r="O19" s="702">
        <v>6.745442229</v>
      </c>
      <c r="P19" s="702">
        <v>5.81795683</v>
      </c>
      <c r="Q19" s="702">
        <v>6.9864754930000004</v>
      </c>
      <c r="R19" s="702">
        <v>6.9298936649999998</v>
      </c>
      <c r="S19" s="702">
        <v>5.8173230120000001</v>
      </c>
      <c r="T19" s="702">
        <v>6.7530980190000003</v>
      </c>
      <c r="U19" s="702">
        <v>3.4762889459999999</v>
      </c>
      <c r="V19" s="702">
        <v>5.0912779050000001</v>
      </c>
      <c r="W19" s="702">
        <v>5.1964522889999998</v>
      </c>
      <c r="X19" s="702">
        <v>5.2069986750000004</v>
      </c>
      <c r="Y19" s="702">
        <v>5.6154700829999999</v>
      </c>
      <c r="Z19" s="702">
        <v>6.5508466240000001</v>
      </c>
      <c r="AA19" s="702">
        <v>6.1735895379999999</v>
      </c>
      <c r="AB19" s="702">
        <v>5.4872398540000002</v>
      </c>
      <c r="AC19" s="702">
        <v>6.635895369</v>
      </c>
      <c r="AD19" s="702">
        <v>7.1868008879999996</v>
      </c>
      <c r="AE19" s="702">
        <v>6.190185091</v>
      </c>
      <c r="AF19" s="702">
        <v>5.4105458689999999</v>
      </c>
      <c r="AG19" s="702">
        <v>5.7925416099999998</v>
      </c>
      <c r="AH19" s="702">
        <v>5.1617661860000004</v>
      </c>
      <c r="AI19" s="702">
        <v>7.2108300830000003</v>
      </c>
      <c r="AJ19" s="702">
        <v>7.8967301440000002</v>
      </c>
      <c r="AK19" s="702">
        <v>6.9542563460000002</v>
      </c>
      <c r="AL19" s="702">
        <v>7.1220997070000003</v>
      </c>
      <c r="AM19" s="702">
        <v>6.7757190300000003</v>
      </c>
      <c r="AN19" s="702">
        <v>6.7512800820000001</v>
      </c>
      <c r="AO19" s="702">
        <v>6.822128105</v>
      </c>
      <c r="AP19" s="702">
        <v>7.0184065210000002</v>
      </c>
      <c r="AQ19" s="702">
        <v>6.4351766169999998</v>
      </c>
      <c r="AR19" s="702">
        <v>7.9540334020000003</v>
      </c>
      <c r="AS19" s="702">
        <v>5.397794148</v>
      </c>
      <c r="AT19" s="702">
        <v>5.6296239789999998</v>
      </c>
      <c r="AU19" s="702">
        <v>5.6591468530000002</v>
      </c>
      <c r="AV19" s="702">
        <v>6.8862741390000002</v>
      </c>
      <c r="AW19" s="702">
        <v>7.8365787989999998</v>
      </c>
      <c r="AX19" s="702">
        <v>7.4314041870000001</v>
      </c>
      <c r="AY19" s="702">
        <v>7.5512910839999998</v>
      </c>
      <c r="AZ19" s="702">
        <v>5.5479961470000001</v>
      </c>
      <c r="BA19" s="702">
        <v>8.5206199999999992</v>
      </c>
      <c r="BB19" s="702">
        <v>8.6240229999999993</v>
      </c>
      <c r="BC19" s="703">
        <v>7.9007620000000003</v>
      </c>
      <c r="BD19" s="703">
        <v>9.7513349999999992</v>
      </c>
      <c r="BE19" s="703">
        <v>6.8172319999999997</v>
      </c>
      <c r="BF19" s="703">
        <v>6.6608650000000003</v>
      </c>
      <c r="BG19" s="703">
        <v>7.2800779999999996</v>
      </c>
      <c r="BH19" s="703">
        <v>8.2415599999999998</v>
      </c>
      <c r="BI19" s="703">
        <v>9.5583179999999999</v>
      </c>
      <c r="BJ19" s="703">
        <v>8.8873619999999995</v>
      </c>
      <c r="BK19" s="703">
        <v>8.5797679999999996</v>
      </c>
      <c r="BL19" s="703">
        <v>6.2268990000000004</v>
      </c>
      <c r="BM19" s="703">
        <v>9.3574000000000002</v>
      </c>
      <c r="BN19" s="703">
        <v>8.9708410000000001</v>
      </c>
      <c r="BO19" s="703">
        <v>8.5362240000000007</v>
      </c>
      <c r="BP19" s="703">
        <v>10.78688</v>
      </c>
      <c r="BQ19" s="703">
        <v>7.5699870000000002</v>
      </c>
      <c r="BR19" s="703">
        <v>7.1112390000000003</v>
      </c>
      <c r="BS19" s="703">
        <v>8.2151139999999998</v>
      </c>
      <c r="BT19" s="703">
        <v>8.9094499999999996</v>
      </c>
      <c r="BU19" s="703">
        <v>10.46715</v>
      </c>
      <c r="BV19" s="703">
        <v>9.2918889999999994</v>
      </c>
    </row>
    <row r="20" spans="1:74" ht="11.1" customHeight="1" x14ac:dyDescent="0.2">
      <c r="A20" s="499" t="s">
        <v>1275</v>
      </c>
      <c r="B20" s="500" t="s">
        <v>1326</v>
      </c>
      <c r="C20" s="702">
        <v>5.7195859000000002E-2</v>
      </c>
      <c r="D20" s="702">
        <v>5.2606525000000001E-2</v>
      </c>
      <c r="E20" s="702">
        <v>5.6870606999999997E-2</v>
      </c>
      <c r="F20" s="702">
        <v>7.8516069999999993E-2</v>
      </c>
      <c r="G20" s="702">
        <v>8.2342256000000003E-2</v>
      </c>
      <c r="H20" s="702">
        <v>8.4969394000000004E-2</v>
      </c>
      <c r="I20" s="702">
        <v>6.2306597999999998E-2</v>
      </c>
      <c r="J20" s="702">
        <v>8.6534711E-2</v>
      </c>
      <c r="K20" s="702">
        <v>6.9515562000000003E-2</v>
      </c>
      <c r="L20" s="702">
        <v>5.4480020999999997E-2</v>
      </c>
      <c r="M20" s="702">
        <v>7.2487661999999994E-2</v>
      </c>
      <c r="N20" s="702">
        <v>6.9500824000000003E-2</v>
      </c>
      <c r="O20" s="702">
        <v>0.110729496</v>
      </c>
      <c r="P20" s="702">
        <v>0.10217140299999999</v>
      </c>
      <c r="Q20" s="702">
        <v>0.120102737</v>
      </c>
      <c r="R20" s="702">
        <v>9.8377395000000006E-2</v>
      </c>
      <c r="S20" s="702">
        <v>8.8584985000000005E-2</v>
      </c>
      <c r="T20" s="702">
        <v>7.7621273000000005E-2</v>
      </c>
      <c r="U20" s="702">
        <v>8.8343711000000005E-2</v>
      </c>
      <c r="V20" s="702">
        <v>8.6060532999999995E-2</v>
      </c>
      <c r="W20" s="702">
        <v>8.5921150000000002E-2</v>
      </c>
      <c r="X20" s="702">
        <v>0.122031294</v>
      </c>
      <c r="Y20" s="702">
        <v>9.8927823999999998E-2</v>
      </c>
      <c r="Z20" s="702">
        <v>0.107092334</v>
      </c>
      <c r="AA20" s="702">
        <v>0.14507715600000001</v>
      </c>
      <c r="AB20" s="702">
        <v>0.117119444</v>
      </c>
      <c r="AC20" s="702">
        <v>0.122020931</v>
      </c>
      <c r="AD20" s="702">
        <v>0.157682082</v>
      </c>
      <c r="AE20" s="702">
        <v>0.13974636600000001</v>
      </c>
      <c r="AF20" s="702">
        <v>0.15107095800000001</v>
      </c>
      <c r="AG20" s="702">
        <v>7.7954124E-2</v>
      </c>
      <c r="AH20" s="702">
        <v>8.2625122999999995E-2</v>
      </c>
      <c r="AI20" s="702">
        <v>7.6321862000000004E-2</v>
      </c>
      <c r="AJ20" s="702">
        <v>4.4507710999999998E-2</v>
      </c>
      <c r="AK20" s="702">
        <v>8.4889093999999998E-2</v>
      </c>
      <c r="AL20" s="702">
        <v>9.5195134000000001E-2</v>
      </c>
      <c r="AM20" s="702">
        <v>5.0603755E-2</v>
      </c>
      <c r="AN20" s="702">
        <v>5.3434701000000001E-2</v>
      </c>
      <c r="AO20" s="702">
        <v>3.9932471999999997E-2</v>
      </c>
      <c r="AP20" s="702">
        <v>3.4179036000000003E-2</v>
      </c>
      <c r="AQ20" s="702">
        <v>2.7338642E-2</v>
      </c>
      <c r="AR20" s="702">
        <v>3.3886033000000003E-2</v>
      </c>
      <c r="AS20" s="702">
        <v>3.1818209E-2</v>
      </c>
      <c r="AT20" s="702">
        <v>3.4239800000000001E-2</v>
      </c>
      <c r="AU20" s="702">
        <v>2.8216357000000001E-2</v>
      </c>
      <c r="AV20" s="702">
        <v>4.3063615E-2</v>
      </c>
      <c r="AW20" s="702">
        <v>5.8407753999999999E-2</v>
      </c>
      <c r="AX20" s="702">
        <v>5.0061467999999998E-2</v>
      </c>
      <c r="AY20" s="702">
        <v>5.2809627999999997E-2</v>
      </c>
      <c r="AZ20" s="702">
        <v>0.17925092500000001</v>
      </c>
      <c r="BA20" s="702">
        <v>3.6295599999999997E-2</v>
      </c>
      <c r="BB20" s="702">
        <v>2.5992299999999999E-2</v>
      </c>
      <c r="BC20" s="703">
        <v>3.4243299999999997E-2</v>
      </c>
      <c r="BD20" s="703">
        <v>1.7691100000000001E-2</v>
      </c>
      <c r="BE20" s="703">
        <v>9.1724500000000004E-3</v>
      </c>
      <c r="BF20" s="703">
        <v>2.4359800000000001E-2</v>
      </c>
      <c r="BG20" s="703">
        <v>2.93304E-2</v>
      </c>
      <c r="BH20" s="703">
        <v>4.0590300000000003E-2</v>
      </c>
      <c r="BI20" s="703">
        <v>5.8915299999999997E-2</v>
      </c>
      <c r="BJ20" s="703">
        <v>5.4728499999999999E-2</v>
      </c>
      <c r="BK20" s="703">
        <v>5.5569E-2</v>
      </c>
      <c r="BL20" s="703">
        <v>-2.69632E-2</v>
      </c>
      <c r="BM20" s="703">
        <v>4.0168500000000003E-2</v>
      </c>
      <c r="BN20" s="703">
        <v>2.96644E-2</v>
      </c>
      <c r="BO20" s="703">
        <v>3.8078099999999997E-2</v>
      </c>
      <c r="BP20" s="703">
        <v>1.8594400000000001E-2</v>
      </c>
      <c r="BQ20" s="703">
        <v>9.8516999999999997E-3</v>
      </c>
      <c r="BR20" s="703">
        <v>2.79592E-2</v>
      </c>
      <c r="BS20" s="703">
        <v>2.6983500000000001E-2</v>
      </c>
      <c r="BT20" s="703">
        <v>4.27465E-2</v>
      </c>
      <c r="BU20" s="703">
        <v>6.0004200000000001E-2</v>
      </c>
      <c r="BV20" s="703">
        <v>5.9311799999999998E-2</v>
      </c>
    </row>
    <row r="21" spans="1:74" ht="11.1" customHeight="1" x14ac:dyDescent="0.2">
      <c r="A21" s="499" t="s">
        <v>1276</v>
      </c>
      <c r="B21" s="500" t="s">
        <v>1226</v>
      </c>
      <c r="C21" s="702">
        <v>22.180989594</v>
      </c>
      <c r="D21" s="702">
        <v>18.510435705999999</v>
      </c>
      <c r="E21" s="702">
        <v>20.397243699000001</v>
      </c>
      <c r="F21" s="702">
        <v>18.889890214000001</v>
      </c>
      <c r="G21" s="702">
        <v>20.430276816999999</v>
      </c>
      <c r="H21" s="702">
        <v>23.533092588999999</v>
      </c>
      <c r="I21" s="702">
        <v>27.054580674</v>
      </c>
      <c r="J21" s="702">
        <v>23.706554892</v>
      </c>
      <c r="K21" s="702">
        <v>22.075856479999999</v>
      </c>
      <c r="L21" s="702">
        <v>20.402873689</v>
      </c>
      <c r="M21" s="702">
        <v>19.839114410000001</v>
      </c>
      <c r="N21" s="702">
        <v>23.145132059000002</v>
      </c>
      <c r="O21" s="702">
        <v>23.814427115000001</v>
      </c>
      <c r="P21" s="702">
        <v>20.759657275999999</v>
      </c>
      <c r="Q21" s="702">
        <v>20.494767039999999</v>
      </c>
      <c r="R21" s="702">
        <v>19.306811472</v>
      </c>
      <c r="S21" s="702">
        <v>22.068539129000001</v>
      </c>
      <c r="T21" s="702">
        <v>25.171710301000001</v>
      </c>
      <c r="U21" s="702">
        <v>26.598307092999999</v>
      </c>
      <c r="V21" s="702">
        <v>25.509100840999999</v>
      </c>
      <c r="W21" s="702">
        <v>22.026685392000001</v>
      </c>
      <c r="X21" s="702">
        <v>20.043134713000001</v>
      </c>
      <c r="Y21" s="702">
        <v>20.803239367</v>
      </c>
      <c r="Z21" s="702">
        <v>23.071330567</v>
      </c>
      <c r="AA21" s="702">
        <v>24.153572491999999</v>
      </c>
      <c r="AB21" s="702">
        <v>21.753894228</v>
      </c>
      <c r="AC21" s="702">
        <v>22.073108023</v>
      </c>
      <c r="AD21" s="702">
        <v>19.782170088000001</v>
      </c>
      <c r="AE21" s="702">
        <v>21.029764849999999</v>
      </c>
      <c r="AF21" s="702">
        <v>22.748666615000001</v>
      </c>
      <c r="AG21" s="702">
        <v>26.391903450000001</v>
      </c>
      <c r="AH21" s="702">
        <v>25.521045505</v>
      </c>
      <c r="AI21" s="702">
        <v>23.906064928999999</v>
      </c>
      <c r="AJ21" s="702">
        <v>19.840416983000001</v>
      </c>
      <c r="AK21" s="702">
        <v>19.919735563</v>
      </c>
      <c r="AL21" s="702">
        <v>21.495874063999999</v>
      </c>
      <c r="AM21" s="702">
        <v>23.0882243</v>
      </c>
      <c r="AN21" s="702">
        <v>21.761689788999998</v>
      </c>
      <c r="AO21" s="702">
        <v>20.367643291</v>
      </c>
      <c r="AP21" s="702">
        <v>18.484820413000001</v>
      </c>
      <c r="AQ21" s="702">
        <v>20.283197492999999</v>
      </c>
      <c r="AR21" s="702">
        <v>25.095306365999999</v>
      </c>
      <c r="AS21" s="702">
        <v>28.284891076000001</v>
      </c>
      <c r="AT21" s="702">
        <v>27.145514218999999</v>
      </c>
      <c r="AU21" s="702">
        <v>21.550611371999999</v>
      </c>
      <c r="AV21" s="702">
        <v>20.469105098</v>
      </c>
      <c r="AW21" s="702">
        <v>20.505595659000001</v>
      </c>
      <c r="AX21" s="702">
        <v>23.462556758000002</v>
      </c>
      <c r="AY21" s="702">
        <v>23.597299580000001</v>
      </c>
      <c r="AZ21" s="702">
        <v>22.002065652999999</v>
      </c>
      <c r="BA21" s="702">
        <v>20.96686</v>
      </c>
      <c r="BB21" s="702">
        <v>18.684629999999999</v>
      </c>
      <c r="BC21" s="703">
        <v>19.90898</v>
      </c>
      <c r="BD21" s="703">
        <v>23.790669999999999</v>
      </c>
      <c r="BE21" s="703">
        <v>27.704709999999999</v>
      </c>
      <c r="BF21" s="703">
        <v>27.28858</v>
      </c>
      <c r="BG21" s="703">
        <v>22.19896</v>
      </c>
      <c r="BH21" s="703">
        <v>19.762429999999998</v>
      </c>
      <c r="BI21" s="703">
        <v>21.010670000000001</v>
      </c>
      <c r="BJ21" s="703">
        <v>24.305050000000001</v>
      </c>
      <c r="BK21" s="703">
        <v>24.405670000000001</v>
      </c>
      <c r="BL21" s="703">
        <v>22.71529</v>
      </c>
      <c r="BM21" s="703">
        <v>22.381699999999999</v>
      </c>
      <c r="BN21" s="703">
        <v>19.925940000000001</v>
      </c>
      <c r="BO21" s="703">
        <v>20.647189999999998</v>
      </c>
      <c r="BP21" s="703">
        <v>24.688400000000001</v>
      </c>
      <c r="BQ21" s="703">
        <v>28.419370000000001</v>
      </c>
      <c r="BR21" s="703">
        <v>28.347580000000001</v>
      </c>
      <c r="BS21" s="703">
        <v>23.29908</v>
      </c>
      <c r="BT21" s="703">
        <v>20.51286</v>
      </c>
      <c r="BU21" s="703">
        <v>21.838539999999998</v>
      </c>
      <c r="BV21" s="703">
        <v>25.08399</v>
      </c>
    </row>
    <row r="22" spans="1:74" ht="11.1" customHeight="1" x14ac:dyDescent="0.2">
      <c r="A22" s="499" t="s">
        <v>1277</v>
      </c>
      <c r="B22" s="500" t="s">
        <v>1327</v>
      </c>
      <c r="C22" s="702">
        <v>22.442992700000001</v>
      </c>
      <c r="D22" s="702">
        <v>18.730174578</v>
      </c>
      <c r="E22" s="702">
        <v>20.142356192000001</v>
      </c>
      <c r="F22" s="702">
        <v>18.454056488999999</v>
      </c>
      <c r="G22" s="702">
        <v>20.226458393000001</v>
      </c>
      <c r="H22" s="702">
        <v>23.396733358999999</v>
      </c>
      <c r="I22" s="702">
        <v>26.805203443</v>
      </c>
      <c r="J22" s="702">
        <v>23.682525817999998</v>
      </c>
      <c r="K22" s="702">
        <v>21.526847425</v>
      </c>
      <c r="L22" s="702">
        <v>19.331788</v>
      </c>
      <c r="M22" s="702">
        <v>18.739426327</v>
      </c>
      <c r="N22" s="702">
        <v>21.465488249</v>
      </c>
      <c r="O22" s="702">
        <v>23.745493878000001</v>
      </c>
      <c r="P22" s="702">
        <v>20.569772669999999</v>
      </c>
      <c r="Q22" s="702">
        <v>20.038005636000001</v>
      </c>
      <c r="R22" s="702">
        <v>19.368294952999999</v>
      </c>
      <c r="S22" s="702">
        <v>22.315391599000002</v>
      </c>
      <c r="T22" s="702">
        <v>25.00808889</v>
      </c>
      <c r="U22" s="702">
        <v>27.132358060000001</v>
      </c>
      <c r="V22" s="702">
        <v>26.004106658000001</v>
      </c>
      <c r="W22" s="702">
        <v>21.435349272</v>
      </c>
      <c r="X22" s="702">
        <v>19.807549772000002</v>
      </c>
      <c r="Y22" s="702">
        <v>20.686768041000001</v>
      </c>
      <c r="Z22" s="702">
        <v>22.183831343000001</v>
      </c>
      <c r="AA22" s="702">
        <v>23.460153885</v>
      </c>
      <c r="AB22" s="702">
        <v>21.252882364000001</v>
      </c>
      <c r="AC22" s="702">
        <v>21.237754071000001</v>
      </c>
      <c r="AD22" s="702">
        <v>19.222733433999998</v>
      </c>
      <c r="AE22" s="702">
        <v>21.368784427000001</v>
      </c>
      <c r="AF22" s="702">
        <v>23.410208566000001</v>
      </c>
      <c r="AG22" s="702">
        <v>26.563651199999999</v>
      </c>
      <c r="AH22" s="702">
        <v>26.211562438000001</v>
      </c>
      <c r="AI22" s="702">
        <v>23.477646964000002</v>
      </c>
      <c r="AJ22" s="702">
        <v>19.892083165999999</v>
      </c>
      <c r="AK22" s="702">
        <v>20.452488554999999</v>
      </c>
      <c r="AL22" s="702">
        <v>21.916089916000001</v>
      </c>
      <c r="AM22" s="702">
        <v>22.477748072000001</v>
      </c>
      <c r="AN22" s="702">
        <v>20.83650643</v>
      </c>
      <c r="AO22" s="702">
        <v>19.498246577</v>
      </c>
      <c r="AP22" s="702">
        <v>18.168992014000001</v>
      </c>
      <c r="AQ22" s="702">
        <v>20.057074213</v>
      </c>
      <c r="AR22" s="702">
        <v>25.434662786000001</v>
      </c>
      <c r="AS22" s="702">
        <v>27.699215399</v>
      </c>
      <c r="AT22" s="702">
        <v>26.380951744000001</v>
      </c>
      <c r="AU22" s="702">
        <v>20.655252062999999</v>
      </c>
      <c r="AV22" s="702">
        <v>19.944923178</v>
      </c>
      <c r="AW22" s="702">
        <v>18.949490789999999</v>
      </c>
      <c r="AX22" s="702">
        <v>22.044750171</v>
      </c>
      <c r="AY22" s="702">
        <v>22.745313874000001</v>
      </c>
      <c r="AZ22" s="702">
        <v>22.358080000000001</v>
      </c>
      <c r="BA22" s="702">
        <v>19.75826</v>
      </c>
      <c r="BB22" s="702">
        <v>18.04355</v>
      </c>
      <c r="BC22" s="703">
        <v>19.248760000000001</v>
      </c>
      <c r="BD22" s="703">
        <v>23.54139</v>
      </c>
      <c r="BE22" s="703">
        <v>26.907399999999999</v>
      </c>
      <c r="BF22" s="703">
        <v>26.258610000000001</v>
      </c>
      <c r="BG22" s="703">
        <v>20.95692</v>
      </c>
      <c r="BH22" s="703">
        <v>18.810220000000001</v>
      </c>
      <c r="BI22" s="703">
        <v>19.01465</v>
      </c>
      <c r="BJ22" s="703">
        <v>22.593229999999998</v>
      </c>
      <c r="BK22" s="703">
        <v>23.347539999999999</v>
      </c>
      <c r="BL22" s="703">
        <v>22.244430000000001</v>
      </c>
      <c r="BM22" s="703">
        <v>20.930060000000001</v>
      </c>
      <c r="BN22" s="703">
        <v>19.083739999999999</v>
      </c>
      <c r="BO22" s="703">
        <v>19.909199999999998</v>
      </c>
      <c r="BP22" s="703">
        <v>24.195720000000001</v>
      </c>
      <c r="BQ22" s="703">
        <v>27.44904</v>
      </c>
      <c r="BR22" s="703">
        <v>27.283290000000001</v>
      </c>
      <c r="BS22" s="703">
        <v>21.838360000000002</v>
      </c>
      <c r="BT22" s="703">
        <v>19.466840000000001</v>
      </c>
      <c r="BU22" s="703">
        <v>19.65109</v>
      </c>
      <c r="BV22" s="703">
        <v>23.170100000000001</v>
      </c>
    </row>
    <row r="23" spans="1:74" ht="11.1" customHeight="1" x14ac:dyDescent="0.2">
      <c r="A23" s="517"/>
      <c r="B23" s="131" t="s">
        <v>1330</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333"/>
      <c r="BD23" s="333"/>
      <c r="BE23" s="333"/>
      <c r="BF23" s="333"/>
      <c r="BG23" s="333"/>
      <c r="BH23" s="333"/>
      <c r="BI23" s="333"/>
      <c r="BJ23" s="333"/>
      <c r="BK23" s="333"/>
      <c r="BL23" s="333"/>
      <c r="BM23" s="333"/>
      <c r="BN23" s="333"/>
      <c r="BO23" s="333"/>
      <c r="BP23" s="333"/>
      <c r="BQ23" s="333"/>
      <c r="BR23" s="333"/>
      <c r="BS23" s="333"/>
      <c r="BT23" s="333"/>
      <c r="BU23" s="333"/>
      <c r="BV23" s="333"/>
    </row>
    <row r="24" spans="1:74" ht="11.1" customHeight="1" x14ac:dyDescent="0.2">
      <c r="A24" s="499" t="s">
        <v>1278</v>
      </c>
      <c r="B24" s="500" t="s">
        <v>84</v>
      </c>
      <c r="C24" s="702">
        <v>8.1007372669999995</v>
      </c>
      <c r="D24" s="702">
        <v>7.2311945809999996</v>
      </c>
      <c r="E24" s="702">
        <v>8.9717860189999996</v>
      </c>
      <c r="F24" s="702">
        <v>8.7260016040000004</v>
      </c>
      <c r="G24" s="702">
        <v>10.53015583</v>
      </c>
      <c r="H24" s="702">
        <v>15.185772160000001</v>
      </c>
      <c r="I24" s="702">
        <v>19.377884156</v>
      </c>
      <c r="J24" s="702">
        <v>18.234258376</v>
      </c>
      <c r="K24" s="702">
        <v>13.292079806</v>
      </c>
      <c r="L24" s="702">
        <v>10.750955014000001</v>
      </c>
      <c r="M24" s="702">
        <v>8.1137963759999998</v>
      </c>
      <c r="N24" s="702">
        <v>11.153471573999999</v>
      </c>
      <c r="O24" s="702">
        <v>12.129506449000001</v>
      </c>
      <c r="P24" s="702">
        <v>10.827260427000001</v>
      </c>
      <c r="Q24" s="702">
        <v>10.824433433999999</v>
      </c>
      <c r="R24" s="702">
        <v>10.138260428000001</v>
      </c>
      <c r="S24" s="702">
        <v>14.841272871999999</v>
      </c>
      <c r="T24" s="702">
        <v>16.525182287</v>
      </c>
      <c r="U24" s="702">
        <v>21.372707546000001</v>
      </c>
      <c r="V24" s="702">
        <v>19.728400293</v>
      </c>
      <c r="W24" s="702">
        <v>15.909548552</v>
      </c>
      <c r="X24" s="702">
        <v>12.331094848999999</v>
      </c>
      <c r="Y24" s="702">
        <v>10.219806204999999</v>
      </c>
      <c r="Z24" s="702">
        <v>11.927301854</v>
      </c>
      <c r="AA24" s="702">
        <v>13.217144187000001</v>
      </c>
      <c r="AB24" s="702">
        <v>10.247560302</v>
      </c>
      <c r="AC24" s="702">
        <v>11.487813322999999</v>
      </c>
      <c r="AD24" s="702">
        <v>10.81202667</v>
      </c>
      <c r="AE24" s="702">
        <v>14.829761499</v>
      </c>
      <c r="AF24" s="702">
        <v>17.724638408000001</v>
      </c>
      <c r="AG24" s="702">
        <v>20.639015374</v>
      </c>
      <c r="AH24" s="702">
        <v>23.322893069999999</v>
      </c>
      <c r="AI24" s="702">
        <v>19.789741634999999</v>
      </c>
      <c r="AJ24" s="702">
        <v>14.100623533</v>
      </c>
      <c r="AK24" s="702">
        <v>12.128745172</v>
      </c>
      <c r="AL24" s="702">
        <v>13.441653422</v>
      </c>
      <c r="AM24" s="702">
        <v>12.620015526</v>
      </c>
      <c r="AN24" s="702">
        <v>12.432481492999999</v>
      </c>
      <c r="AO24" s="702">
        <v>12.184992295000001</v>
      </c>
      <c r="AP24" s="702">
        <v>11.161572909</v>
      </c>
      <c r="AQ24" s="702">
        <v>14.209602027000001</v>
      </c>
      <c r="AR24" s="702">
        <v>16.709440099999998</v>
      </c>
      <c r="AS24" s="702">
        <v>21.311728612</v>
      </c>
      <c r="AT24" s="702">
        <v>20.998866030999999</v>
      </c>
      <c r="AU24" s="702">
        <v>16.974653089</v>
      </c>
      <c r="AV24" s="702">
        <v>14.456942621</v>
      </c>
      <c r="AW24" s="702">
        <v>10.249808205000001</v>
      </c>
      <c r="AX24" s="702">
        <v>11.245751491</v>
      </c>
      <c r="AY24" s="702">
        <v>11.842208723000001</v>
      </c>
      <c r="AZ24" s="702">
        <v>12.677163046</v>
      </c>
      <c r="BA24" s="702">
        <v>8.9901759999999999</v>
      </c>
      <c r="BB24" s="702">
        <v>9.7144949999999994</v>
      </c>
      <c r="BC24" s="703">
        <v>10.92831</v>
      </c>
      <c r="BD24" s="703">
        <v>12.98678</v>
      </c>
      <c r="BE24" s="703">
        <v>16.690390000000001</v>
      </c>
      <c r="BF24" s="703">
        <v>17.1983</v>
      </c>
      <c r="BG24" s="703">
        <v>14.35704</v>
      </c>
      <c r="BH24" s="703">
        <v>9.7654350000000001</v>
      </c>
      <c r="BI24" s="703">
        <v>7.7477559999999999</v>
      </c>
      <c r="BJ24" s="703">
        <v>9.2089540000000003</v>
      </c>
      <c r="BK24" s="703">
        <v>8.0365719999999996</v>
      </c>
      <c r="BL24" s="703">
        <v>6.7864789999999999</v>
      </c>
      <c r="BM24" s="703">
        <v>6.8152299999999997</v>
      </c>
      <c r="BN24" s="703">
        <v>7.0759720000000002</v>
      </c>
      <c r="BO24" s="703">
        <v>8.0542949999999998</v>
      </c>
      <c r="BP24" s="703">
        <v>10.238479999999999</v>
      </c>
      <c r="BQ24" s="703">
        <v>14.26324</v>
      </c>
      <c r="BR24" s="703">
        <v>15.436070000000001</v>
      </c>
      <c r="BS24" s="703">
        <v>12.045669999999999</v>
      </c>
      <c r="BT24" s="703">
        <v>8.0974109999999992</v>
      </c>
      <c r="BU24" s="703">
        <v>6.8766850000000002</v>
      </c>
      <c r="BV24" s="703">
        <v>8.1925989999999995</v>
      </c>
    </row>
    <row r="25" spans="1:74" ht="11.1" customHeight="1" x14ac:dyDescent="0.2">
      <c r="A25" s="499" t="s">
        <v>1279</v>
      </c>
      <c r="B25" s="500" t="s">
        <v>83</v>
      </c>
      <c r="C25" s="702">
        <v>9.5854840649999993</v>
      </c>
      <c r="D25" s="702">
        <v>6.8699275059999998</v>
      </c>
      <c r="E25" s="702">
        <v>7.0599018210000004</v>
      </c>
      <c r="F25" s="702">
        <v>8.7294702449999999</v>
      </c>
      <c r="G25" s="702">
        <v>9.7714721739999995</v>
      </c>
      <c r="H25" s="702">
        <v>10.588542476000001</v>
      </c>
      <c r="I25" s="702">
        <v>11.368415361</v>
      </c>
      <c r="J25" s="702">
        <v>10.931801458000001</v>
      </c>
      <c r="K25" s="702">
        <v>10.562481379999999</v>
      </c>
      <c r="L25" s="702">
        <v>9.4070835049999992</v>
      </c>
      <c r="M25" s="702">
        <v>9.2351229519999993</v>
      </c>
      <c r="N25" s="702">
        <v>9.2701194269999991</v>
      </c>
      <c r="O25" s="702">
        <v>8.3336572370000006</v>
      </c>
      <c r="P25" s="702">
        <v>5.417560613</v>
      </c>
      <c r="Q25" s="702">
        <v>4.6060952220000004</v>
      </c>
      <c r="R25" s="702">
        <v>5.8405297709999999</v>
      </c>
      <c r="S25" s="702">
        <v>7.3144201740000003</v>
      </c>
      <c r="T25" s="702">
        <v>8.2110279629999994</v>
      </c>
      <c r="U25" s="702">
        <v>8.7253489599999998</v>
      </c>
      <c r="V25" s="702">
        <v>8.880167664</v>
      </c>
      <c r="W25" s="702">
        <v>8.1698972550000004</v>
      </c>
      <c r="X25" s="702">
        <v>7.5863785200000002</v>
      </c>
      <c r="Y25" s="702">
        <v>7.3564077320000001</v>
      </c>
      <c r="Z25" s="702">
        <v>6.9514068790000003</v>
      </c>
      <c r="AA25" s="702">
        <v>6.2022458049999996</v>
      </c>
      <c r="AB25" s="702">
        <v>5.733474556</v>
      </c>
      <c r="AC25" s="702">
        <v>5.6305125450000002</v>
      </c>
      <c r="AD25" s="702">
        <v>4.8782187209999996</v>
      </c>
      <c r="AE25" s="702">
        <v>6.2087459269999998</v>
      </c>
      <c r="AF25" s="702">
        <v>6.6644000590000001</v>
      </c>
      <c r="AG25" s="702">
        <v>7.2204106880000003</v>
      </c>
      <c r="AH25" s="702">
        <v>6.8850594960000002</v>
      </c>
      <c r="AI25" s="702">
        <v>6.8122827880000001</v>
      </c>
      <c r="AJ25" s="702">
        <v>5.9943344139999999</v>
      </c>
      <c r="AK25" s="702">
        <v>5.4558301079999998</v>
      </c>
      <c r="AL25" s="702">
        <v>5.1476972280000002</v>
      </c>
      <c r="AM25" s="702">
        <v>4.5846502710000001</v>
      </c>
      <c r="AN25" s="702">
        <v>4.1376341209999996</v>
      </c>
      <c r="AO25" s="702">
        <v>4.3943095210000003</v>
      </c>
      <c r="AP25" s="702">
        <v>5.0645647770000002</v>
      </c>
      <c r="AQ25" s="702">
        <v>5.0921147739999997</v>
      </c>
      <c r="AR25" s="702">
        <v>5.6894726200000001</v>
      </c>
      <c r="AS25" s="702">
        <v>6.5572568929999999</v>
      </c>
      <c r="AT25" s="702">
        <v>7.2227044979999997</v>
      </c>
      <c r="AU25" s="702">
        <v>6.5388102220000004</v>
      </c>
      <c r="AV25" s="702">
        <v>5.9777199960000003</v>
      </c>
      <c r="AW25" s="702">
        <v>5.4697820589999999</v>
      </c>
      <c r="AX25" s="702">
        <v>6.4311338109999996</v>
      </c>
      <c r="AY25" s="702">
        <v>6.7942421519999998</v>
      </c>
      <c r="AZ25" s="702">
        <v>5.4862898910000002</v>
      </c>
      <c r="BA25" s="702">
        <v>4.224043</v>
      </c>
      <c r="BB25" s="702">
        <v>4.516051</v>
      </c>
      <c r="BC25" s="703">
        <v>6.410641</v>
      </c>
      <c r="BD25" s="703">
        <v>7.3657570000000003</v>
      </c>
      <c r="BE25" s="703">
        <v>7.4306850000000004</v>
      </c>
      <c r="BF25" s="703">
        <v>8.1659550000000003</v>
      </c>
      <c r="BG25" s="703">
        <v>7.2847749999999998</v>
      </c>
      <c r="BH25" s="703">
        <v>6.6680429999999999</v>
      </c>
      <c r="BI25" s="703">
        <v>4.8228010000000001</v>
      </c>
      <c r="BJ25" s="703">
        <v>6.306851</v>
      </c>
      <c r="BK25" s="703">
        <v>7.2714869999999996</v>
      </c>
      <c r="BL25" s="703">
        <v>4.3677669999999997</v>
      </c>
      <c r="BM25" s="703">
        <v>5.0362489999999998</v>
      </c>
      <c r="BN25" s="703">
        <v>4.5042080000000002</v>
      </c>
      <c r="BO25" s="703">
        <v>6.3306139999999997</v>
      </c>
      <c r="BP25" s="703">
        <v>7.3748469999999999</v>
      </c>
      <c r="BQ25" s="703">
        <v>7.3593820000000001</v>
      </c>
      <c r="BR25" s="703">
        <v>8.1367989999999999</v>
      </c>
      <c r="BS25" s="703">
        <v>7.2829990000000002</v>
      </c>
      <c r="BT25" s="703">
        <v>6.5233730000000003</v>
      </c>
      <c r="BU25" s="703">
        <v>4.2657769999999999</v>
      </c>
      <c r="BV25" s="703">
        <v>6.2344989999999996</v>
      </c>
    </row>
    <row r="26" spans="1:74" ht="11.1" customHeight="1" x14ac:dyDescent="0.2">
      <c r="A26" s="499" t="s">
        <v>1280</v>
      </c>
      <c r="B26" s="502" t="s">
        <v>86</v>
      </c>
      <c r="C26" s="702">
        <v>3.8144209999999998</v>
      </c>
      <c r="D26" s="702">
        <v>3.4328650000000001</v>
      </c>
      <c r="E26" s="702">
        <v>3.2878240000000001</v>
      </c>
      <c r="F26" s="702">
        <v>1.85107</v>
      </c>
      <c r="G26" s="702">
        <v>3.5526369999999998</v>
      </c>
      <c r="H26" s="702">
        <v>2.8256199999999998</v>
      </c>
      <c r="I26" s="702">
        <v>2.8213979999999999</v>
      </c>
      <c r="J26" s="702">
        <v>3.361116</v>
      </c>
      <c r="K26" s="702">
        <v>3.5037219999999998</v>
      </c>
      <c r="L26" s="702">
        <v>3.0472939999999999</v>
      </c>
      <c r="M26" s="702">
        <v>3.293498</v>
      </c>
      <c r="N26" s="702">
        <v>3.789936</v>
      </c>
      <c r="O26" s="702">
        <v>3.8085140000000002</v>
      </c>
      <c r="P26" s="702">
        <v>3.432375</v>
      </c>
      <c r="Q26" s="702">
        <v>3.5376690000000002</v>
      </c>
      <c r="R26" s="702">
        <v>2.7913800000000002</v>
      </c>
      <c r="S26" s="702">
        <v>3.7569159999999999</v>
      </c>
      <c r="T26" s="702">
        <v>3.6040100000000002</v>
      </c>
      <c r="U26" s="702">
        <v>3.7046139999999999</v>
      </c>
      <c r="V26" s="702">
        <v>3.6559360000000001</v>
      </c>
      <c r="W26" s="702">
        <v>3.5876730000000001</v>
      </c>
      <c r="X26" s="702">
        <v>2.90266</v>
      </c>
      <c r="Y26" s="702">
        <v>3.2945500000000001</v>
      </c>
      <c r="Z26" s="702">
        <v>3.109442</v>
      </c>
      <c r="AA26" s="702">
        <v>3.2286229999999998</v>
      </c>
      <c r="AB26" s="702">
        <v>3.4301110000000001</v>
      </c>
      <c r="AC26" s="702">
        <v>3.7206229999999998</v>
      </c>
      <c r="AD26" s="702">
        <v>3.2512400000000001</v>
      </c>
      <c r="AE26" s="702">
        <v>2.933249</v>
      </c>
      <c r="AF26" s="702">
        <v>3.600193</v>
      </c>
      <c r="AG26" s="702">
        <v>3.7037710000000001</v>
      </c>
      <c r="AH26" s="702">
        <v>3.6901869999999999</v>
      </c>
      <c r="AI26" s="702">
        <v>3.581048</v>
      </c>
      <c r="AJ26" s="702">
        <v>2.8721549999999998</v>
      </c>
      <c r="AK26" s="702">
        <v>3.497306</v>
      </c>
      <c r="AL26" s="702">
        <v>3.789501</v>
      </c>
      <c r="AM26" s="702">
        <v>3.7118679999999999</v>
      </c>
      <c r="AN26" s="702">
        <v>3.5480139999999998</v>
      </c>
      <c r="AO26" s="702">
        <v>3.1865260000000002</v>
      </c>
      <c r="AP26" s="702">
        <v>2.6729599999999998</v>
      </c>
      <c r="AQ26" s="702">
        <v>3.3859940000000002</v>
      </c>
      <c r="AR26" s="702">
        <v>3.6130110000000002</v>
      </c>
      <c r="AS26" s="702">
        <v>3.7159200000000001</v>
      </c>
      <c r="AT26" s="702">
        <v>3.6970000000000001</v>
      </c>
      <c r="AU26" s="702">
        <v>3.6033080000000002</v>
      </c>
      <c r="AV26" s="702">
        <v>3.1025360000000002</v>
      </c>
      <c r="AW26" s="702">
        <v>3.4002919999999999</v>
      </c>
      <c r="AX26" s="702">
        <v>3.8012760000000001</v>
      </c>
      <c r="AY26" s="702">
        <v>3.799445</v>
      </c>
      <c r="AZ26" s="702">
        <v>3.3135479999999999</v>
      </c>
      <c r="BA26" s="702">
        <v>3.4101699999999999</v>
      </c>
      <c r="BB26" s="702">
        <v>2.9932099999999999</v>
      </c>
      <c r="BC26" s="703">
        <v>3.6964199999999998</v>
      </c>
      <c r="BD26" s="703">
        <v>3.5771899999999999</v>
      </c>
      <c r="BE26" s="703">
        <v>3.6964199999999998</v>
      </c>
      <c r="BF26" s="703">
        <v>3.6964199999999998</v>
      </c>
      <c r="BG26" s="703">
        <v>2.9270100000000001</v>
      </c>
      <c r="BH26" s="703">
        <v>2.6436299999999999</v>
      </c>
      <c r="BI26" s="703">
        <v>3.2166999999999999</v>
      </c>
      <c r="BJ26" s="703">
        <v>3.6964199999999998</v>
      </c>
      <c r="BK26" s="703">
        <v>3.6964199999999998</v>
      </c>
      <c r="BL26" s="703">
        <v>3.3387099999999998</v>
      </c>
      <c r="BM26" s="703">
        <v>3.6964199999999998</v>
      </c>
      <c r="BN26" s="703">
        <v>2.9199299999999999</v>
      </c>
      <c r="BO26" s="703">
        <v>3.5003700000000002</v>
      </c>
      <c r="BP26" s="703">
        <v>3.5771899999999999</v>
      </c>
      <c r="BQ26" s="703">
        <v>3.6964199999999998</v>
      </c>
      <c r="BR26" s="703">
        <v>3.6964199999999998</v>
      </c>
      <c r="BS26" s="703">
        <v>3.2092100000000001</v>
      </c>
      <c r="BT26" s="703">
        <v>3.0081899999999999</v>
      </c>
      <c r="BU26" s="703">
        <v>3.5771899999999999</v>
      </c>
      <c r="BV26" s="703">
        <v>3.6964199999999998</v>
      </c>
    </row>
    <row r="27" spans="1:74" ht="11.1" customHeight="1" x14ac:dyDescent="0.2">
      <c r="A27" s="499" t="s">
        <v>1281</v>
      </c>
      <c r="B27" s="502" t="s">
        <v>1222</v>
      </c>
      <c r="C27" s="702">
        <v>7.3927754999999998E-2</v>
      </c>
      <c r="D27" s="702">
        <v>6.9500775000000001E-2</v>
      </c>
      <c r="E27" s="702">
        <v>6.7014406999999998E-2</v>
      </c>
      <c r="F27" s="702">
        <v>5.3897896000000001E-2</v>
      </c>
      <c r="G27" s="702">
        <v>6.2060175000000002E-2</v>
      </c>
      <c r="H27" s="702">
        <v>7.0949612999999995E-2</v>
      </c>
      <c r="I27" s="702">
        <v>8.2220473000000002E-2</v>
      </c>
      <c r="J27" s="702">
        <v>6.2182614999999997E-2</v>
      </c>
      <c r="K27" s="702">
        <v>8.8684519000000003E-2</v>
      </c>
      <c r="L27" s="702">
        <v>7.2961193999999993E-2</v>
      </c>
      <c r="M27" s="702">
        <v>6.3604964999999999E-2</v>
      </c>
      <c r="N27" s="702">
        <v>7.0950612999999996E-2</v>
      </c>
      <c r="O27" s="702">
        <v>7.3217634000000004E-2</v>
      </c>
      <c r="P27" s="702">
        <v>7.2152162000000006E-2</v>
      </c>
      <c r="Q27" s="702">
        <v>7.3193202999999998E-2</v>
      </c>
      <c r="R27" s="702">
        <v>7.7740136000000001E-2</v>
      </c>
      <c r="S27" s="702">
        <v>8.7064186000000002E-2</v>
      </c>
      <c r="T27" s="702">
        <v>7.9056879999999996E-2</v>
      </c>
      <c r="U27" s="702">
        <v>6.8212685999999995E-2</v>
      </c>
      <c r="V27" s="702">
        <v>6.0174445E-2</v>
      </c>
      <c r="W27" s="702">
        <v>5.1038485000000001E-2</v>
      </c>
      <c r="X27" s="702">
        <v>4.8326088000000003E-2</v>
      </c>
      <c r="Y27" s="702">
        <v>5.6574008000000002E-2</v>
      </c>
      <c r="Z27" s="702">
        <v>6.1211086999999997E-2</v>
      </c>
      <c r="AA27" s="702">
        <v>7.9355413E-2</v>
      </c>
      <c r="AB27" s="702">
        <v>0.12574712499999999</v>
      </c>
      <c r="AC27" s="702">
        <v>5.0425216000000002E-2</v>
      </c>
      <c r="AD27" s="702">
        <v>9.2701317000000005E-2</v>
      </c>
      <c r="AE27" s="702">
        <v>0.107377139</v>
      </c>
      <c r="AF27" s="702">
        <v>6.5425364E-2</v>
      </c>
      <c r="AG27" s="702">
        <v>0.10296158</v>
      </c>
      <c r="AH27" s="702">
        <v>4.7683756000000001E-2</v>
      </c>
      <c r="AI27" s="702">
        <v>5.0468671999999999E-2</v>
      </c>
      <c r="AJ27" s="702">
        <v>4.75912E-2</v>
      </c>
      <c r="AK27" s="702">
        <v>4.4301047000000003E-2</v>
      </c>
      <c r="AL27" s="702">
        <v>3.6501170999999999E-2</v>
      </c>
      <c r="AM27" s="702">
        <v>0.105046765</v>
      </c>
      <c r="AN27" s="702">
        <v>0.11965580300000001</v>
      </c>
      <c r="AO27" s="702">
        <v>0.120262313</v>
      </c>
      <c r="AP27" s="702">
        <v>0.108019326</v>
      </c>
      <c r="AQ27" s="702">
        <v>0.10718000900000001</v>
      </c>
      <c r="AR27" s="702">
        <v>8.8335255000000001E-2</v>
      </c>
      <c r="AS27" s="702">
        <v>9.1215820000000003E-2</v>
      </c>
      <c r="AT27" s="702">
        <v>9.7934591000000001E-2</v>
      </c>
      <c r="AU27" s="702">
        <v>6.6708324999999999E-2</v>
      </c>
      <c r="AV27" s="702">
        <v>4.2099504000000003E-2</v>
      </c>
      <c r="AW27" s="702">
        <v>7.8427486000000005E-2</v>
      </c>
      <c r="AX27" s="702">
        <v>8.7403535000000004E-2</v>
      </c>
      <c r="AY27" s="702">
        <v>9.5391011999999997E-2</v>
      </c>
      <c r="AZ27" s="702">
        <v>9.0153558999999994E-2</v>
      </c>
      <c r="BA27" s="702">
        <v>8.9784500000000003E-2</v>
      </c>
      <c r="BB27" s="702">
        <v>9.0541800000000006E-2</v>
      </c>
      <c r="BC27" s="703">
        <v>8.1310400000000005E-2</v>
      </c>
      <c r="BD27" s="703">
        <v>7.2594400000000003E-2</v>
      </c>
      <c r="BE27" s="703">
        <v>5.9132299999999999E-2</v>
      </c>
      <c r="BF27" s="703">
        <v>5.15597E-2</v>
      </c>
      <c r="BG27" s="703">
        <v>4.8353E-2</v>
      </c>
      <c r="BH27" s="703">
        <v>3.69489E-2</v>
      </c>
      <c r="BI27" s="703">
        <v>3.7156700000000001E-2</v>
      </c>
      <c r="BJ27" s="703">
        <v>3.5840999999999998E-2</v>
      </c>
      <c r="BK27" s="703">
        <v>5.7917400000000001E-2</v>
      </c>
      <c r="BL27" s="703">
        <v>5.0472700000000002E-2</v>
      </c>
      <c r="BM27" s="703">
        <v>6.5551999999999999E-2</v>
      </c>
      <c r="BN27" s="703">
        <v>7.8044699999999995E-2</v>
      </c>
      <c r="BO27" s="703">
        <v>7.4532500000000002E-2</v>
      </c>
      <c r="BP27" s="703">
        <v>6.9405300000000003E-2</v>
      </c>
      <c r="BQ27" s="703">
        <v>5.7578200000000003E-2</v>
      </c>
      <c r="BR27" s="703">
        <v>5.1016800000000001E-2</v>
      </c>
      <c r="BS27" s="703">
        <v>4.8429399999999997E-2</v>
      </c>
      <c r="BT27" s="703">
        <v>3.6468899999999999E-2</v>
      </c>
      <c r="BU27" s="703">
        <v>3.68939E-2</v>
      </c>
      <c r="BV27" s="703">
        <v>3.5687400000000001E-2</v>
      </c>
    </row>
    <row r="28" spans="1:74" ht="11.1" customHeight="1" x14ac:dyDescent="0.2">
      <c r="A28" s="499" t="s">
        <v>1282</v>
      </c>
      <c r="B28" s="502" t="s">
        <v>1325</v>
      </c>
      <c r="C28" s="702">
        <v>5.3675252200000001</v>
      </c>
      <c r="D28" s="702">
        <v>5.2939626640000004</v>
      </c>
      <c r="E28" s="702">
        <v>6.5535879819999998</v>
      </c>
      <c r="F28" s="702">
        <v>6.4729860009999998</v>
      </c>
      <c r="G28" s="702">
        <v>6.0344368739999998</v>
      </c>
      <c r="H28" s="702">
        <v>4.6991769269999999</v>
      </c>
      <c r="I28" s="702">
        <v>4.4174432560000003</v>
      </c>
      <c r="J28" s="702">
        <v>3.634341279</v>
      </c>
      <c r="K28" s="702">
        <v>4.6213813850000003</v>
      </c>
      <c r="L28" s="702">
        <v>5.9115046649999998</v>
      </c>
      <c r="M28" s="702">
        <v>5.8278387040000004</v>
      </c>
      <c r="N28" s="702">
        <v>5.3565990369999996</v>
      </c>
      <c r="O28" s="702">
        <v>6.1285282820000004</v>
      </c>
      <c r="P28" s="702">
        <v>5.605183448</v>
      </c>
      <c r="Q28" s="702">
        <v>6.7022015650000002</v>
      </c>
      <c r="R28" s="702">
        <v>6.9590571959999998</v>
      </c>
      <c r="S28" s="702">
        <v>7.2160151130000001</v>
      </c>
      <c r="T28" s="702">
        <v>7.3010971290000004</v>
      </c>
      <c r="U28" s="702">
        <v>4.5823967650000004</v>
      </c>
      <c r="V28" s="702">
        <v>5.7547630789999999</v>
      </c>
      <c r="W28" s="702">
        <v>3.9442990039999999</v>
      </c>
      <c r="X28" s="702">
        <v>5.2137726820000001</v>
      </c>
      <c r="Y28" s="702">
        <v>5.6371666759999997</v>
      </c>
      <c r="Z28" s="702">
        <v>6.0730032510000003</v>
      </c>
      <c r="AA28" s="702">
        <v>6.4247097569999996</v>
      </c>
      <c r="AB28" s="702">
        <v>6.1434013580000002</v>
      </c>
      <c r="AC28" s="702">
        <v>6.3279869350000002</v>
      </c>
      <c r="AD28" s="702">
        <v>7.4615323939999998</v>
      </c>
      <c r="AE28" s="702">
        <v>7.4318298240000003</v>
      </c>
      <c r="AF28" s="702">
        <v>6.1140384399999999</v>
      </c>
      <c r="AG28" s="702">
        <v>6.4712001450000001</v>
      </c>
      <c r="AH28" s="702">
        <v>6.3011474840000004</v>
      </c>
      <c r="AI28" s="702">
        <v>6.124456704</v>
      </c>
      <c r="AJ28" s="702">
        <v>6.9225711199999997</v>
      </c>
      <c r="AK28" s="702">
        <v>6.4288574360000004</v>
      </c>
      <c r="AL28" s="702">
        <v>6.7428912319999998</v>
      </c>
      <c r="AM28" s="702">
        <v>7.6845715449999998</v>
      </c>
      <c r="AN28" s="702">
        <v>7.4366613089999998</v>
      </c>
      <c r="AO28" s="702">
        <v>7.4536048409999998</v>
      </c>
      <c r="AP28" s="702">
        <v>7.6714460149999999</v>
      </c>
      <c r="AQ28" s="702">
        <v>8.3480537019999996</v>
      </c>
      <c r="AR28" s="702">
        <v>8.8101643480000007</v>
      </c>
      <c r="AS28" s="702">
        <v>7.6578573099999998</v>
      </c>
      <c r="AT28" s="702">
        <v>7.1974749060000001</v>
      </c>
      <c r="AU28" s="702">
        <v>5.9940741759999998</v>
      </c>
      <c r="AV28" s="702">
        <v>7.8403012460000001</v>
      </c>
      <c r="AW28" s="702">
        <v>8.0353470869999999</v>
      </c>
      <c r="AX28" s="702">
        <v>8.4928942939999992</v>
      </c>
      <c r="AY28" s="702">
        <v>7.9785845340000003</v>
      </c>
      <c r="AZ28" s="702">
        <v>6.4385417069999997</v>
      </c>
      <c r="BA28" s="702">
        <v>8.8410460000000004</v>
      </c>
      <c r="BB28" s="702">
        <v>9.6288370000000008</v>
      </c>
      <c r="BC28" s="703">
        <v>10.726660000000001</v>
      </c>
      <c r="BD28" s="703">
        <v>10.992710000000001</v>
      </c>
      <c r="BE28" s="703">
        <v>10.512359999999999</v>
      </c>
      <c r="BF28" s="703">
        <v>9.3338040000000007</v>
      </c>
      <c r="BG28" s="703">
        <v>8.3111239999999995</v>
      </c>
      <c r="BH28" s="703">
        <v>10.403230000000001</v>
      </c>
      <c r="BI28" s="703">
        <v>10.37359</v>
      </c>
      <c r="BJ28" s="703">
        <v>10.404070000000001</v>
      </c>
      <c r="BK28" s="703">
        <v>10.36185</v>
      </c>
      <c r="BL28" s="703">
        <v>11.39237</v>
      </c>
      <c r="BM28" s="703">
        <v>10.9659</v>
      </c>
      <c r="BN28" s="703">
        <v>12.18463</v>
      </c>
      <c r="BO28" s="703">
        <v>13.40165</v>
      </c>
      <c r="BP28" s="703">
        <v>13.402380000000001</v>
      </c>
      <c r="BQ28" s="703">
        <v>12.68501</v>
      </c>
      <c r="BR28" s="703">
        <v>11.110709999999999</v>
      </c>
      <c r="BS28" s="703">
        <v>10.247019999999999</v>
      </c>
      <c r="BT28" s="703">
        <v>11.731170000000001</v>
      </c>
      <c r="BU28" s="703">
        <v>11.3043</v>
      </c>
      <c r="BV28" s="703">
        <v>11.37809</v>
      </c>
    </row>
    <row r="29" spans="1:74" ht="11.1" customHeight="1" x14ac:dyDescent="0.2">
      <c r="A29" s="499" t="s">
        <v>1283</v>
      </c>
      <c r="B29" s="500" t="s">
        <v>1326</v>
      </c>
      <c r="C29" s="702">
        <v>0.10670033199999999</v>
      </c>
      <c r="D29" s="702">
        <v>0.102855082</v>
      </c>
      <c r="E29" s="702">
        <v>0.116322963</v>
      </c>
      <c r="F29" s="702">
        <v>0.113655535</v>
      </c>
      <c r="G29" s="702">
        <v>0.11708948800000001</v>
      </c>
      <c r="H29" s="702">
        <v>0.11270287900000001</v>
      </c>
      <c r="I29" s="702">
        <v>0.12908797299999999</v>
      </c>
      <c r="J29" s="702">
        <v>0.113605047</v>
      </c>
      <c r="K29" s="702">
        <v>0.12314383700000001</v>
      </c>
      <c r="L29" s="702">
        <v>0.13414220099999999</v>
      </c>
      <c r="M29" s="702">
        <v>0.123433785</v>
      </c>
      <c r="N29" s="702">
        <v>0.12221726500000001</v>
      </c>
      <c r="O29" s="702">
        <v>0.101199287</v>
      </c>
      <c r="P29" s="702">
        <v>0.100539066</v>
      </c>
      <c r="Q29" s="702">
        <v>0.101519163</v>
      </c>
      <c r="R29" s="702">
        <v>0.12849954</v>
      </c>
      <c r="S29" s="702">
        <v>0.13537152</v>
      </c>
      <c r="T29" s="702">
        <v>0.106338691</v>
      </c>
      <c r="U29" s="702">
        <v>0.12996112400000001</v>
      </c>
      <c r="V29" s="702">
        <v>0.114098279</v>
      </c>
      <c r="W29" s="702">
        <v>8.2141875000000003E-2</v>
      </c>
      <c r="X29" s="702">
        <v>9.7016979000000003E-2</v>
      </c>
      <c r="Y29" s="702">
        <v>0.113922315</v>
      </c>
      <c r="Z29" s="702">
        <v>0.114417487</v>
      </c>
      <c r="AA29" s="702">
        <v>0.14233694099999999</v>
      </c>
      <c r="AB29" s="702">
        <v>0.13946989100000001</v>
      </c>
      <c r="AC29" s="702">
        <v>0.14589618900000001</v>
      </c>
      <c r="AD29" s="702">
        <v>0.155302776</v>
      </c>
      <c r="AE29" s="702">
        <v>0.118178133</v>
      </c>
      <c r="AF29" s="702">
        <v>0.11246611300000001</v>
      </c>
      <c r="AG29" s="702">
        <v>0.136843775</v>
      </c>
      <c r="AH29" s="702">
        <v>0.14555903100000001</v>
      </c>
      <c r="AI29" s="702">
        <v>0.130201761</v>
      </c>
      <c r="AJ29" s="702">
        <v>0.123746944</v>
      </c>
      <c r="AK29" s="702">
        <v>0.132321779</v>
      </c>
      <c r="AL29" s="702">
        <v>0.14394602200000001</v>
      </c>
      <c r="AM29" s="702">
        <v>0.13680403799999999</v>
      </c>
      <c r="AN29" s="702">
        <v>0.141636453</v>
      </c>
      <c r="AO29" s="702">
        <v>0.124523858</v>
      </c>
      <c r="AP29" s="702">
        <v>0.10406480999999999</v>
      </c>
      <c r="AQ29" s="702">
        <v>0.11831852599999999</v>
      </c>
      <c r="AR29" s="702">
        <v>0.107563926</v>
      </c>
      <c r="AS29" s="702">
        <v>0.11911293000000001</v>
      </c>
      <c r="AT29" s="702">
        <v>0.14574401000000001</v>
      </c>
      <c r="AU29" s="702">
        <v>0.115000541</v>
      </c>
      <c r="AV29" s="702">
        <v>0.11902707999999999</v>
      </c>
      <c r="AW29" s="702">
        <v>0.155982542</v>
      </c>
      <c r="AX29" s="702">
        <v>0.14928873400000001</v>
      </c>
      <c r="AY29" s="702">
        <v>0.13668963100000001</v>
      </c>
      <c r="AZ29" s="702">
        <v>6.5878949000000006E-2</v>
      </c>
      <c r="BA29" s="702">
        <v>0.1107684</v>
      </c>
      <c r="BB29" s="702">
        <v>9.7237000000000004E-2</v>
      </c>
      <c r="BC29" s="703">
        <v>0.1128989</v>
      </c>
      <c r="BD29" s="703">
        <v>9.7878400000000004E-2</v>
      </c>
      <c r="BE29" s="703">
        <v>0.1135718</v>
      </c>
      <c r="BF29" s="703">
        <v>0.12949089999999999</v>
      </c>
      <c r="BG29" s="703">
        <v>0.10419100000000001</v>
      </c>
      <c r="BH29" s="703">
        <v>0.1106641</v>
      </c>
      <c r="BI29" s="703">
        <v>0.1415063</v>
      </c>
      <c r="BJ29" s="703">
        <v>0.14614189999999999</v>
      </c>
      <c r="BK29" s="703">
        <v>0.13089580000000001</v>
      </c>
      <c r="BL29" s="703">
        <v>5.1250499999999997E-2</v>
      </c>
      <c r="BM29" s="703">
        <v>0.1130153</v>
      </c>
      <c r="BN29" s="703">
        <v>9.5550099999999999E-2</v>
      </c>
      <c r="BO29" s="703">
        <v>0.1099961</v>
      </c>
      <c r="BP29" s="703">
        <v>9.6692100000000003E-2</v>
      </c>
      <c r="BQ29" s="703">
        <v>0.11085250000000001</v>
      </c>
      <c r="BR29" s="703">
        <v>0.126529</v>
      </c>
      <c r="BS29" s="703">
        <v>0.10371619999999999</v>
      </c>
      <c r="BT29" s="703">
        <v>0.1088421</v>
      </c>
      <c r="BU29" s="703">
        <v>0.14052410000000001</v>
      </c>
      <c r="BV29" s="703">
        <v>0.14392659999999999</v>
      </c>
    </row>
    <row r="30" spans="1:74" ht="11.1" customHeight="1" x14ac:dyDescent="0.2">
      <c r="A30" s="499" t="s">
        <v>1284</v>
      </c>
      <c r="B30" s="500" t="s">
        <v>1226</v>
      </c>
      <c r="C30" s="702">
        <v>27.048795639000002</v>
      </c>
      <c r="D30" s="702">
        <v>23.000305608000001</v>
      </c>
      <c r="E30" s="702">
        <v>26.056437192000001</v>
      </c>
      <c r="F30" s="702">
        <v>25.947081280999999</v>
      </c>
      <c r="G30" s="702">
        <v>30.067851541</v>
      </c>
      <c r="H30" s="702">
        <v>33.482764054999997</v>
      </c>
      <c r="I30" s="702">
        <v>38.196449219000002</v>
      </c>
      <c r="J30" s="702">
        <v>36.337304775</v>
      </c>
      <c r="K30" s="702">
        <v>32.191492926999999</v>
      </c>
      <c r="L30" s="702">
        <v>29.323940578999999</v>
      </c>
      <c r="M30" s="702">
        <v>26.657294782000001</v>
      </c>
      <c r="N30" s="702">
        <v>29.763293915999999</v>
      </c>
      <c r="O30" s="702">
        <v>30.574622889</v>
      </c>
      <c r="P30" s="702">
        <v>25.455070716000002</v>
      </c>
      <c r="Q30" s="702">
        <v>25.845111587000002</v>
      </c>
      <c r="R30" s="702">
        <v>25.935467071000001</v>
      </c>
      <c r="S30" s="702">
        <v>33.351059865000003</v>
      </c>
      <c r="T30" s="702">
        <v>35.826712950000001</v>
      </c>
      <c r="U30" s="702">
        <v>38.583241080999997</v>
      </c>
      <c r="V30" s="702">
        <v>38.19353976</v>
      </c>
      <c r="W30" s="702">
        <v>31.744598171</v>
      </c>
      <c r="X30" s="702">
        <v>28.179249118000001</v>
      </c>
      <c r="Y30" s="702">
        <v>26.678426936000001</v>
      </c>
      <c r="Z30" s="702">
        <v>28.236782558000002</v>
      </c>
      <c r="AA30" s="702">
        <v>29.294415102999999</v>
      </c>
      <c r="AB30" s="702">
        <v>25.819764232000001</v>
      </c>
      <c r="AC30" s="702">
        <v>27.363257208</v>
      </c>
      <c r="AD30" s="702">
        <v>26.651021878000002</v>
      </c>
      <c r="AE30" s="702">
        <v>31.629141522000001</v>
      </c>
      <c r="AF30" s="702">
        <v>34.281161384000001</v>
      </c>
      <c r="AG30" s="702">
        <v>38.274202561999999</v>
      </c>
      <c r="AH30" s="702">
        <v>40.392529836999998</v>
      </c>
      <c r="AI30" s="702">
        <v>36.488199559999998</v>
      </c>
      <c r="AJ30" s="702">
        <v>30.061022211000001</v>
      </c>
      <c r="AK30" s="702">
        <v>27.687361542000001</v>
      </c>
      <c r="AL30" s="702">
        <v>29.302190074999999</v>
      </c>
      <c r="AM30" s="702">
        <v>28.842956144999999</v>
      </c>
      <c r="AN30" s="702">
        <v>27.816083179</v>
      </c>
      <c r="AO30" s="702">
        <v>27.464218828</v>
      </c>
      <c r="AP30" s="702">
        <v>26.782627837</v>
      </c>
      <c r="AQ30" s="702">
        <v>31.261263037999999</v>
      </c>
      <c r="AR30" s="702">
        <v>35.017987249000001</v>
      </c>
      <c r="AS30" s="702">
        <v>39.453091565000001</v>
      </c>
      <c r="AT30" s="702">
        <v>39.359724036000003</v>
      </c>
      <c r="AU30" s="702">
        <v>33.292554353</v>
      </c>
      <c r="AV30" s="702">
        <v>31.538626446999999</v>
      </c>
      <c r="AW30" s="702">
        <v>27.389639378999998</v>
      </c>
      <c r="AX30" s="702">
        <v>30.207747865000002</v>
      </c>
      <c r="AY30" s="702">
        <v>30.646561051999999</v>
      </c>
      <c r="AZ30" s="702">
        <v>28.071575152000001</v>
      </c>
      <c r="BA30" s="702">
        <v>25.665990000000001</v>
      </c>
      <c r="BB30" s="702">
        <v>27.040369999999999</v>
      </c>
      <c r="BC30" s="703">
        <v>31.956240000000001</v>
      </c>
      <c r="BD30" s="703">
        <v>35.0929</v>
      </c>
      <c r="BE30" s="703">
        <v>38.502549999999999</v>
      </c>
      <c r="BF30" s="703">
        <v>38.575530000000001</v>
      </c>
      <c r="BG30" s="703">
        <v>33.032490000000003</v>
      </c>
      <c r="BH30" s="703">
        <v>29.627949999999998</v>
      </c>
      <c r="BI30" s="703">
        <v>26.339510000000001</v>
      </c>
      <c r="BJ30" s="703">
        <v>29.798269999999999</v>
      </c>
      <c r="BK30" s="703">
        <v>29.555150000000001</v>
      </c>
      <c r="BL30" s="703">
        <v>25.98705</v>
      </c>
      <c r="BM30" s="703">
        <v>26.69237</v>
      </c>
      <c r="BN30" s="703">
        <v>26.858329999999999</v>
      </c>
      <c r="BO30" s="703">
        <v>31.471450000000001</v>
      </c>
      <c r="BP30" s="703">
        <v>34.758989999999997</v>
      </c>
      <c r="BQ30" s="703">
        <v>38.172490000000003</v>
      </c>
      <c r="BR30" s="703">
        <v>38.557549999999999</v>
      </c>
      <c r="BS30" s="703">
        <v>32.937049999999999</v>
      </c>
      <c r="BT30" s="703">
        <v>29.50545</v>
      </c>
      <c r="BU30" s="703">
        <v>26.201370000000001</v>
      </c>
      <c r="BV30" s="703">
        <v>29.681229999999999</v>
      </c>
    </row>
    <row r="31" spans="1:74" ht="11.1" customHeight="1" x14ac:dyDescent="0.2">
      <c r="A31" s="499" t="s">
        <v>1285</v>
      </c>
      <c r="B31" s="500" t="s">
        <v>1327</v>
      </c>
      <c r="C31" s="702">
        <v>27.048795639000002</v>
      </c>
      <c r="D31" s="702">
        <v>23.000305608000001</v>
      </c>
      <c r="E31" s="702">
        <v>26.056437192000001</v>
      </c>
      <c r="F31" s="702">
        <v>25.947081280999999</v>
      </c>
      <c r="G31" s="702">
        <v>30.067851541</v>
      </c>
      <c r="H31" s="702">
        <v>33.482764054999997</v>
      </c>
      <c r="I31" s="702">
        <v>38.196449219000002</v>
      </c>
      <c r="J31" s="702">
        <v>36.337304775</v>
      </c>
      <c r="K31" s="702">
        <v>32.191492926999999</v>
      </c>
      <c r="L31" s="702">
        <v>29.323940578999999</v>
      </c>
      <c r="M31" s="702">
        <v>26.657294782000001</v>
      </c>
      <c r="N31" s="702">
        <v>29.763293915999999</v>
      </c>
      <c r="O31" s="702">
        <v>30.574622889</v>
      </c>
      <c r="P31" s="702">
        <v>25.455070716000002</v>
      </c>
      <c r="Q31" s="702">
        <v>25.845111587000002</v>
      </c>
      <c r="R31" s="702">
        <v>25.935467071000001</v>
      </c>
      <c r="S31" s="702">
        <v>33.351059865000003</v>
      </c>
      <c r="T31" s="702">
        <v>35.826712950000001</v>
      </c>
      <c r="U31" s="702">
        <v>38.583241080999997</v>
      </c>
      <c r="V31" s="702">
        <v>38.19353976</v>
      </c>
      <c r="W31" s="702">
        <v>31.744598171</v>
      </c>
      <c r="X31" s="702">
        <v>28.179249118000001</v>
      </c>
      <c r="Y31" s="702">
        <v>26.678426936000001</v>
      </c>
      <c r="Z31" s="702">
        <v>28.236782558000002</v>
      </c>
      <c r="AA31" s="702">
        <v>29.294415102999999</v>
      </c>
      <c r="AB31" s="702">
        <v>25.819764232000001</v>
      </c>
      <c r="AC31" s="702">
        <v>27.363257208</v>
      </c>
      <c r="AD31" s="702">
        <v>26.651021878000002</v>
      </c>
      <c r="AE31" s="702">
        <v>31.629141522000001</v>
      </c>
      <c r="AF31" s="702">
        <v>34.281161384000001</v>
      </c>
      <c r="AG31" s="702">
        <v>38.274202561999999</v>
      </c>
      <c r="AH31" s="702">
        <v>40.392529836999998</v>
      </c>
      <c r="AI31" s="702">
        <v>36.488199559999998</v>
      </c>
      <c r="AJ31" s="702">
        <v>30.061022211000001</v>
      </c>
      <c r="AK31" s="702">
        <v>27.687361542000001</v>
      </c>
      <c r="AL31" s="702">
        <v>29.302190074999999</v>
      </c>
      <c r="AM31" s="702">
        <v>28.842956144999999</v>
      </c>
      <c r="AN31" s="702">
        <v>27.816083179</v>
      </c>
      <c r="AO31" s="702">
        <v>27.464218828</v>
      </c>
      <c r="AP31" s="702">
        <v>26.782627837</v>
      </c>
      <c r="AQ31" s="702">
        <v>31.261263037999999</v>
      </c>
      <c r="AR31" s="702">
        <v>35.017987249000001</v>
      </c>
      <c r="AS31" s="702">
        <v>39.453091565000001</v>
      </c>
      <c r="AT31" s="702">
        <v>39.359724036000003</v>
      </c>
      <c r="AU31" s="702">
        <v>33.292554353</v>
      </c>
      <c r="AV31" s="702">
        <v>31.538626446999999</v>
      </c>
      <c r="AW31" s="702">
        <v>27.389639378999998</v>
      </c>
      <c r="AX31" s="702">
        <v>30.207747865000002</v>
      </c>
      <c r="AY31" s="702">
        <v>30.646561051999999</v>
      </c>
      <c r="AZ31" s="702">
        <v>28.071575152000001</v>
      </c>
      <c r="BA31" s="702">
        <v>25.665990000000001</v>
      </c>
      <c r="BB31" s="702">
        <v>27.040369999999999</v>
      </c>
      <c r="BC31" s="703">
        <v>31.956240000000001</v>
      </c>
      <c r="BD31" s="703">
        <v>35.0929</v>
      </c>
      <c r="BE31" s="703">
        <v>38.502549999999999</v>
      </c>
      <c r="BF31" s="703">
        <v>38.575530000000001</v>
      </c>
      <c r="BG31" s="703">
        <v>33.032490000000003</v>
      </c>
      <c r="BH31" s="703">
        <v>29.627949999999998</v>
      </c>
      <c r="BI31" s="703">
        <v>26.339510000000001</v>
      </c>
      <c r="BJ31" s="703">
        <v>29.798269999999999</v>
      </c>
      <c r="BK31" s="703">
        <v>29.555150000000001</v>
      </c>
      <c r="BL31" s="703">
        <v>25.98705</v>
      </c>
      <c r="BM31" s="703">
        <v>26.69237</v>
      </c>
      <c r="BN31" s="703">
        <v>26.858329999999999</v>
      </c>
      <c r="BO31" s="703">
        <v>31.471450000000001</v>
      </c>
      <c r="BP31" s="703">
        <v>34.758989999999997</v>
      </c>
      <c r="BQ31" s="703">
        <v>38.172490000000003</v>
      </c>
      <c r="BR31" s="703">
        <v>38.557549999999999</v>
      </c>
      <c r="BS31" s="703">
        <v>32.937049999999999</v>
      </c>
      <c r="BT31" s="703">
        <v>29.50545</v>
      </c>
      <c r="BU31" s="703">
        <v>26.201370000000001</v>
      </c>
      <c r="BV31" s="703">
        <v>29.681229999999999</v>
      </c>
    </row>
    <row r="32" spans="1:74" ht="11.1" customHeight="1" x14ac:dyDescent="0.2">
      <c r="A32" s="517"/>
      <c r="B32" s="131" t="s">
        <v>1347</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333"/>
      <c r="BD32" s="333"/>
      <c r="BE32" s="333"/>
      <c r="BF32" s="333"/>
      <c r="BG32" s="333"/>
      <c r="BH32" s="333"/>
      <c r="BI32" s="333"/>
      <c r="BJ32" s="333"/>
      <c r="BK32" s="333"/>
      <c r="BL32" s="333"/>
      <c r="BM32" s="333"/>
      <c r="BN32" s="333"/>
      <c r="BO32" s="333"/>
      <c r="BP32" s="333"/>
      <c r="BQ32" s="333"/>
      <c r="BR32" s="333"/>
      <c r="BS32" s="333"/>
      <c r="BT32" s="333"/>
      <c r="BU32" s="333"/>
      <c r="BV32" s="333"/>
    </row>
    <row r="33" spans="1:74" ht="11.1" customHeight="1" x14ac:dyDescent="0.2">
      <c r="A33" s="499" t="s">
        <v>1286</v>
      </c>
      <c r="B33" s="500" t="s">
        <v>84</v>
      </c>
      <c r="C33" s="702">
        <v>7.6310404680000001</v>
      </c>
      <c r="D33" s="702">
        <v>4.6759540959999999</v>
      </c>
      <c r="E33" s="702">
        <v>3.3910988550000001</v>
      </c>
      <c r="F33" s="702">
        <v>3.3140928870000002</v>
      </c>
      <c r="G33" s="702">
        <v>3.5775309489999998</v>
      </c>
      <c r="H33" s="702">
        <v>4.6983737769999996</v>
      </c>
      <c r="I33" s="702">
        <v>8.5647145869999992</v>
      </c>
      <c r="J33" s="702">
        <v>9.2702213130000004</v>
      </c>
      <c r="K33" s="702">
        <v>7.2028645520000003</v>
      </c>
      <c r="L33" s="702">
        <v>6.5856887110000004</v>
      </c>
      <c r="M33" s="702">
        <v>6.0483553409999997</v>
      </c>
      <c r="N33" s="702">
        <v>7.6331565020000003</v>
      </c>
      <c r="O33" s="702">
        <v>6.4390753939999996</v>
      </c>
      <c r="P33" s="702">
        <v>5.3679650990000001</v>
      </c>
      <c r="Q33" s="702">
        <v>6.0035999320000002</v>
      </c>
      <c r="R33" s="702">
        <v>4.7552858100000002</v>
      </c>
      <c r="S33" s="702">
        <v>4.7092808640000001</v>
      </c>
      <c r="T33" s="702">
        <v>6.2565567399999997</v>
      </c>
      <c r="U33" s="702">
        <v>10.378365046000001</v>
      </c>
      <c r="V33" s="702">
        <v>10.176178804999999</v>
      </c>
      <c r="W33" s="702">
        <v>9.0496515330000005</v>
      </c>
      <c r="X33" s="702">
        <v>6.8053741490000004</v>
      </c>
      <c r="Y33" s="702">
        <v>6.1737094590000003</v>
      </c>
      <c r="Z33" s="702">
        <v>7.052231473</v>
      </c>
      <c r="AA33" s="702">
        <v>7.98085413</v>
      </c>
      <c r="AB33" s="702">
        <v>6.8854015909999999</v>
      </c>
      <c r="AC33" s="702">
        <v>7.0198669369999998</v>
      </c>
      <c r="AD33" s="702">
        <v>5.4641559429999997</v>
      </c>
      <c r="AE33" s="702">
        <v>4.411171102</v>
      </c>
      <c r="AF33" s="702">
        <v>6.9576507840000001</v>
      </c>
      <c r="AG33" s="702">
        <v>10.435376519</v>
      </c>
      <c r="AH33" s="702">
        <v>10.854307188</v>
      </c>
      <c r="AI33" s="702">
        <v>8.9005845469999993</v>
      </c>
      <c r="AJ33" s="702">
        <v>7.1371313150000004</v>
      </c>
      <c r="AK33" s="702">
        <v>7.6816376000000002</v>
      </c>
      <c r="AL33" s="702">
        <v>9.1258755669999996</v>
      </c>
      <c r="AM33" s="702">
        <v>8.3615540999999993</v>
      </c>
      <c r="AN33" s="702">
        <v>7.3685544189999996</v>
      </c>
      <c r="AO33" s="702">
        <v>7.9224206019999999</v>
      </c>
      <c r="AP33" s="702">
        <v>6.5853147329999997</v>
      </c>
      <c r="AQ33" s="702">
        <v>4.7013353609999999</v>
      </c>
      <c r="AR33" s="702">
        <v>5.8278656519999998</v>
      </c>
      <c r="AS33" s="702">
        <v>8.6349216949999992</v>
      </c>
      <c r="AT33" s="702">
        <v>9.8467311899999999</v>
      </c>
      <c r="AU33" s="702">
        <v>8.8307145489999996</v>
      </c>
      <c r="AV33" s="702">
        <v>7.7341516700000001</v>
      </c>
      <c r="AW33" s="702">
        <v>6.1008545439999997</v>
      </c>
      <c r="AX33" s="702">
        <v>7.7312803370000003</v>
      </c>
      <c r="AY33" s="702">
        <v>7.3293258940000001</v>
      </c>
      <c r="AZ33" s="702">
        <v>6.5741997259999998</v>
      </c>
      <c r="BA33" s="702">
        <v>7.6992330000000004</v>
      </c>
      <c r="BB33" s="702">
        <v>7.67117</v>
      </c>
      <c r="BC33" s="703">
        <v>5.0274419999999997</v>
      </c>
      <c r="BD33" s="703">
        <v>5.5860669999999999</v>
      </c>
      <c r="BE33" s="703">
        <v>8.4021760000000008</v>
      </c>
      <c r="BF33" s="703">
        <v>9.1684900000000003</v>
      </c>
      <c r="BG33" s="703">
        <v>8.4224399999999999</v>
      </c>
      <c r="BH33" s="703">
        <v>7.3174999999999999</v>
      </c>
      <c r="BI33" s="703">
        <v>5.9225620000000001</v>
      </c>
      <c r="BJ33" s="703">
        <v>8.7479580000000006</v>
      </c>
      <c r="BK33" s="703">
        <v>6.6834449999999999</v>
      </c>
      <c r="BL33" s="703">
        <v>7.8620530000000004</v>
      </c>
      <c r="BM33" s="703">
        <v>5.274635</v>
      </c>
      <c r="BN33" s="703">
        <v>4.1162260000000002</v>
      </c>
      <c r="BO33" s="703">
        <v>2.6367210000000001</v>
      </c>
      <c r="BP33" s="703">
        <v>3.6772079999999998</v>
      </c>
      <c r="BQ33" s="703">
        <v>7.3287630000000004</v>
      </c>
      <c r="BR33" s="703">
        <v>8.6657399999999996</v>
      </c>
      <c r="BS33" s="703">
        <v>8.2349130000000006</v>
      </c>
      <c r="BT33" s="703">
        <v>7.3637509999999997</v>
      </c>
      <c r="BU33" s="703">
        <v>5.3233790000000001</v>
      </c>
      <c r="BV33" s="703">
        <v>8.741911</v>
      </c>
    </row>
    <row r="34" spans="1:74" ht="11.1" customHeight="1" x14ac:dyDescent="0.2">
      <c r="A34" s="499" t="s">
        <v>1287</v>
      </c>
      <c r="B34" s="500" t="s">
        <v>83</v>
      </c>
      <c r="C34" s="702">
        <v>10.938000907999999</v>
      </c>
      <c r="D34" s="702">
        <v>8.813834495</v>
      </c>
      <c r="E34" s="702">
        <v>7.5227450090000003</v>
      </c>
      <c r="F34" s="702">
        <v>6.0032591890000004</v>
      </c>
      <c r="G34" s="702">
        <v>6.9077745510000002</v>
      </c>
      <c r="H34" s="702">
        <v>8.097990437</v>
      </c>
      <c r="I34" s="702">
        <v>11.257835291999999</v>
      </c>
      <c r="J34" s="702">
        <v>11.498287839</v>
      </c>
      <c r="K34" s="702">
        <v>10.300913332</v>
      </c>
      <c r="L34" s="702">
        <v>9.3435287900000006</v>
      </c>
      <c r="M34" s="702">
        <v>9.52002317</v>
      </c>
      <c r="N34" s="702">
        <v>10.269740766</v>
      </c>
      <c r="O34" s="702">
        <v>10.69974294</v>
      </c>
      <c r="P34" s="702">
        <v>8.3791269820000007</v>
      </c>
      <c r="Q34" s="702">
        <v>8.7159472390000001</v>
      </c>
      <c r="R34" s="702">
        <v>6.9846350470000003</v>
      </c>
      <c r="S34" s="702">
        <v>6.6285387809999996</v>
      </c>
      <c r="T34" s="702">
        <v>8.3916515159999996</v>
      </c>
      <c r="U34" s="702">
        <v>11.374095242999999</v>
      </c>
      <c r="V34" s="702">
        <v>11.67999936</v>
      </c>
      <c r="W34" s="702">
        <v>10.612312381000001</v>
      </c>
      <c r="X34" s="702">
        <v>10.204865891000001</v>
      </c>
      <c r="Y34" s="702">
        <v>10.623527428999999</v>
      </c>
      <c r="Z34" s="702">
        <v>11.955885293</v>
      </c>
      <c r="AA34" s="702">
        <v>11.961520329000001</v>
      </c>
      <c r="AB34" s="702">
        <v>10.59970094</v>
      </c>
      <c r="AC34" s="702">
        <v>9.777790371</v>
      </c>
      <c r="AD34" s="702">
        <v>6.8249814579999999</v>
      </c>
      <c r="AE34" s="702">
        <v>5.8526963470000002</v>
      </c>
      <c r="AF34" s="702">
        <v>7.4026632709999998</v>
      </c>
      <c r="AG34" s="702">
        <v>10.435923988000001</v>
      </c>
      <c r="AH34" s="702">
        <v>11.360206093</v>
      </c>
      <c r="AI34" s="702">
        <v>10.090100529000001</v>
      </c>
      <c r="AJ34" s="702">
        <v>9.5213554980000001</v>
      </c>
      <c r="AK34" s="702">
        <v>9.8893469710000002</v>
      </c>
      <c r="AL34" s="702">
        <v>11.180659915</v>
      </c>
      <c r="AM34" s="702">
        <v>8.4455537280000001</v>
      </c>
      <c r="AN34" s="702">
        <v>6.9021318159999998</v>
      </c>
      <c r="AO34" s="702">
        <v>6.9052107180000002</v>
      </c>
      <c r="AP34" s="702">
        <v>5.6389677029999996</v>
      </c>
      <c r="AQ34" s="702">
        <v>4.8594443170000003</v>
      </c>
      <c r="AR34" s="702">
        <v>5.6338967980000003</v>
      </c>
      <c r="AS34" s="702">
        <v>7.8146397590000003</v>
      </c>
      <c r="AT34" s="702">
        <v>8.951361511</v>
      </c>
      <c r="AU34" s="702">
        <v>7.7702838950000004</v>
      </c>
      <c r="AV34" s="702">
        <v>7.418091907</v>
      </c>
      <c r="AW34" s="702">
        <v>7.4929252489999998</v>
      </c>
      <c r="AX34" s="702">
        <v>8.2993457950000007</v>
      </c>
      <c r="AY34" s="702">
        <v>7.6778197810000002</v>
      </c>
      <c r="AZ34" s="702">
        <v>7.2205445299999997</v>
      </c>
      <c r="BA34" s="702">
        <v>8.2856989999999993</v>
      </c>
      <c r="BB34" s="702">
        <v>6.7856880000000004</v>
      </c>
      <c r="BC34" s="703">
        <v>6.8747100000000003</v>
      </c>
      <c r="BD34" s="703">
        <v>8.1555149999999994</v>
      </c>
      <c r="BE34" s="703">
        <v>11.8202</v>
      </c>
      <c r="BF34" s="703">
        <v>9.9891930000000002</v>
      </c>
      <c r="BG34" s="703">
        <v>8.2616200000000006</v>
      </c>
      <c r="BH34" s="703">
        <v>7.3201470000000004</v>
      </c>
      <c r="BI34" s="703">
        <v>6.830082</v>
      </c>
      <c r="BJ34" s="703">
        <v>9.0762959999999993</v>
      </c>
      <c r="BK34" s="703">
        <v>8.0125770000000003</v>
      </c>
      <c r="BL34" s="703">
        <v>4.9803249999999997</v>
      </c>
      <c r="BM34" s="703">
        <v>8.3712040000000005</v>
      </c>
      <c r="BN34" s="703">
        <v>6.6129170000000004</v>
      </c>
      <c r="BO34" s="703">
        <v>6.2883149999999999</v>
      </c>
      <c r="BP34" s="703">
        <v>7.4558879999999998</v>
      </c>
      <c r="BQ34" s="703">
        <v>11.734400000000001</v>
      </c>
      <c r="BR34" s="703">
        <v>9.8426460000000002</v>
      </c>
      <c r="BS34" s="703">
        <v>7.9059720000000002</v>
      </c>
      <c r="BT34" s="703">
        <v>7.2832860000000004</v>
      </c>
      <c r="BU34" s="703">
        <v>6.5266460000000004</v>
      </c>
      <c r="BV34" s="703">
        <v>9.0284750000000003</v>
      </c>
    </row>
    <row r="35" spans="1:74" ht="11.1" customHeight="1" x14ac:dyDescent="0.2">
      <c r="A35" s="499" t="s">
        <v>1288</v>
      </c>
      <c r="B35" s="502" t="s">
        <v>86</v>
      </c>
      <c r="C35" s="702">
        <v>0.84062700000000001</v>
      </c>
      <c r="D35" s="702">
        <v>0.75684300000000004</v>
      </c>
      <c r="E35" s="702">
        <v>0.79163899999999998</v>
      </c>
      <c r="F35" s="702">
        <v>0.55125000000000002</v>
      </c>
      <c r="G35" s="702">
        <v>0.223028</v>
      </c>
      <c r="H35" s="702">
        <v>0.26971699999999998</v>
      </c>
      <c r="I35" s="702">
        <v>0.85583399999999998</v>
      </c>
      <c r="J35" s="702">
        <v>0.53701900000000002</v>
      </c>
      <c r="K35" s="702">
        <v>0.73565000000000003</v>
      </c>
      <c r="L35" s="702">
        <v>0.85805200000000004</v>
      </c>
      <c r="M35" s="702">
        <v>0.84159700000000004</v>
      </c>
      <c r="N35" s="702">
        <v>0.86700299999999997</v>
      </c>
      <c r="O35" s="702">
        <v>0.86232799999999998</v>
      </c>
      <c r="P35" s="702">
        <v>0.78793899999999994</v>
      </c>
      <c r="Q35" s="702">
        <v>0.86643700000000001</v>
      </c>
      <c r="R35" s="702">
        <v>0.82247899999999996</v>
      </c>
      <c r="S35" s="702">
        <v>0.60275299999999998</v>
      </c>
      <c r="T35" s="702">
        <v>0.72396000000000005</v>
      </c>
      <c r="U35" s="702">
        <v>0.84852099999999997</v>
      </c>
      <c r="V35" s="702">
        <v>0.84925499999999998</v>
      </c>
      <c r="W35" s="702">
        <v>0.82927700000000004</v>
      </c>
      <c r="X35" s="702">
        <v>0.86246199999999995</v>
      </c>
      <c r="Y35" s="702">
        <v>0.84036100000000002</v>
      </c>
      <c r="Z35" s="702">
        <v>0.81266899999999997</v>
      </c>
      <c r="AA35" s="702">
        <v>0.84955700000000001</v>
      </c>
      <c r="AB35" s="702">
        <v>0.77974600000000005</v>
      </c>
      <c r="AC35" s="702">
        <v>0.86134900000000003</v>
      </c>
      <c r="AD35" s="702">
        <v>0.81644000000000005</v>
      </c>
      <c r="AE35" s="702">
        <v>0.243895</v>
      </c>
      <c r="AF35" s="702">
        <v>0.244696</v>
      </c>
      <c r="AG35" s="702">
        <v>0.83834200000000003</v>
      </c>
      <c r="AH35" s="702">
        <v>0.84835400000000005</v>
      </c>
      <c r="AI35" s="702">
        <v>0.82288499999999998</v>
      </c>
      <c r="AJ35" s="702">
        <v>0.86165899999999995</v>
      </c>
      <c r="AK35" s="702">
        <v>0.83929500000000001</v>
      </c>
      <c r="AL35" s="702">
        <v>0.86028099999999996</v>
      </c>
      <c r="AM35" s="702">
        <v>0.86132399999999998</v>
      </c>
      <c r="AN35" s="702">
        <v>0.72480299999999998</v>
      </c>
      <c r="AO35" s="702">
        <v>0.85381799999999997</v>
      </c>
      <c r="AP35" s="702">
        <v>0.83510099999999998</v>
      </c>
      <c r="AQ35" s="702">
        <v>0.78814099999999998</v>
      </c>
      <c r="AR35" s="702">
        <v>0.42041600000000001</v>
      </c>
      <c r="AS35" s="702">
        <v>0.76592099999999996</v>
      </c>
      <c r="AT35" s="702">
        <v>0.84852399999999994</v>
      </c>
      <c r="AU35" s="702">
        <v>0.81708599999999998</v>
      </c>
      <c r="AV35" s="702">
        <v>0.85855599999999999</v>
      </c>
      <c r="AW35" s="702">
        <v>0.79508800000000002</v>
      </c>
      <c r="AX35" s="702">
        <v>0.85827200000000003</v>
      </c>
      <c r="AY35" s="702">
        <v>0.86509400000000003</v>
      </c>
      <c r="AZ35" s="702">
        <v>0.76846099999999995</v>
      </c>
      <c r="BA35" s="702">
        <v>0.88166999999999995</v>
      </c>
      <c r="BB35" s="702">
        <v>0.78585000000000005</v>
      </c>
      <c r="BC35" s="703">
        <v>0.17399000000000001</v>
      </c>
      <c r="BD35" s="703">
        <v>0.22645999999999999</v>
      </c>
      <c r="BE35" s="703">
        <v>0.82149000000000005</v>
      </c>
      <c r="BF35" s="703">
        <v>0.82149000000000005</v>
      </c>
      <c r="BG35" s="703">
        <v>0.79498999999999997</v>
      </c>
      <c r="BH35" s="703">
        <v>0.82149000000000005</v>
      </c>
      <c r="BI35" s="703">
        <v>0.79498999999999997</v>
      </c>
      <c r="BJ35" s="703">
        <v>0.82149000000000005</v>
      </c>
      <c r="BK35" s="703">
        <v>0.82149000000000005</v>
      </c>
      <c r="BL35" s="703">
        <v>0.74199000000000004</v>
      </c>
      <c r="BM35" s="703">
        <v>0.82149000000000005</v>
      </c>
      <c r="BN35" s="703">
        <v>0.79498999999999997</v>
      </c>
      <c r="BO35" s="703">
        <v>0.82149000000000005</v>
      </c>
      <c r="BP35" s="703">
        <v>0.79498999999999997</v>
      </c>
      <c r="BQ35" s="703">
        <v>0.82149000000000005</v>
      </c>
      <c r="BR35" s="703">
        <v>0.82149000000000005</v>
      </c>
      <c r="BS35" s="703">
        <v>0.79498999999999997</v>
      </c>
      <c r="BT35" s="703">
        <v>0.82149000000000005</v>
      </c>
      <c r="BU35" s="703">
        <v>0.79498999999999997</v>
      </c>
      <c r="BV35" s="703">
        <v>0.82149000000000005</v>
      </c>
    </row>
    <row r="36" spans="1:74" ht="11.1" customHeight="1" x14ac:dyDescent="0.2">
      <c r="A36" s="499" t="s">
        <v>1289</v>
      </c>
      <c r="B36" s="502" t="s">
        <v>1222</v>
      </c>
      <c r="C36" s="702">
        <v>13.618834769999999</v>
      </c>
      <c r="D36" s="702">
        <v>12.200355081</v>
      </c>
      <c r="E36" s="702">
        <v>15.498305705</v>
      </c>
      <c r="F36" s="702">
        <v>15.049445560000001</v>
      </c>
      <c r="G36" s="702">
        <v>15.826954220999999</v>
      </c>
      <c r="H36" s="702">
        <v>15.834026234</v>
      </c>
      <c r="I36" s="702">
        <v>12.083445595000001</v>
      </c>
      <c r="J36" s="702">
        <v>9.0835369690000007</v>
      </c>
      <c r="K36" s="702">
        <v>8.7679309809999992</v>
      </c>
      <c r="L36" s="702">
        <v>7.9360543789999998</v>
      </c>
      <c r="M36" s="702">
        <v>9.3578202229999992</v>
      </c>
      <c r="N36" s="702">
        <v>11.803306702</v>
      </c>
      <c r="O36" s="702">
        <v>13.873814731</v>
      </c>
      <c r="P36" s="702">
        <v>13.994692903000001</v>
      </c>
      <c r="Q36" s="702">
        <v>13.611366035</v>
      </c>
      <c r="R36" s="702">
        <v>13.842006808000001</v>
      </c>
      <c r="S36" s="702">
        <v>16.062231679</v>
      </c>
      <c r="T36" s="702">
        <v>14.637867297</v>
      </c>
      <c r="U36" s="702">
        <v>11.757271901999999</v>
      </c>
      <c r="V36" s="702">
        <v>9.7706735410000007</v>
      </c>
      <c r="W36" s="702">
        <v>7.9713199450000003</v>
      </c>
      <c r="X36" s="702">
        <v>8.064607466</v>
      </c>
      <c r="Y36" s="702">
        <v>9.6700349479999996</v>
      </c>
      <c r="Z36" s="702">
        <v>9.6683600950000006</v>
      </c>
      <c r="AA36" s="702">
        <v>10.385723687</v>
      </c>
      <c r="AB36" s="702">
        <v>9.7063216329999999</v>
      </c>
      <c r="AC36" s="702">
        <v>10.365712204999999</v>
      </c>
      <c r="AD36" s="702">
        <v>11.004657756</v>
      </c>
      <c r="AE36" s="702">
        <v>14.116726622</v>
      </c>
      <c r="AF36" s="702">
        <v>11.977093279</v>
      </c>
      <c r="AG36" s="702">
        <v>9.9989144129999996</v>
      </c>
      <c r="AH36" s="702">
        <v>9.6610923819999996</v>
      </c>
      <c r="AI36" s="702">
        <v>7.4330947539999999</v>
      </c>
      <c r="AJ36" s="702">
        <v>7.6395099880000004</v>
      </c>
      <c r="AK36" s="702">
        <v>9.3968034639999996</v>
      </c>
      <c r="AL36" s="702">
        <v>9.1489141709999995</v>
      </c>
      <c r="AM36" s="702">
        <v>11.700228229</v>
      </c>
      <c r="AN36" s="702">
        <v>13.083998822</v>
      </c>
      <c r="AO36" s="702">
        <v>10.249161078</v>
      </c>
      <c r="AP36" s="702">
        <v>8.5437510999999997</v>
      </c>
      <c r="AQ36" s="702">
        <v>15.007633983</v>
      </c>
      <c r="AR36" s="702">
        <v>15.120597452</v>
      </c>
      <c r="AS36" s="702">
        <v>13.653156032</v>
      </c>
      <c r="AT36" s="702">
        <v>10.591585769</v>
      </c>
      <c r="AU36" s="702">
        <v>8.1534202439999994</v>
      </c>
      <c r="AV36" s="702">
        <v>8.2640077959999996</v>
      </c>
      <c r="AW36" s="702">
        <v>10.551444993</v>
      </c>
      <c r="AX36" s="702">
        <v>11.072247664000001</v>
      </c>
      <c r="AY36" s="702">
        <v>13.730411367</v>
      </c>
      <c r="AZ36" s="702">
        <v>11.312810315</v>
      </c>
      <c r="BA36" s="702">
        <v>9.61</v>
      </c>
      <c r="BB36" s="702">
        <v>7.56</v>
      </c>
      <c r="BC36" s="703">
        <v>12.524649999999999</v>
      </c>
      <c r="BD36" s="703">
        <v>13.746309999999999</v>
      </c>
      <c r="BE36" s="703">
        <v>12.07892</v>
      </c>
      <c r="BF36" s="703">
        <v>9.501709</v>
      </c>
      <c r="BG36" s="703">
        <v>7.8040940000000001</v>
      </c>
      <c r="BH36" s="703">
        <v>7.8853569999999999</v>
      </c>
      <c r="BI36" s="703">
        <v>9.4691069999999993</v>
      </c>
      <c r="BJ36" s="703">
        <v>10.147040000000001</v>
      </c>
      <c r="BK36" s="703">
        <v>11.64161</v>
      </c>
      <c r="BL36" s="703">
        <v>10.35966</v>
      </c>
      <c r="BM36" s="703">
        <v>11.42872</v>
      </c>
      <c r="BN36" s="703">
        <v>11.514699999999999</v>
      </c>
      <c r="BO36" s="703">
        <v>14.98311</v>
      </c>
      <c r="BP36" s="703">
        <v>15.483140000000001</v>
      </c>
      <c r="BQ36" s="703">
        <v>13.33905</v>
      </c>
      <c r="BR36" s="703">
        <v>10.09647</v>
      </c>
      <c r="BS36" s="703">
        <v>8.082891</v>
      </c>
      <c r="BT36" s="703">
        <v>8.0730590000000007</v>
      </c>
      <c r="BU36" s="703">
        <v>9.6135000000000002</v>
      </c>
      <c r="BV36" s="703">
        <v>10.540100000000001</v>
      </c>
    </row>
    <row r="37" spans="1:74" ht="11.1" customHeight="1" x14ac:dyDescent="0.2">
      <c r="A37" s="499" t="s">
        <v>1290</v>
      </c>
      <c r="B37" s="502" t="s">
        <v>1325</v>
      </c>
      <c r="C37" s="702">
        <v>2.80288658</v>
      </c>
      <c r="D37" s="702">
        <v>3.1831470359999998</v>
      </c>
      <c r="E37" s="702">
        <v>3.9612113779999998</v>
      </c>
      <c r="F37" s="702">
        <v>4.3689187389999997</v>
      </c>
      <c r="G37" s="702">
        <v>3.648011001</v>
      </c>
      <c r="H37" s="702">
        <v>3.758458836</v>
      </c>
      <c r="I37" s="702">
        <v>3.7112454370000001</v>
      </c>
      <c r="J37" s="702">
        <v>3.2967127519999999</v>
      </c>
      <c r="K37" s="702">
        <v>3.1598894930000001</v>
      </c>
      <c r="L37" s="702">
        <v>4.2770562610000002</v>
      </c>
      <c r="M37" s="702">
        <v>3.6817450919999999</v>
      </c>
      <c r="N37" s="702">
        <v>3.5962724050000001</v>
      </c>
      <c r="O37" s="702">
        <v>3.2260324800000002</v>
      </c>
      <c r="P37" s="702">
        <v>3.9394863949999999</v>
      </c>
      <c r="Q37" s="702">
        <v>4.265538362</v>
      </c>
      <c r="R37" s="702">
        <v>4.5164876310000004</v>
      </c>
      <c r="S37" s="702">
        <v>4.1115987890000003</v>
      </c>
      <c r="T37" s="702">
        <v>4.5315225410000002</v>
      </c>
      <c r="U37" s="702">
        <v>4.0960611010000001</v>
      </c>
      <c r="V37" s="702">
        <v>4.204084055</v>
      </c>
      <c r="W37" s="702">
        <v>3.5785432460000002</v>
      </c>
      <c r="X37" s="702">
        <v>3.1146699990000002</v>
      </c>
      <c r="Y37" s="702">
        <v>3.3750614149999998</v>
      </c>
      <c r="Z37" s="702">
        <v>3.4902458840000001</v>
      </c>
      <c r="AA37" s="702">
        <v>3.1507209860000001</v>
      </c>
      <c r="AB37" s="702">
        <v>3.133044709</v>
      </c>
      <c r="AC37" s="702">
        <v>3.450879526</v>
      </c>
      <c r="AD37" s="702">
        <v>4.3702460829999996</v>
      </c>
      <c r="AE37" s="702">
        <v>4.1970845949999998</v>
      </c>
      <c r="AF37" s="702">
        <v>4.5631128619999997</v>
      </c>
      <c r="AG37" s="702">
        <v>4.6037991979999999</v>
      </c>
      <c r="AH37" s="702">
        <v>4.1776993239999998</v>
      </c>
      <c r="AI37" s="702">
        <v>4.3426729350000004</v>
      </c>
      <c r="AJ37" s="702">
        <v>3.8718354060000002</v>
      </c>
      <c r="AK37" s="702">
        <v>3.2484780359999998</v>
      </c>
      <c r="AL37" s="702">
        <v>2.9500654759999998</v>
      </c>
      <c r="AM37" s="702">
        <v>4.4966762469999999</v>
      </c>
      <c r="AN37" s="702">
        <v>4.8136581500000002</v>
      </c>
      <c r="AO37" s="702">
        <v>4.613368232</v>
      </c>
      <c r="AP37" s="702">
        <v>4.7524777499999997</v>
      </c>
      <c r="AQ37" s="702">
        <v>4.8121036970000004</v>
      </c>
      <c r="AR37" s="702">
        <v>4.6267832760000003</v>
      </c>
      <c r="AS37" s="702">
        <v>4.3856393950000001</v>
      </c>
      <c r="AT37" s="702">
        <v>4.2449691749999996</v>
      </c>
      <c r="AU37" s="702">
        <v>3.9713123719999999</v>
      </c>
      <c r="AV37" s="702">
        <v>4.6478842399999998</v>
      </c>
      <c r="AW37" s="702">
        <v>5.0922902910000003</v>
      </c>
      <c r="AX37" s="702">
        <v>5.1475104610000004</v>
      </c>
      <c r="AY37" s="702">
        <v>4.6704540679999997</v>
      </c>
      <c r="AZ37" s="702">
        <v>4.9547654919999999</v>
      </c>
      <c r="BA37" s="702">
        <v>5.504321</v>
      </c>
      <c r="BB37" s="702">
        <v>5.5619059999999996</v>
      </c>
      <c r="BC37" s="703">
        <v>5.471349</v>
      </c>
      <c r="BD37" s="703">
        <v>5.4594880000000003</v>
      </c>
      <c r="BE37" s="703">
        <v>5.1033609999999996</v>
      </c>
      <c r="BF37" s="703">
        <v>4.9326650000000001</v>
      </c>
      <c r="BG37" s="703">
        <v>4.5969689999999996</v>
      </c>
      <c r="BH37" s="703">
        <v>5.5604380000000004</v>
      </c>
      <c r="BI37" s="703">
        <v>5.7709010000000003</v>
      </c>
      <c r="BJ37" s="703">
        <v>5.746823</v>
      </c>
      <c r="BK37" s="703">
        <v>5.7979310000000002</v>
      </c>
      <c r="BL37" s="703">
        <v>4.9770820000000002</v>
      </c>
      <c r="BM37" s="703">
        <v>6.1527260000000004</v>
      </c>
      <c r="BN37" s="703">
        <v>6.0475839999999996</v>
      </c>
      <c r="BO37" s="703">
        <v>6.024235</v>
      </c>
      <c r="BP37" s="703">
        <v>6.0216940000000001</v>
      </c>
      <c r="BQ37" s="703">
        <v>5.5441140000000004</v>
      </c>
      <c r="BR37" s="703">
        <v>5.2707139999999999</v>
      </c>
      <c r="BS37" s="703">
        <v>5.001741</v>
      </c>
      <c r="BT37" s="703">
        <v>5.8371079999999997</v>
      </c>
      <c r="BU37" s="703">
        <v>6.0385460000000002</v>
      </c>
      <c r="BV37" s="703">
        <v>5.9859850000000003</v>
      </c>
    </row>
    <row r="38" spans="1:74" ht="11.1" customHeight="1" x14ac:dyDescent="0.2">
      <c r="A38" s="499" t="s">
        <v>1291</v>
      </c>
      <c r="B38" s="500" t="s">
        <v>1326</v>
      </c>
      <c r="C38" s="702">
        <v>7.8400754000000003E-2</v>
      </c>
      <c r="D38" s="702">
        <v>5.8525517999999999E-2</v>
      </c>
      <c r="E38" s="702">
        <v>6.2666385000000005E-2</v>
      </c>
      <c r="F38" s="702">
        <v>5.8468461999999999E-2</v>
      </c>
      <c r="G38" s="702">
        <v>6.1638198999999998E-2</v>
      </c>
      <c r="H38" s="702">
        <v>5.7942481999999997E-2</v>
      </c>
      <c r="I38" s="702">
        <v>7.0167095999999998E-2</v>
      </c>
      <c r="J38" s="702">
        <v>7.4483239000000007E-2</v>
      </c>
      <c r="K38" s="702">
        <v>7.6430712999999997E-2</v>
      </c>
      <c r="L38" s="702">
        <v>6.8434493999999998E-2</v>
      </c>
      <c r="M38" s="702">
        <v>6.0154209E-2</v>
      </c>
      <c r="N38" s="702">
        <v>7.4461068000000005E-2</v>
      </c>
      <c r="O38" s="702">
        <v>7.5016843999999999E-2</v>
      </c>
      <c r="P38" s="702">
        <v>7.4201458999999997E-2</v>
      </c>
      <c r="Q38" s="702">
        <v>8.3901642999999998E-2</v>
      </c>
      <c r="R38" s="702">
        <v>7.1868103000000003E-2</v>
      </c>
      <c r="S38" s="702">
        <v>6.4547605999999993E-2</v>
      </c>
      <c r="T38" s="702">
        <v>4.5374493000000002E-2</v>
      </c>
      <c r="U38" s="702">
        <v>8.6593241000000001E-2</v>
      </c>
      <c r="V38" s="702">
        <v>9.2130055000000002E-2</v>
      </c>
      <c r="W38" s="702">
        <v>9.9517300000000003E-2</v>
      </c>
      <c r="X38" s="702">
        <v>9.1747222000000003E-2</v>
      </c>
      <c r="Y38" s="702">
        <v>8.3330975000000002E-2</v>
      </c>
      <c r="Z38" s="702">
        <v>7.2068572999999997E-2</v>
      </c>
      <c r="AA38" s="702">
        <v>4.3312497999999998E-2</v>
      </c>
      <c r="AB38" s="702">
        <v>4.5326399000000003E-2</v>
      </c>
      <c r="AC38" s="702">
        <v>5.3470402E-2</v>
      </c>
      <c r="AD38" s="702">
        <v>5.3703364000000003E-2</v>
      </c>
      <c r="AE38" s="702">
        <v>5.2089929E-2</v>
      </c>
      <c r="AF38" s="702">
        <v>4.3549669999999999E-2</v>
      </c>
      <c r="AG38" s="702">
        <v>5.1022652000000002E-2</v>
      </c>
      <c r="AH38" s="702">
        <v>5.2419335999999997E-2</v>
      </c>
      <c r="AI38" s="702">
        <v>4.2838308999999998E-2</v>
      </c>
      <c r="AJ38" s="702">
        <v>2.0978245999999999E-2</v>
      </c>
      <c r="AK38" s="702">
        <v>5.0622316000000001E-2</v>
      </c>
      <c r="AL38" s="702">
        <v>6.6841374999999995E-2</v>
      </c>
      <c r="AM38" s="702">
        <v>6.8435681999999998E-2</v>
      </c>
      <c r="AN38" s="702">
        <v>5.8852956999999997E-2</v>
      </c>
      <c r="AO38" s="702">
        <v>5.0006069E-2</v>
      </c>
      <c r="AP38" s="702">
        <v>4.8518751999999998E-2</v>
      </c>
      <c r="AQ38" s="702">
        <v>6.0166197999999997E-2</v>
      </c>
      <c r="AR38" s="702">
        <v>4.4147429000000002E-2</v>
      </c>
      <c r="AS38" s="702">
        <v>3.7881415000000002E-2</v>
      </c>
      <c r="AT38" s="702">
        <v>4.960966E-2</v>
      </c>
      <c r="AU38" s="702">
        <v>5.5505288999999999E-2</v>
      </c>
      <c r="AV38" s="702">
        <v>6.2031812999999998E-2</v>
      </c>
      <c r="AW38" s="702">
        <v>5.1621399999999998E-2</v>
      </c>
      <c r="AX38" s="702">
        <v>4.4625606999999998E-2</v>
      </c>
      <c r="AY38" s="702">
        <v>4.4707366999999998E-2</v>
      </c>
      <c r="AZ38" s="702">
        <v>5.5607406999999998E-2</v>
      </c>
      <c r="BA38" s="702">
        <v>4.59648E-2</v>
      </c>
      <c r="BB38" s="702">
        <v>5.1298299999999998E-2</v>
      </c>
      <c r="BC38" s="703">
        <v>5.6334200000000001E-2</v>
      </c>
      <c r="BD38" s="703">
        <v>4.3564100000000001E-2</v>
      </c>
      <c r="BE38" s="703">
        <v>3.7439300000000002E-2</v>
      </c>
      <c r="BF38" s="703">
        <v>4.3488100000000002E-2</v>
      </c>
      <c r="BG38" s="703">
        <v>5.3728699999999997E-2</v>
      </c>
      <c r="BH38" s="703">
        <v>5.0922099999999998E-2</v>
      </c>
      <c r="BI38" s="703">
        <v>4.5993899999999997E-2</v>
      </c>
      <c r="BJ38" s="703">
        <v>5.1656899999999999E-2</v>
      </c>
      <c r="BK38" s="703">
        <v>4.07135E-2</v>
      </c>
      <c r="BL38" s="703">
        <v>7.3253799999999994E-2</v>
      </c>
      <c r="BM38" s="703">
        <v>4.4862399999999997E-2</v>
      </c>
      <c r="BN38" s="703">
        <v>4.8147099999999998E-2</v>
      </c>
      <c r="BO38" s="703">
        <v>5.5870999999999997E-2</v>
      </c>
      <c r="BP38" s="703">
        <v>4.05767E-2</v>
      </c>
      <c r="BQ38" s="703">
        <v>3.75927E-2</v>
      </c>
      <c r="BR38" s="703">
        <v>4.1621499999999999E-2</v>
      </c>
      <c r="BS38" s="703">
        <v>5.1962899999999999E-2</v>
      </c>
      <c r="BT38" s="703">
        <v>5.0914599999999997E-2</v>
      </c>
      <c r="BU38" s="703">
        <v>4.2988600000000002E-2</v>
      </c>
      <c r="BV38" s="703">
        <v>5.08119E-2</v>
      </c>
    </row>
    <row r="39" spans="1:74" ht="11.1" customHeight="1" x14ac:dyDescent="0.2">
      <c r="A39" s="499" t="s">
        <v>1292</v>
      </c>
      <c r="B39" s="500" t="s">
        <v>1226</v>
      </c>
      <c r="C39" s="702">
        <v>35.909790479999998</v>
      </c>
      <c r="D39" s="702">
        <v>29.688659225999999</v>
      </c>
      <c r="E39" s="702">
        <v>31.227666331999998</v>
      </c>
      <c r="F39" s="702">
        <v>29.345434836999999</v>
      </c>
      <c r="G39" s="702">
        <v>30.244936921000001</v>
      </c>
      <c r="H39" s="702">
        <v>32.716508765999997</v>
      </c>
      <c r="I39" s="702">
        <v>36.543242007000003</v>
      </c>
      <c r="J39" s="702">
        <v>33.760261112000002</v>
      </c>
      <c r="K39" s="702">
        <v>30.243679070999999</v>
      </c>
      <c r="L39" s="702">
        <v>29.068814634999999</v>
      </c>
      <c r="M39" s="702">
        <v>29.509695035</v>
      </c>
      <c r="N39" s="702">
        <v>34.243940443</v>
      </c>
      <c r="O39" s="702">
        <v>35.176010388999998</v>
      </c>
      <c r="P39" s="702">
        <v>32.543411837999997</v>
      </c>
      <c r="Q39" s="702">
        <v>33.546790211000001</v>
      </c>
      <c r="R39" s="702">
        <v>30.992762399</v>
      </c>
      <c r="S39" s="702">
        <v>32.178950718999999</v>
      </c>
      <c r="T39" s="702">
        <v>34.586932587</v>
      </c>
      <c r="U39" s="702">
        <v>38.540907533000002</v>
      </c>
      <c r="V39" s="702">
        <v>36.772320815999997</v>
      </c>
      <c r="W39" s="702">
        <v>32.140621404999997</v>
      </c>
      <c r="X39" s="702">
        <v>29.143726727000001</v>
      </c>
      <c r="Y39" s="702">
        <v>30.766025226</v>
      </c>
      <c r="Z39" s="702">
        <v>33.051460317999997</v>
      </c>
      <c r="AA39" s="702">
        <v>34.371688630000001</v>
      </c>
      <c r="AB39" s="702">
        <v>31.149541272</v>
      </c>
      <c r="AC39" s="702">
        <v>31.529068441</v>
      </c>
      <c r="AD39" s="702">
        <v>28.534184604</v>
      </c>
      <c r="AE39" s="702">
        <v>28.873663595</v>
      </c>
      <c r="AF39" s="702">
        <v>31.188765866000001</v>
      </c>
      <c r="AG39" s="702">
        <v>36.363378769999997</v>
      </c>
      <c r="AH39" s="702">
        <v>36.954078322999997</v>
      </c>
      <c r="AI39" s="702">
        <v>31.632176074</v>
      </c>
      <c r="AJ39" s="702">
        <v>29.052469453</v>
      </c>
      <c r="AK39" s="702">
        <v>31.106183387000002</v>
      </c>
      <c r="AL39" s="702">
        <v>33.332637503999997</v>
      </c>
      <c r="AM39" s="702">
        <v>33.933771985999996</v>
      </c>
      <c r="AN39" s="702">
        <v>32.951999164</v>
      </c>
      <c r="AO39" s="702">
        <v>30.593984699</v>
      </c>
      <c r="AP39" s="702">
        <v>26.404131037999999</v>
      </c>
      <c r="AQ39" s="702">
        <v>30.228824555999999</v>
      </c>
      <c r="AR39" s="702">
        <v>31.673706607</v>
      </c>
      <c r="AS39" s="702">
        <v>35.292159296000001</v>
      </c>
      <c r="AT39" s="702">
        <v>34.532781305</v>
      </c>
      <c r="AU39" s="702">
        <v>29.598322349</v>
      </c>
      <c r="AV39" s="702">
        <v>28.984723425999999</v>
      </c>
      <c r="AW39" s="702">
        <v>30.084224476999999</v>
      </c>
      <c r="AX39" s="702">
        <v>33.153281864</v>
      </c>
      <c r="AY39" s="702">
        <v>34.317812476999997</v>
      </c>
      <c r="AZ39" s="702">
        <v>30.88638847</v>
      </c>
      <c r="BA39" s="702">
        <v>32.026890000000002</v>
      </c>
      <c r="BB39" s="702">
        <v>28.41591</v>
      </c>
      <c r="BC39" s="703">
        <v>30.12848</v>
      </c>
      <c r="BD39" s="703">
        <v>33.217399999999998</v>
      </c>
      <c r="BE39" s="703">
        <v>38.263590000000001</v>
      </c>
      <c r="BF39" s="703">
        <v>34.457039999999999</v>
      </c>
      <c r="BG39" s="703">
        <v>29.93384</v>
      </c>
      <c r="BH39" s="703">
        <v>28.955850000000002</v>
      </c>
      <c r="BI39" s="703">
        <v>28.833639999999999</v>
      </c>
      <c r="BJ39" s="703">
        <v>34.591259999999998</v>
      </c>
      <c r="BK39" s="703">
        <v>32.997770000000003</v>
      </c>
      <c r="BL39" s="703">
        <v>28.99436</v>
      </c>
      <c r="BM39" s="703">
        <v>32.093629999999997</v>
      </c>
      <c r="BN39" s="703">
        <v>29.13456</v>
      </c>
      <c r="BO39" s="703">
        <v>30.809740000000001</v>
      </c>
      <c r="BP39" s="703">
        <v>33.473500000000001</v>
      </c>
      <c r="BQ39" s="703">
        <v>38.805410000000002</v>
      </c>
      <c r="BR39" s="703">
        <v>34.738680000000002</v>
      </c>
      <c r="BS39" s="703">
        <v>30.072469999999999</v>
      </c>
      <c r="BT39" s="703">
        <v>29.42961</v>
      </c>
      <c r="BU39" s="703">
        <v>28.340050000000002</v>
      </c>
      <c r="BV39" s="703">
        <v>35.168770000000002</v>
      </c>
    </row>
    <row r="40" spans="1:74" ht="11.1" customHeight="1" x14ac:dyDescent="0.2">
      <c r="A40" s="499" t="s">
        <v>1293</v>
      </c>
      <c r="B40" s="500" t="s">
        <v>1327</v>
      </c>
      <c r="C40" s="702">
        <v>33.468597893000002</v>
      </c>
      <c r="D40" s="702">
        <v>27.104836252999998</v>
      </c>
      <c r="E40" s="702">
        <v>26.499372268999998</v>
      </c>
      <c r="F40" s="702">
        <v>25.637260281</v>
      </c>
      <c r="G40" s="702">
        <v>26.955166091999999</v>
      </c>
      <c r="H40" s="702">
        <v>29.485019586</v>
      </c>
      <c r="I40" s="702">
        <v>33.357565082000001</v>
      </c>
      <c r="J40" s="702">
        <v>31.900463849000001</v>
      </c>
      <c r="K40" s="702">
        <v>26.984751597999999</v>
      </c>
      <c r="L40" s="702">
        <v>26.450127948999999</v>
      </c>
      <c r="M40" s="702">
        <v>26.747978372999999</v>
      </c>
      <c r="N40" s="702">
        <v>31.017969509</v>
      </c>
      <c r="O40" s="702">
        <v>30.841958515000002</v>
      </c>
      <c r="P40" s="702">
        <v>28.461280678000001</v>
      </c>
      <c r="Q40" s="702">
        <v>29.531316010000001</v>
      </c>
      <c r="R40" s="702">
        <v>27.112537492000001</v>
      </c>
      <c r="S40" s="702">
        <v>28.071493683</v>
      </c>
      <c r="T40" s="702">
        <v>30.401614170999999</v>
      </c>
      <c r="U40" s="702">
        <v>34.466896151</v>
      </c>
      <c r="V40" s="702">
        <v>32.684747522999999</v>
      </c>
      <c r="W40" s="702">
        <v>28.601846349999999</v>
      </c>
      <c r="X40" s="702">
        <v>28.917436370000001</v>
      </c>
      <c r="Y40" s="702">
        <v>30.083317463</v>
      </c>
      <c r="Z40" s="702">
        <v>32.735969130999997</v>
      </c>
      <c r="AA40" s="702">
        <v>32.707210000000003</v>
      </c>
      <c r="AB40" s="702">
        <v>31.387910000000002</v>
      </c>
      <c r="AC40" s="702">
        <v>31.512119999999999</v>
      </c>
      <c r="AD40" s="702">
        <v>27.608180000000001</v>
      </c>
      <c r="AE40" s="702">
        <v>28.172319999999999</v>
      </c>
      <c r="AF40" s="702">
        <v>30.146899999999999</v>
      </c>
      <c r="AG40" s="702">
        <v>34.900419999999997</v>
      </c>
      <c r="AH40" s="702">
        <v>35.186120000000003</v>
      </c>
      <c r="AI40" s="702">
        <v>29.631779999999999</v>
      </c>
      <c r="AJ40" s="702">
        <v>29.092009999999998</v>
      </c>
      <c r="AK40" s="702">
        <v>29.68805</v>
      </c>
      <c r="AL40" s="702">
        <v>32.096429999999998</v>
      </c>
      <c r="AM40" s="702">
        <v>31.855170000000001</v>
      </c>
      <c r="AN40" s="702">
        <v>29.85548</v>
      </c>
      <c r="AO40" s="702">
        <v>28.223210000000002</v>
      </c>
      <c r="AP40" s="702">
        <v>25.18366</v>
      </c>
      <c r="AQ40" s="702">
        <v>27.403310000000001</v>
      </c>
      <c r="AR40" s="702">
        <v>29.133220000000001</v>
      </c>
      <c r="AS40" s="702">
        <v>32.94003</v>
      </c>
      <c r="AT40" s="702">
        <v>32.824669999999998</v>
      </c>
      <c r="AU40" s="702">
        <v>27.795999999999999</v>
      </c>
      <c r="AV40" s="702">
        <v>27.540929999999999</v>
      </c>
      <c r="AW40" s="702">
        <v>28.48208</v>
      </c>
      <c r="AX40" s="702">
        <v>31.722300000000001</v>
      </c>
      <c r="AY40" s="702">
        <v>31.773689999999998</v>
      </c>
      <c r="AZ40" s="702">
        <v>28.662610000000001</v>
      </c>
      <c r="BA40" s="702">
        <v>28.97673</v>
      </c>
      <c r="BB40" s="702">
        <v>26.314730000000001</v>
      </c>
      <c r="BC40" s="703">
        <v>27.73535</v>
      </c>
      <c r="BD40" s="703">
        <v>30.631779999999999</v>
      </c>
      <c r="BE40" s="703">
        <v>35.370849999999997</v>
      </c>
      <c r="BF40" s="703">
        <v>31.849329999999998</v>
      </c>
      <c r="BG40" s="703">
        <v>27.532350000000001</v>
      </c>
      <c r="BH40" s="703">
        <v>28.244509999999998</v>
      </c>
      <c r="BI40" s="703">
        <v>27.42135</v>
      </c>
      <c r="BJ40" s="703">
        <v>33.69941</v>
      </c>
      <c r="BK40" s="703">
        <v>31.585619999999999</v>
      </c>
      <c r="BL40" s="703">
        <v>28.073799999999999</v>
      </c>
      <c r="BM40" s="703">
        <v>29.823709999999998</v>
      </c>
      <c r="BN40" s="703">
        <v>27.008569999999999</v>
      </c>
      <c r="BO40" s="703">
        <v>28.184740000000001</v>
      </c>
      <c r="BP40" s="703">
        <v>30.833829999999999</v>
      </c>
      <c r="BQ40" s="703">
        <v>35.42792</v>
      </c>
      <c r="BR40" s="703">
        <v>31.992999999999999</v>
      </c>
      <c r="BS40" s="703">
        <v>27.626560000000001</v>
      </c>
      <c r="BT40" s="703">
        <v>28.332940000000001</v>
      </c>
      <c r="BU40" s="703">
        <v>27.507010000000001</v>
      </c>
      <c r="BV40" s="703">
        <v>33.808140000000002</v>
      </c>
    </row>
    <row r="41" spans="1:74" ht="11.1" customHeight="1" x14ac:dyDescent="0.2">
      <c r="A41" s="517"/>
      <c r="B41" s="131" t="s">
        <v>1294</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333"/>
      <c r="BD41" s="333"/>
      <c r="BE41" s="33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499" t="s">
        <v>1295</v>
      </c>
      <c r="B42" s="500" t="s">
        <v>84</v>
      </c>
      <c r="C42" s="702">
        <v>1.7053876059999999</v>
      </c>
      <c r="D42" s="702">
        <v>1.0642680870000001</v>
      </c>
      <c r="E42" s="702">
        <v>1.3054246970000001</v>
      </c>
      <c r="F42" s="702">
        <v>2.2542027849999999</v>
      </c>
      <c r="G42" s="702">
        <v>3.1656024760000001</v>
      </c>
      <c r="H42" s="702">
        <v>4.3983111839999998</v>
      </c>
      <c r="I42" s="702">
        <v>5.3742274480000001</v>
      </c>
      <c r="J42" s="702">
        <v>4.9426186349999996</v>
      </c>
      <c r="K42" s="702">
        <v>4.0509174650000004</v>
      </c>
      <c r="L42" s="702">
        <v>3.431134884</v>
      </c>
      <c r="M42" s="702">
        <v>2.0490348219999999</v>
      </c>
      <c r="N42" s="702">
        <v>2.7663687590000001</v>
      </c>
      <c r="O42" s="702">
        <v>2.1459455300000001</v>
      </c>
      <c r="P42" s="702">
        <v>1.9622146439999999</v>
      </c>
      <c r="Q42" s="702">
        <v>2.0743502509999998</v>
      </c>
      <c r="R42" s="702">
        <v>2.9099626829999998</v>
      </c>
      <c r="S42" s="702">
        <v>3.4552790569999998</v>
      </c>
      <c r="T42" s="702">
        <v>4.4747618100000004</v>
      </c>
      <c r="U42" s="702">
        <v>5.9292395740000003</v>
      </c>
      <c r="V42" s="702">
        <v>6.2361172490000003</v>
      </c>
      <c r="W42" s="702">
        <v>5.7401245879999996</v>
      </c>
      <c r="X42" s="702">
        <v>4.7088064059999999</v>
      </c>
      <c r="Y42" s="702">
        <v>3.5622692269999998</v>
      </c>
      <c r="Z42" s="702">
        <v>3.8984326600000001</v>
      </c>
      <c r="AA42" s="702">
        <v>3.7136536530000002</v>
      </c>
      <c r="AB42" s="702">
        <v>3.336914444</v>
      </c>
      <c r="AC42" s="702">
        <v>3.3793589869999998</v>
      </c>
      <c r="AD42" s="702">
        <v>3.7678275769999998</v>
      </c>
      <c r="AE42" s="702">
        <v>3.7934420090000001</v>
      </c>
      <c r="AF42" s="702">
        <v>5.1345561970000002</v>
      </c>
      <c r="AG42" s="702">
        <v>6.4168073860000003</v>
      </c>
      <c r="AH42" s="702">
        <v>6.5977859739999998</v>
      </c>
      <c r="AI42" s="702">
        <v>5.8542297330000004</v>
      </c>
      <c r="AJ42" s="702">
        <v>5.1964041720000003</v>
      </c>
      <c r="AK42" s="702">
        <v>3.9399256889999998</v>
      </c>
      <c r="AL42" s="702">
        <v>5.0085879789999996</v>
      </c>
      <c r="AM42" s="702">
        <v>4.2393890330000001</v>
      </c>
      <c r="AN42" s="702">
        <v>4.002400282</v>
      </c>
      <c r="AO42" s="702">
        <v>3.5309089660000001</v>
      </c>
      <c r="AP42" s="702">
        <v>4.0440466800000001</v>
      </c>
      <c r="AQ42" s="702">
        <v>5.1460853020000004</v>
      </c>
      <c r="AR42" s="702">
        <v>5.5127518530000001</v>
      </c>
      <c r="AS42" s="702">
        <v>7.0203277240000004</v>
      </c>
      <c r="AT42" s="702">
        <v>7.1173611860000001</v>
      </c>
      <c r="AU42" s="702">
        <v>6.2576117870000001</v>
      </c>
      <c r="AV42" s="702">
        <v>5.5904840929999997</v>
      </c>
      <c r="AW42" s="702">
        <v>4.4113591430000003</v>
      </c>
      <c r="AX42" s="702">
        <v>4.7969687839999997</v>
      </c>
      <c r="AY42" s="702">
        <v>4.514621301</v>
      </c>
      <c r="AZ42" s="702">
        <v>2.7370619299999999</v>
      </c>
      <c r="BA42" s="702">
        <v>3.0903230000000002</v>
      </c>
      <c r="BB42" s="702">
        <v>4.0807609999999999</v>
      </c>
      <c r="BC42" s="703">
        <v>4.0794680000000003</v>
      </c>
      <c r="BD42" s="703">
        <v>4.1386520000000004</v>
      </c>
      <c r="BE42" s="703">
        <v>6.6703910000000004</v>
      </c>
      <c r="BF42" s="703">
        <v>4.6400579999999998</v>
      </c>
      <c r="BG42" s="703">
        <v>4.2745559999999996</v>
      </c>
      <c r="BH42" s="703">
        <v>4.84762</v>
      </c>
      <c r="BI42" s="703">
        <v>2.6945510000000001</v>
      </c>
      <c r="BJ42" s="703">
        <v>3.9027560000000001</v>
      </c>
      <c r="BK42" s="703">
        <v>3.2148509999999999</v>
      </c>
      <c r="BL42" s="703">
        <v>3.6060940000000001</v>
      </c>
      <c r="BM42" s="703">
        <v>2.0271690000000002</v>
      </c>
      <c r="BN42" s="703">
        <v>2.9377360000000001</v>
      </c>
      <c r="BO42" s="703">
        <v>2.9500139999999999</v>
      </c>
      <c r="BP42" s="703">
        <v>3.050859</v>
      </c>
      <c r="BQ42" s="703">
        <v>5.4951309999999998</v>
      </c>
      <c r="BR42" s="703">
        <v>4.3291839999999997</v>
      </c>
      <c r="BS42" s="703">
        <v>4.13049</v>
      </c>
      <c r="BT42" s="703">
        <v>4.9170850000000002</v>
      </c>
      <c r="BU42" s="703">
        <v>2.3876580000000001</v>
      </c>
      <c r="BV42" s="703">
        <v>3.4777999999999998</v>
      </c>
    </row>
    <row r="43" spans="1:74" ht="11.1" customHeight="1" x14ac:dyDescent="0.2">
      <c r="A43" s="499" t="s">
        <v>1296</v>
      </c>
      <c r="B43" s="500" t="s">
        <v>83</v>
      </c>
      <c r="C43" s="702">
        <v>4.699195403</v>
      </c>
      <c r="D43" s="702">
        <v>3.7994969169999999</v>
      </c>
      <c r="E43" s="702">
        <v>3.8964121989999998</v>
      </c>
      <c r="F43" s="702">
        <v>3.2280968699999999</v>
      </c>
      <c r="G43" s="702">
        <v>3.3199084349999999</v>
      </c>
      <c r="H43" s="702">
        <v>4.0055087489999996</v>
      </c>
      <c r="I43" s="702">
        <v>4.8856146889999996</v>
      </c>
      <c r="J43" s="702">
        <v>5.1417944520000001</v>
      </c>
      <c r="K43" s="702">
        <v>4.0800545399999999</v>
      </c>
      <c r="L43" s="702">
        <v>3.9716142830000001</v>
      </c>
      <c r="M43" s="702">
        <v>4.131829808</v>
      </c>
      <c r="N43" s="702">
        <v>3.5524894109999998</v>
      </c>
      <c r="O43" s="702">
        <v>3.6645473800000001</v>
      </c>
      <c r="P43" s="702">
        <v>2.986494956</v>
      </c>
      <c r="Q43" s="702">
        <v>3.1816479869999998</v>
      </c>
      <c r="R43" s="702">
        <v>2.7661697219999999</v>
      </c>
      <c r="S43" s="702">
        <v>3.1135573750000001</v>
      </c>
      <c r="T43" s="702">
        <v>3.6397277290000001</v>
      </c>
      <c r="U43" s="702">
        <v>4.8569827800000001</v>
      </c>
      <c r="V43" s="702">
        <v>4.6447769320000001</v>
      </c>
      <c r="W43" s="702">
        <v>4.0983632940000003</v>
      </c>
      <c r="X43" s="702">
        <v>3.7986532149999999</v>
      </c>
      <c r="Y43" s="702">
        <v>4.141078351</v>
      </c>
      <c r="Z43" s="702">
        <v>4.4271465650000001</v>
      </c>
      <c r="AA43" s="702">
        <v>3.815376943</v>
      </c>
      <c r="AB43" s="702">
        <v>3.9071991559999999</v>
      </c>
      <c r="AC43" s="702">
        <v>2.4990189979999999</v>
      </c>
      <c r="AD43" s="702">
        <v>2.372024777</v>
      </c>
      <c r="AE43" s="702">
        <v>2.6821942449999998</v>
      </c>
      <c r="AF43" s="702">
        <v>3.4020818369999999</v>
      </c>
      <c r="AG43" s="702">
        <v>4.2909084010000003</v>
      </c>
      <c r="AH43" s="702">
        <v>4.4830725100000004</v>
      </c>
      <c r="AI43" s="702">
        <v>3.6542761170000002</v>
      </c>
      <c r="AJ43" s="702">
        <v>3.0156451419999999</v>
      </c>
      <c r="AK43" s="702">
        <v>2.6768115240000001</v>
      </c>
      <c r="AL43" s="702">
        <v>2.3146413539999999</v>
      </c>
      <c r="AM43" s="702">
        <v>2.3491298349999998</v>
      </c>
      <c r="AN43" s="702">
        <v>1.6028247950000001</v>
      </c>
      <c r="AO43" s="702">
        <v>1.315729615</v>
      </c>
      <c r="AP43" s="702">
        <v>1.2550656630000001</v>
      </c>
      <c r="AQ43" s="702">
        <v>1.7362489729999999</v>
      </c>
      <c r="AR43" s="702">
        <v>2.3418889360000001</v>
      </c>
      <c r="AS43" s="702">
        <v>2.7834664949999999</v>
      </c>
      <c r="AT43" s="702">
        <v>3.027339537</v>
      </c>
      <c r="AU43" s="702">
        <v>2.944337215</v>
      </c>
      <c r="AV43" s="702">
        <v>2.5300824689999999</v>
      </c>
      <c r="AW43" s="702">
        <v>1.776641243</v>
      </c>
      <c r="AX43" s="702">
        <v>2.2791190399999999</v>
      </c>
      <c r="AY43" s="702">
        <v>2.6796034670000002</v>
      </c>
      <c r="AZ43" s="702">
        <v>1.9513666599999999</v>
      </c>
      <c r="BA43" s="702">
        <v>1.3217049999999999</v>
      </c>
      <c r="BB43" s="702">
        <v>1.684145</v>
      </c>
      <c r="BC43" s="703">
        <v>2.1865420000000002</v>
      </c>
      <c r="BD43" s="703">
        <v>2.9542030000000001</v>
      </c>
      <c r="BE43" s="703">
        <v>3.7991950000000001</v>
      </c>
      <c r="BF43" s="703">
        <v>3.2494999999999998</v>
      </c>
      <c r="BG43" s="703">
        <v>3.0162520000000002</v>
      </c>
      <c r="BH43" s="703">
        <v>2.4698479999999998</v>
      </c>
      <c r="BI43" s="703">
        <v>1.6338079999999999</v>
      </c>
      <c r="BJ43" s="703">
        <v>3.2675830000000001</v>
      </c>
      <c r="BK43" s="703">
        <v>2.788319</v>
      </c>
      <c r="BL43" s="703">
        <v>1.1320380000000001</v>
      </c>
      <c r="BM43" s="703">
        <v>1.5196259999999999</v>
      </c>
      <c r="BN43" s="703">
        <v>1.727017</v>
      </c>
      <c r="BO43" s="703">
        <v>2.094306</v>
      </c>
      <c r="BP43" s="703">
        <v>2.8454250000000001</v>
      </c>
      <c r="BQ43" s="703">
        <v>3.3068460000000002</v>
      </c>
      <c r="BR43" s="703">
        <v>2.7985120000000001</v>
      </c>
      <c r="BS43" s="703">
        <v>2.5421469999999999</v>
      </c>
      <c r="BT43" s="703">
        <v>2.0050819999999998</v>
      </c>
      <c r="BU43" s="703">
        <v>1.237976</v>
      </c>
      <c r="BV43" s="703">
        <v>2.7876129999999999</v>
      </c>
    </row>
    <row r="44" spans="1:74" ht="11.1" customHeight="1" x14ac:dyDescent="0.2">
      <c r="A44" s="499" t="s">
        <v>1297</v>
      </c>
      <c r="B44" s="502" t="s">
        <v>86</v>
      </c>
      <c r="C44" s="702">
        <v>2.9800170000000001</v>
      </c>
      <c r="D44" s="702">
        <v>2.6837430000000002</v>
      </c>
      <c r="E44" s="702">
        <v>2.9690409999999998</v>
      </c>
      <c r="F44" s="702">
        <v>2.1221329999999998</v>
      </c>
      <c r="G44" s="702">
        <v>2.3508260000000001</v>
      </c>
      <c r="H44" s="702">
        <v>2.8133330000000001</v>
      </c>
      <c r="I44" s="702">
        <v>2.8534419999999998</v>
      </c>
      <c r="J44" s="702">
        <v>2.9345370000000002</v>
      </c>
      <c r="K44" s="702">
        <v>2.852833</v>
      </c>
      <c r="L44" s="702">
        <v>2.1625420000000002</v>
      </c>
      <c r="M44" s="702">
        <v>2.633429</v>
      </c>
      <c r="N44" s="702">
        <v>2.9842620000000002</v>
      </c>
      <c r="O44" s="702">
        <v>2.9840309999999999</v>
      </c>
      <c r="P44" s="702">
        <v>2.5560510000000001</v>
      </c>
      <c r="Q44" s="702">
        <v>2.9774259999999999</v>
      </c>
      <c r="R44" s="702">
        <v>1.9626060000000001</v>
      </c>
      <c r="S44" s="702">
        <v>2.6302530000000002</v>
      </c>
      <c r="T44" s="702">
        <v>2.750299</v>
      </c>
      <c r="U44" s="702">
        <v>2.7303090000000001</v>
      </c>
      <c r="V44" s="702">
        <v>2.923384</v>
      </c>
      <c r="W44" s="702">
        <v>2.8075549999999998</v>
      </c>
      <c r="X44" s="702">
        <v>2.1016370000000002</v>
      </c>
      <c r="Y44" s="702">
        <v>1.9041889999999999</v>
      </c>
      <c r="Z44" s="702">
        <v>2.7695189999999998</v>
      </c>
      <c r="AA44" s="702">
        <v>2.9782630000000001</v>
      </c>
      <c r="AB44" s="702">
        <v>2.6863440000000001</v>
      </c>
      <c r="AC44" s="702">
        <v>2.9667379999999999</v>
      </c>
      <c r="AD44" s="702">
        <v>2.0633629999999998</v>
      </c>
      <c r="AE44" s="702">
        <v>2.6435789999999999</v>
      </c>
      <c r="AF44" s="702">
        <v>2.8539889999999999</v>
      </c>
      <c r="AG44" s="702">
        <v>2.9360569999999999</v>
      </c>
      <c r="AH44" s="702">
        <v>2.7815319999999999</v>
      </c>
      <c r="AI44" s="702">
        <v>2.8387959999999999</v>
      </c>
      <c r="AJ44" s="702">
        <v>2.027695</v>
      </c>
      <c r="AK44" s="702">
        <v>2.1737320000000002</v>
      </c>
      <c r="AL44" s="702">
        <v>2.9702799999999998</v>
      </c>
      <c r="AM44" s="702">
        <v>2.975994</v>
      </c>
      <c r="AN44" s="702">
        <v>2.4916130000000001</v>
      </c>
      <c r="AO44" s="702">
        <v>2.7961839999999998</v>
      </c>
      <c r="AP44" s="702">
        <v>1.999298</v>
      </c>
      <c r="AQ44" s="702">
        <v>2.7692589999999999</v>
      </c>
      <c r="AR44" s="702">
        <v>2.851559</v>
      </c>
      <c r="AS44" s="702">
        <v>2.9290690000000001</v>
      </c>
      <c r="AT44" s="702">
        <v>2.921071</v>
      </c>
      <c r="AU44" s="702">
        <v>2.8463080000000001</v>
      </c>
      <c r="AV44" s="702">
        <v>2.243169</v>
      </c>
      <c r="AW44" s="702">
        <v>1.9156010000000001</v>
      </c>
      <c r="AX44" s="702">
        <v>2.8133080000000001</v>
      </c>
      <c r="AY44" s="702">
        <v>2.9762080000000002</v>
      </c>
      <c r="AZ44" s="702">
        <v>2.537131</v>
      </c>
      <c r="BA44" s="702">
        <v>2.97146</v>
      </c>
      <c r="BB44" s="702">
        <v>2.24126</v>
      </c>
      <c r="BC44" s="703">
        <v>2.6063299999999998</v>
      </c>
      <c r="BD44" s="703">
        <v>2.81385</v>
      </c>
      <c r="BE44" s="703">
        <v>2.9076499999999998</v>
      </c>
      <c r="BF44" s="703">
        <v>2.9076499999999998</v>
      </c>
      <c r="BG44" s="703">
        <v>2.81385</v>
      </c>
      <c r="BH44" s="703">
        <v>2.0171199999999998</v>
      </c>
      <c r="BI44" s="703">
        <v>2.7436099999999999</v>
      </c>
      <c r="BJ44" s="703">
        <v>2.9076499999999998</v>
      </c>
      <c r="BK44" s="703">
        <v>2.9076499999999998</v>
      </c>
      <c r="BL44" s="703">
        <v>2.6262599999999998</v>
      </c>
      <c r="BM44" s="703">
        <v>2.9076499999999998</v>
      </c>
      <c r="BN44" s="703">
        <v>2.1374300000000002</v>
      </c>
      <c r="BO44" s="703">
        <v>2.5092699999999999</v>
      </c>
      <c r="BP44" s="703">
        <v>2.81385</v>
      </c>
      <c r="BQ44" s="703">
        <v>2.9076499999999998</v>
      </c>
      <c r="BR44" s="703">
        <v>2.9076499999999998</v>
      </c>
      <c r="BS44" s="703">
        <v>2.81385</v>
      </c>
      <c r="BT44" s="703">
        <v>2.2024300000000001</v>
      </c>
      <c r="BU44" s="703">
        <v>2.5460199999999999</v>
      </c>
      <c r="BV44" s="703">
        <v>2.9076499999999998</v>
      </c>
    </row>
    <row r="45" spans="1:74" ht="11.1" customHeight="1" x14ac:dyDescent="0.2">
      <c r="A45" s="499" t="s">
        <v>1298</v>
      </c>
      <c r="B45" s="502" t="s">
        <v>1222</v>
      </c>
      <c r="C45" s="702">
        <v>1.2417831239999999</v>
      </c>
      <c r="D45" s="702">
        <v>1.269145119</v>
      </c>
      <c r="E45" s="702">
        <v>1.3888320869999999</v>
      </c>
      <c r="F45" s="702">
        <v>1.3969148339999999</v>
      </c>
      <c r="G45" s="702">
        <v>1.565012683</v>
      </c>
      <c r="H45" s="702">
        <v>1.5219336489999999</v>
      </c>
      <c r="I45" s="702">
        <v>1.520668385</v>
      </c>
      <c r="J45" s="702">
        <v>1.398767957</v>
      </c>
      <c r="K45" s="702">
        <v>1.1031900619999999</v>
      </c>
      <c r="L45" s="702">
        <v>0.96455202200000001</v>
      </c>
      <c r="M45" s="702">
        <v>0.91126113099999995</v>
      </c>
      <c r="N45" s="702">
        <v>0.92538494699999996</v>
      </c>
      <c r="O45" s="702">
        <v>0.88486158500000001</v>
      </c>
      <c r="P45" s="702">
        <v>0.93741867599999995</v>
      </c>
      <c r="Q45" s="702">
        <v>1.0514881869999999</v>
      </c>
      <c r="R45" s="702">
        <v>1.2174499350000001</v>
      </c>
      <c r="S45" s="702">
        <v>1.3970310180000001</v>
      </c>
      <c r="T45" s="702">
        <v>1.4263866460000001</v>
      </c>
      <c r="U45" s="702">
        <v>1.4386570809999999</v>
      </c>
      <c r="V45" s="702">
        <v>1.282922903</v>
      </c>
      <c r="W45" s="702">
        <v>1.018888303</v>
      </c>
      <c r="X45" s="702">
        <v>0.886647293</v>
      </c>
      <c r="Y45" s="702">
        <v>0.78643590200000002</v>
      </c>
      <c r="Z45" s="702">
        <v>0.73785547100000004</v>
      </c>
      <c r="AA45" s="702">
        <v>0.74226289000000001</v>
      </c>
      <c r="AB45" s="702">
        <v>0.837874224</v>
      </c>
      <c r="AC45" s="702">
        <v>1.424639604</v>
      </c>
      <c r="AD45" s="702">
        <v>1.494656414</v>
      </c>
      <c r="AE45" s="702">
        <v>1.344461669</v>
      </c>
      <c r="AF45" s="702">
        <v>1.5050696400000001</v>
      </c>
      <c r="AG45" s="702">
        <v>1.534626917</v>
      </c>
      <c r="AH45" s="702">
        <v>1.4360080740000001</v>
      </c>
      <c r="AI45" s="702">
        <v>1.081670103</v>
      </c>
      <c r="AJ45" s="702">
        <v>0.99591812199999996</v>
      </c>
      <c r="AK45" s="702">
        <v>0.82985009700000001</v>
      </c>
      <c r="AL45" s="702">
        <v>0.75086924600000005</v>
      </c>
      <c r="AM45" s="702">
        <v>0.83994335399999998</v>
      </c>
      <c r="AN45" s="702">
        <v>0.85582405299999997</v>
      </c>
      <c r="AO45" s="702">
        <v>0.96064517100000002</v>
      </c>
      <c r="AP45" s="702">
        <v>1.1438523089999999</v>
      </c>
      <c r="AQ45" s="702">
        <v>1.38587434</v>
      </c>
      <c r="AR45" s="702">
        <v>1.422930963</v>
      </c>
      <c r="AS45" s="702">
        <v>1.4299513939999999</v>
      </c>
      <c r="AT45" s="702">
        <v>1.3123565049999999</v>
      </c>
      <c r="AU45" s="702">
        <v>0.98984309699999995</v>
      </c>
      <c r="AV45" s="702">
        <v>0.89907466400000002</v>
      </c>
      <c r="AW45" s="702">
        <v>0.81207541000000005</v>
      </c>
      <c r="AX45" s="702">
        <v>0.742464389</v>
      </c>
      <c r="AY45" s="702">
        <v>0.81292843999999997</v>
      </c>
      <c r="AZ45" s="702">
        <v>0.74294898300000001</v>
      </c>
      <c r="BA45" s="702">
        <v>1.0266850000000001</v>
      </c>
      <c r="BB45" s="702">
        <v>1.144296</v>
      </c>
      <c r="BC45" s="703">
        <v>1.2762990000000001</v>
      </c>
      <c r="BD45" s="703">
        <v>1.3921239999999999</v>
      </c>
      <c r="BE45" s="703">
        <v>1.468561</v>
      </c>
      <c r="BF45" s="703">
        <v>1.3128329999999999</v>
      </c>
      <c r="BG45" s="703">
        <v>1.0019610000000001</v>
      </c>
      <c r="BH45" s="703">
        <v>0.85881459999999998</v>
      </c>
      <c r="BI45" s="703">
        <v>0.82708999999999999</v>
      </c>
      <c r="BJ45" s="703">
        <v>0.84563129999999997</v>
      </c>
      <c r="BK45" s="703">
        <v>0.89887890000000004</v>
      </c>
      <c r="BL45" s="703">
        <v>0.85308349999999999</v>
      </c>
      <c r="BM45" s="703">
        <v>1.1305970000000001</v>
      </c>
      <c r="BN45" s="703">
        <v>1.2299929999999999</v>
      </c>
      <c r="BO45" s="703">
        <v>1.351764</v>
      </c>
      <c r="BP45" s="703">
        <v>1.4543600000000001</v>
      </c>
      <c r="BQ45" s="703">
        <v>1.523366</v>
      </c>
      <c r="BR45" s="703">
        <v>1.359537</v>
      </c>
      <c r="BS45" s="703">
        <v>1.0404770000000001</v>
      </c>
      <c r="BT45" s="703">
        <v>0.89273239999999998</v>
      </c>
      <c r="BU45" s="703">
        <v>0.85506199999999999</v>
      </c>
      <c r="BV45" s="703">
        <v>0.87026349999999997</v>
      </c>
    </row>
    <row r="46" spans="1:74" ht="11.1" customHeight="1" x14ac:dyDescent="0.2">
      <c r="A46" s="499" t="s">
        <v>1299</v>
      </c>
      <c r="B46" s="502" t="s">
        <v>1325</v>
      </c>
      <c r="C46" s="702">
        <v>0.356819357</v>
      </c>
      <c r="D46" s="702">
        <v>0.40896232599999999</v>
      </c>
      <c r="E46" s="702">
        <v>0.59085163699999999</v>
      </c>
      <c r="F46" s="702">
        <v>0.66879270400000002</v>
      </c>
      <c r="G46" s="702">
        <v>0.73187223599999995</v>
      </c>
      <c r="H46" s="702">
        <v>0.79442235900000002</v>
      </c>
      <c r="I46" s="702">
        <v>0.548796536</v>
      </c>
      <c r="J46" s="702">
        <v>0.595880831</v>
      </c>
      <c r="K46" s="702">
        <v>0.67411379699999996</v>
      </c>
      <c r="L46" s="702">
        <v>0.73961724299999998</v>
      </c>
      <c r="M46" s="702">
        <v>0.59565473599999996</v>
      </c>
      <c r="N46" s="702">
        <v>0.540712101</v>
      </c>
      <c r="O46" s="702">
        <v>0.59768081299999998</v>
      </c>
      <c r="P46" s="702">
        <v>0.64581951299999996</v>
      </c>
      <c r="Q46" s="702">
        <v>0.78138629599999998</v>
      </c>
      <c r="R46" s="702">
        <v>0.90556434200000002</v>
      </c>
      <c r="S46" s="702">
        <v>0.89868231799999998</v>
      </c>
      <c r="T46" s="702">
        <v>0.90830883900000003</v>
      </c>
      <c r="U46" s="702">
        <v>0.72261233199999997</v>
      </c>
      <c r="V46" s="702">
        <v>0.76804492700000004</v>
      </c>
      <c r="W46" s="702">
        <v>0.76774340200000002</v>
      </c>
      <c r="X46" s="702">
        <v>0.69462775099999996</v>
      </c>
      <c r="Y46" s="702">
        <v>0.71409350500000002</v>
      </c>
      <c r="Z46" s="702">
        <v>0.609699773</v>
      </c>
      <c r="AA46" s="702">
        <v>0.63984011100000004</v>
      </c>
      <c r="AB46" s="702">
        <v>0.67395385299999999</v>
      </c>
      <c r="AC46" s="702">
        <v>0.81050343499999999</v>
      </c>
      <c r="AD46" s="702">
        <v>0.91746971799999999</v>
      </c>
      <c r="AE46" s="702">
        <v>0.929173731</v>
      </c>
      <c r="AF46" s="702">
        <v>0.95730691700000003</v>
      </c>
      <c r="AG46" s="702">
        <v>0.88108428900000002</v>
      </c>
      <c r="AH46" s="702">
        <v>0.91191011</v>
      </c>
      <c r="AI46" s="702">
        <v>0.88153995500000004</v>
      </c>
      <c r="AJ46" s="702">
        <v>0.96046563900000004</v>
      </c>
      <c r="AK46" s="702">
        <v>0.77107637100000004</v>
      </c>
      <c r="AL46" s="702">
        <v>0.75549676399999999</v>
      </c>
      <c r="AM46" s="702">
        <v>0.79688885099999995</v>
      </c>
      <c r="AN46" s="702">
        <v>0.80169697100000004</v>
      </c>
      <c r="AO46" s="702">
        <v>0.92680919799999995</v>
      </c>
      <c r="AP46" s="702">
        <v>0.98711112499999998</v>
      </c>
      <c r="AQ46" s="702">
        <v>1.0484357580000001</v>
      </c>
      <c r="AR46" s="702">
        <v>1.091881442</v>
      </c>
      <c r="AS46" s="702">
        <v>0.89855507599999995</v>
      </c>
      <c r="AT46" s="702">
        <v>0.85835946799999996</v>
      </c>
      <c r="AU46" s="702">
        <v>0.78546066800000003</v>
      </c>
      <c r="AV46" s="702">
        <v>0.56908729199999997</v>
      </c>
      <c r="AW46" s="702">
        <v>0.83145111400000005</v>
      </c>
      <c r="AX46" s="702">
        <v>0.89279742399999995</v>
      </c>
      <c r="AY46" s="702">
        <v>0.88083174600000003</v>
      </c>
      <c r="AZ46" s="702">
        <v>0.93218783199999999</v>
      </c>
      <c r="BA46" s="702">
        <v>1.202901</v>
      </c>
      <c r="BB46" s="702">
        <v>1.385572</v>
      </c>
      <c r="BC46" s="703">
        <v>1.539669</v>
      </c>
      <c r="BD46" s="703">
        <v>1.715787</v>
      </c>
      <c r="BE46" s="703">
        <v>1.3011740000000001</v>
      </c>
      <c r="BF46" s="703">
        <v>1.159775</v>
      </c>
      <c r="BG46" s="703">
        <v>1.1632690000000001</v>
      </c>
      <c r="BH46" s="703">
        <v>0.76548709999999998</v>
      </c>
      <c r="BI46" s="703">
        <v>1.2353590000000001</v>
      </c>
      <c r="BJ46" s="703">
        <v>1.509193</v>
      </c>
      <c r="BK46" s="703">
        <v>1.5434460000000001</v>
      </c>
      <c r="BL46" s="703">
        <v>1.3172090000000001</v>
      </c>
      <c r="BM46" s="703">
        <v>1.727122</v>
      </c>
      <c r="BN46" s="703">
        <v>1.790484</v>
      </c>
      <c r="BO46" s="703">
        <v>1.934178</v>
      </c>
      <c r="BP46" s="703">
        <v>2.1775959999999999</v>
      </c>
      <c r="BQ46" s="703">
        <v>1.5905739999999999</v>
      </c>
      <c r="BR46" s="703">
        <v>1.470191</v>
      </c>
      <c r="BS46" s="703">
        <v>1.5707359999999999</v>
      </c>
      <c r="BT46" s="703">
        <v>1.0179469999999999</v>
      </c>
      <c r="BU46" s="703">
        <v>1.799984</v>
      </c>
      <c r="BV46" s="703">
        <v>1.631542</v>
      </c>
    </row>
    <row r="47" spans="1:74" ht="11.1" customHeight="1" x14ac:dyDescent="0.2">
      <c r="A47" s="499" t="s">
        <v>1300</v>
      </c>
      <c r="B47" s="500" t="s">
        <v>1326</v>
      </c>
      <c r="C47" s="702">
        <v>-1.9561562000000001E-2</v>
      </c>
      <c r="D47" s="702">
        <v>-8.7187440000000005E-3</v>
      </c>
      <c r="E47" s="702">
        <v>-1.3750887E-2</v>
      </c>
      <c r="F47" s="702">
        <v>-1.2735888000000001E-2</v>
      </c>
      <c r="G47" s="702">
        <v>-3.7559899999999998E-3</v>
      </c>
      <c r="H47" s="702">
        <v>8.85204E-4</v>
      </c>
      <c r="I47" s="702">
        <v>1.9025144000000001E-2</v>
      </c>
      <c r="J47" s="702">
        <v>1.740566E-2</v>
      </c>
      <c r="K47" s="702">
        <v>6.1514209999999998E-3</v>
      </c>
      <c r="L47" s="702">
        <v>-8.059854E-3</v>
      </c>
      <c r="M47" s="702">
        <v>-1.4216571000000001E-2</v>
      </c>
      <c r="N47" s="702">
        <v>-1.8655728999999999E-2</v>
      </c>
      <c r="O47" s="702">
        <v>-2.103588E-2</v>
      </c>
      <c r="P47" s="702">
        <v>-8.5587969999999999E-3</v>
      </c>
      <c r="Q47" s="702">
        <v>-1.5425744E-2</v>
      </c>
      <c r="R47" s="702">
        <v>3.1951530000000001E-3</v>
      </c>
      <c r="S47" s="702">
        <v>1.4615390000000001E-2</v>
      </c>
      <c r="T47" s="702">
        <v>2.9652300999999999E-2</v>
      </c>
      <c r="U47" s="702">
        <v>2.8464146999999999E-2</v>
      </c>
      <c r="V47" s="702">
        <v>1.8255877E-2</v>
      </c>
      <c r="W47" s="702">
        <v>1.865298E-3</v>
      </c>
      <c r="X47" s="702">
        <v>-1.1164762999999999E-2</v>
      </c>
      <c r="Y47" s="702">
        <v>-1.3567304000000001E-2</v>
      </c>
      <c r="Z47" s="702">
        <v>-2.5084507999999998E-2</v>
      </c>
      <c r="AA47" s="702">
        <v>-6.1024590000000002E-3</v>
      </c>
      <c r="AB47" s="702">
        <v>-1.7413274999999999E-2</v>
      </c>
      <c r="AC47" s="702">
        <v>1.0970581E-2</v>
      </c>
      <c r="AD47" s="702">
        <v>1.6033035000000001E-2</v>
      </c>
      <c r="AE47" s="702">
        <v>2.9562395000000002E-2</v>
      </c>
      <c r="AF47" s="702">
        <v>1.8792982E-2</v>
      </c>
      <c r="AG47" s="702">
        <v>4.2944706999999999E-2</v>
      </c>
      <c r="AH47" s="702">
        <v>4.3978937000000003E-2</v>
      </c>
      <c r="AI47" s="702">
        <v>2.0686301000000001E-2</v>
      </c>
      <c r="AJ47" s="702">
        <v>8.1477430000000007E-3</v>
      </c>
      <c r="AK47" s="702">
        <v>-4.2271629999999999E-3</v>
      </c>
      <c r="AL47" s="702">
        <v>1.8887449000000001E-2</v>
      </c>
      <c r="AM47" s="702">
        <v>8.9271060000000006E-3</v>
      </c>
      <c r="AN47" s="702">
        <v>1.7334716E-2</v>
      </c>
      <c r="AO47" s="702">
        <v>9.4178209999999998E-3</v>
      </c>
      <c r="AP47" s="702">
        <v>2.1625696999999999E-2</v>
      </c>
      <c r="AQ47" s="702">
        <v>2.85147E-2</v>
      </c>
      <c r="AR47" s="702">
        <v>4.0386726999999997E-2</v>
      </c>
      <c r="AS47" s="702">
        <v>3.4976321999999997E-2</v>
      </c>
      <c r="AT47" s="702">
        <v>4.8363445999999997E-2</v>
      </c>
      <c r="AU47" s="702">
        <v>1.2329131E-2</v>
      </c>
      <c r="AV47" s="702">
        <v>5.7573809999999998E-3</v>
      </c>
      <c r="AW47" s="702">
        <v>4.0546640000000004E-3</v>
      </c>
      <c r="AX47" s="702">
        <v>-3.5568539999999999E-3</v>
      </c>
      <c r="AY47" s="702">
        <v>-1.0394373E-2</v>
      </c>
      <c r="AZ47" s="702">
        <v>1.1332824999999999E-2</v>
      </c>
      <c r="BA47" s="702">
        <v>7.7106600000000003E-3</v>
      </c>
      <c r="BB47" s="702">
        <v>2.33704E-2</v>
      </c>
      <c r="BC47" s="703">
        <v>2.36052E-2</v>
      </c>
      <c r="BD47" s="703">
        <v>3.6489000000000001E-2</v>
      </c>
      <c r="BE47" s="703">
        <v>3.53218E-2</v>
      </c>
      <c r="BF47" s="703">
        <v>3.7039799999999998E-2</v>
      </c>
      <c r="BG47" s="703">
        <v>6.4074099999999997E-3</v>
      </c>
      <c r="BH47" s="703">
        <v>7.0014399999999998E-4</v>
      </c>
      <c r="BI47" s="703">
        <v>-2.66326E-4</v>
      </c>
      <c r="BJ47" s="703">
        <v>7.7140399999999998E-5</v>
      </c>
      <c r="BK47" s="703">
        <v>-1.08538E-2</v>
      </c>
      <c r="BL47" s="703">
        <v>1.84117E-2</v>
      </c>
      <c r="BM47" s="703">
        <v>6.7401099999999997E-3</v>
      </c>
      <c r="BN47" s="703">
        <v>2.0157100000000001E-2</v>
      </c>
      <c r="BO47" s="703">
        <v>2.0592300000000001E-2</v>
      </c>
      <c r="BP47" s="703">
        <v>3.6768000000000002E-2</v>
      </c>
      <c r="BQ47" s="703">
        <v>3.2759999999999997E-2</v>
      </c>
      <c r="BR47" s="703">
        <v>3.5020999999999997E-2</v>
      </c>
      <c r="BS47" s="703">
        <v>5.4687299999999998E-3</v>
      </c>
      <c r="BT47" s="703">
        <v>5.8472000000000005E-4</v>
      </c>
      <c r="BU47" s="703">
        <v>-1.8649300000000001E-3</v>
      </c>
      <c r="BV47" s="703">
        <v>-1.59818E-3</v>
      </c>
    </row>
    <row r="48" spans="1:74" ht="11.1" customHeight="1" x14ac:dyDescent="0.2">
      <c r="A48" s="499" t="s">
        <v>1301</v>
      </c>
      <c r="B48" s="500" t="s">
        <v>1226</v>
      </c>
      <c r="C48" s="702">
        <v>10.963640928</v>
      </c>
      <c r="D48" s="702">
        <v>9.2168967049999999</v>
      </c>
      <c r="E48" s="702">
        <v>10.136810733000001</v>
      </c>
      <c r="F48" s="702">
        <v>9.657404305</v>
      </c>
      <c r="G48" s="702">
        <v>11.12946584</v>
      </c>
      <c r="H48" s="702">
        <v>13.534394145</v>
      </c>
      <c r="I48" s="702">
        <v>15.201774201999999</v>
      </c>
      <c r="J48" s="702">
        <v>15.031004534999999</v>
      </c>
      <c r="K48" s="702">
        <v>12.767260285000001</v>
      </c>
      <c r="L48" s="702">
        <v>11.261400578</v>
      </c>
      <c r="M48" s="702">
        <v>10.306992925999999</v>
      </c>
      <c r="N48" s="702">
        <v>10.750561489000001</v>
      </c>
      <c r="O48" s="702">
        <v>10.256030428000001</v>
      </c>
      <c r="P48" s="702">
        <v>9.0794399919999993</v>
      </c>
      <c r="Q48" s="702">
        <v>10.050872976999999</v>
      </c>
      <c r="R48" s="702">
        <v>9.7649478349999992</v>
      </c>
      <c r="S48" s="702">
        <v>11.509418158000001</v>
      </c>
      <c r="T48" s="702">
        <v>13.229136325000001</v>
      </c>
      <c r="U48" s="702">
        <v>15.706264914</v>
      </c>
      <c r="V48" s="702">
        <v>15.873501888</v>
      </c>
      <c r="W48" s="702">
        <v>14.434539885</v>
      </c>
      <c r="X48" s="702">
        <v>12.179206902000001</v>
      </c>
      <c r="Y48" s="702">
        <v>11.094498680999999</v>
      </c>
      <c r="Z48" s="702">
        <v>12.417568961000001</v>
      </c>
      <c r="AA48" s="702">
        <v>11.883294138</v>
      </c>
      <c r="AB48" s="702">
        <v>11.424872402</v>
      </c>
      <c r="AC48" s="702">
        <v>11.091229605000001</v>
      </c>
      <c r="AD48" s="702">
        <v>10.631374521</v>
      </c>
      <c r="AE48" s="702">
        <v>11.422413048999999</v>
      </c>
      <c r="AF48" s="702">
        <v>13.871796572999999</v>
      </c>
      <c r="AG48" s="702">
        <v>16.102428700000001</v>
      </c>
      <c r="AH48" s="702">
        <v>16.254287604999998</v>
      </c>
      <c r="AI48" s="702">
        <v>14.331198209</v>
      </c>
      <c r="AJ48" s="702">
        <v>12.204275817999999</v>
      </c>
      <c r="AK48" s="702">
        <v>10.387168517999999</v>
      </c>
      <c r="AL48" s="702">
        <v>11.818762791999999</v>
      </c>
      <c r="AM48" s="702">
        <v>11.210272179</v>
      </c>
      <c r="AN48" s="702">
        <v>9.7716938169999992</v>
      </c>
      <c r="AO48" s="702">
        <v>9.5396947710000006</v>
      </c>
      <c r="AP48" s="702">
        <v>9.4509994739999996</v>
      </c>
      <c r="AQ48" s="702">
        <v>12.114418073</v>
      </c>
      <c r="AR48" s="702">
        <v>13.261398921</v>
      </c>
      <c r="AS48" s="702">
        <v>15.096346011</v>
      </c>
      <c r="AT48" s="702">
        <v>15.284851142000001</v>
      </c>
      <c r="AU48" s="702">
        <v>13.835889898</v>
      </c>
      <c r="AV48" s="702">
        <v>11.837654899</v>
      </c>
      <c r="AW48" s="702">
        <v>9.7511825739999995</v>
      </c>
      <c r="AX48" s="702">
        <v>11.521100783</v>
      </c>
      <c r="AY48" s="702">
        <v>11.853798581</v>
      </c>
      <c r="AZ48" s="702">
        <v>8.9120292299999999</v>
      </c>
      <c r="BA48" s="702">
        <v>9.6207849999999997</v>
      </c>
      <c r="BB48" s="702">
        <v>10.5594</v>
      </c>
      <c r="BC48" s="703">
        <v>11.71191</v>
      </c>
      <c r="BD48" s="703">
        <v>13.0511</v>
      </c>
      <c r="BE48" s="703">
        <v>16.182289999999998</v>
      </c>
      <c r="BF48" s="703">
        <v>13.30686</v>
      </c>
      <c r="BG48" s="703">
        <v>12.276289999999999</v>
      </c>
      <c r="BH48" s="703">
        <v>10.95959</v>
      </c>
      <c r="BI48" s="703">
        <v>9.1341509999999992</v>
      </c>
      <c r="BJ48" s="703">
        <v>12.43289</v>
      </c>
      <c r="BK48" s="703">
        <v>11.34229</v>
      </c>
      <c r="BL48" s="703">
        <v>9.5530969999999993</v>
      </c>
      <c r="BM48" s="703">
        <v>9.3189050000000009</v>
      </c>
      <c r="BN48" s="703">
        <v>9.8428170000000001</v>
      </c>
      <c r="BO48" s="703">
        <v>10.86012</v>
      </c>
      <c r="BP48" s="703">
        <v>12.37886</v>
      </c>
      <c r="BQ48" s="703">
        <v>14.85633</v>
      </c>
      <c r="BR48" s="703">
        <v>12.900090000000001</v>
      </c>
      <c r="BS48" s="703">
        <v>12.10317</v>
      </c>
      <c r="BT48" s="703">
        <v>11.03586</v>
      </c>
      <c r="BU48" s="703">
        <v>8.8248350000000002</v>
      </c>
      <c r="BV48" s="703">
        <v>11.67327</v>
      </c>
    </row>
    <row r="49" spans="1:74" ht="11.1" customHeight="1" x14ac:dyDescent="0.2">
      <c r="A49" s="499" t="s">
        <v>1302</v>
      </c>
      <c r="B49" s="500" t="s">
        <v>1327</v>
      </c>
      <c r="C49" s="702">
        <v>8.0454647432000002</v>
      </c>
      <c r="D49" s="702">
        <v>6.5567621251999997</v>
      </c>
      <c r="E49" s="702">
        <v>7.9909904524000002</v>
      </c>
      <c r="F49" s="702">
        <v>7.6148539796000003</v>
      </c>
      <c r="G49" s="702">
        <v>8.8570147742999996</v>
      </c>
      <c r="H49" s="702">
        <v>10.974443623000001</v>
      </c>
      <c r="I49" s="702">
        <v>11.967736385</v>
      </c>
      <c r="J49" s="702">
        <v>11.575379508999999</v>
      </c>
      <c r="K49" s="702">
        <v>9.9432870962000006</v>
      </c>
      <c r="L49" s="702">
        <v>8.3307482047000008</v>
      </c>
      <c r="M49" s="702">
        <v>7.0995786444000002</v>
      </c>
      <c r="N49" s="702">
        <v>7.6614532189000002</v>
      </c>
      <c r="O49" s="702">
        <v>7.3312265641999996</v>
      </c>
      <c r="P49" s="702">
        <v>6.7374138685</v>
      </c>
      <c r="Q49" s="702">
        <v>7.2074671347999999</v>
      </c>
      <c r="R49" s="702">
        <v>7.6973781612999996</v>
      </c>
      <c r="S49" s="702">
        <v>9.0202083779999995</v>
      </c>
      <c r="T49" s="702">
        <v>10.481184914</v>
      </c>
      <c r="U49" s="702">
        <v>11.941121488</v>
      </c>
      <c r="V49" s="702">
        <v>11.671668428</v>
      </c>
      <c r="W49" s="702">
        <v>10.502524077</v>
      </c>
      <c r="X49" s="702">
        <v>5.8674928789000003</v>
      </c>
      <c r="Y49" s="702">
        <v>5.4690897399000002</v>
      </c>
      <c r="Z49" s="702">
        <v>5.9023129512999999</v>
      </c>
      <c r="AA49" s="702">
        <v>7.2782080000000002</v>
      </c>
      <c r="AB49" s="702">
        <v>6.6328420000000001</v>
      </c>
      <c r="AC49" s="702">
        <v>6.7325619999999997</v>
      </c>
      <c r="AD49" s="702">
        <v>6.8542389999999997</v>
      </c>
      <c r="AE49" s="702">
        <v>7.4128410000000002</v>
      </c>
      <c r="AF49" s="702">
        <v>9.4806519999999992</v>
      </c>
      <c r="AG49" s="702">
        <v>11.5166</v>
      </c>
      <c r="AH49" s="702">
        <v>11.72369</v>
      </c>
      <c r="AI49" s="702">
        <v>9.4664199999999994</v>
      </c>
      <c r="AJ49" s="702">
        <v>7.2759749999999999</v>
      </c>
      <c r="AK49" s="702">
        <v>6.4558109999999997</v>
      </c>
      <c r="AL49" s="702">
        <v>7.117032</v>
      </c>
      <c r="AM49" s="702">
        <v>7.0631060000000003</v>
      </c>
      <c r="AN49" s="702">
        <v>6.5196969999999999</v>
      </c>
      <c r="AO49" s="702">
        <v>6.2333869999999996</v>
      </c>
      <c r="AP49" s="702">
        <v>6.4592280000000004</v>
      </c>
      <c r="AQ49" s="702">
        <v>8.9606279999999998</v>
      </c>
      <c r="AR49" s="702">
        <v>9.9189889999999998</v>
      </c>
      <c r="AS49" s="702">
        <v>11.7767</v>
      </c>
      <c r="AT49" s="702">
        <v>11.711209999999999</v>
      </c>
      <c r="AU49" s="702">
        <v>9.2583000000000002</v>
      </c>
      <c r="AV49" s="702">
        <v>7.653626</v>
      </c>
      <c r="AW49" s="702">
        <v>6.4421790000000003</v>
      </c>
      <c r="AX49" s="702">
        <v>7.2300639999999996</v>
      </c>
      <c r="AY49" s="702">
        <v>7.3610319999999998</v>
      </c>
      <c r="AZ49" s="702">
        <v>5.7050239999999999</v>
      </c>
      <c r="BA49" s="702">
        <v>6.2145960000000002</v>
      </c>
      <c r="BB49" s="702">
        <v>6.2929060000000003</v>
      </c>
      <c r="BC49" s="703">
        <v>8.0807339999999996</v>
      </c>
      <c r="BD49" s="703">
        <v>9.6705749999999995</v>
      </c>
      <c r="BE49" s="703">
        <v>11.577310000000001</v>
      </c>
      <c r="BF49" s="703">
        <v>10.66661</v>
      </c>
      <c r="BG49" s="703">
        <v>9.023987</v>
      </c>
      <c r="BH49" s="703">
        <v>7.4406410000000003</v>
      </c>
      <c r="BI49" s="703">
        <v>5.9931580000000002</v>
      </c>
      <c r="BJ49" s="703">
        <v>7.1986340000000002</v>
      </c>
      <c r="BK49" s="703">
        <v>6.6947150000000004</v>
      </c>
      <c r="BL49" s="703">
        <v>5.8818910000000004</v>
      </c>
      <c r="BM49" s="703">
        <v>6.6176459999999997</v>
      </c>
      <c r="BN49" s="703">
        <v>6.5632190000000001</v>
      </c>
      <c r="BO49" s="703">
        <v>8.1525660000000002</v>
      </c>
      <c r="BP49" s="703">
        <v>9.6589980000000004</v>
      </c>
      <c r="BQ49" s="703">
        <v>11.546099999999999</v>
      </c>
      <c r="BR49" s="703">
        <v>10.73724</v>
      </c>
      <c r="BS49" s="703">
        <v>9.077814</v>
      </c>
      <c r="BT49" s="703">
        <v>7.4779479999999996</v>
      </c>
      <c r="BU49" s="703">
        <v>6.0217859999999996</v>
      </c>
      <c r="BV49" s="703">
        <v>7.2359049999999998</v>
      </c>
    </row>
    <row r="50" spans="1:74" ht="11.1" customHeight="1" x14ac:dyDescent="0.2">
      <c r="A50" s="517"/>
      <c r="B50" s="131" t="s">
        <v>1303</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333"/>
      <c r="BD50" s="333"/>
      <c r="BE50" s="333"/>
      <c r="BF50" s="333"/>
      <c r="BG50" s="333"/>
      <c r="BH50" s="333"/>
      <c r="BI50" s="333"/>
      <c r="BJ50" s="333"/>
      <c r="BK50" s="333"/>
      <c r="BL50" s="333"/>
      <c r="BM50" s="333"/>
      <c r="BN50" s="333"/>
      <c r="BO50" s="333"/>
      <c r="BP50" s="333"/>
      <c r="BQ50" s="333"/>
      <c r="BR50" s="333"/>
      <c r="BS50" s="333"/>
      <c r="BT50" s="333"/>
      <c r="BU50" s="333"/>
      <c r="BV50" s="333"/>
    </row>
    <row r="51" spans="1:74" ht="11.1" customHeight="1" x14ac:dyDescent="0.2">
      <c r="A51" s="499" t="s">
        <v>1304</v>
      </c>
      <c r="B51" s="500" t="s">
        <v>84</v>
      </c>
      <c r="C51" s="702">
        <v>6.8968970110000001</v>
      </c>
      <c r="D51" s="702">
        <v>4.8507354300000003</v>
      </c>
      <c r="E51" s="702">
        <v>3.8341736380000002</v>
      </c>
      <c r="F51" s="702">
        <v>3.377811796</v>
      </c>
      <c r="G51" s="702">
        <v>4.242918607</v>
      </c>
      <c r="H51" s="702">
        <v>6.1789663859999999</v>
      </c>
      <c r="I51" s="702">
        <v>8.6959030909999999</v>
      </c>
      <c r="J51" s="702">
        <v>10.112250144000001</v>
      </c>
      <c r="K51" s="702">
        <v>8.1418972099999998</v>
      </c>
      <c r="L51" s="702">
        <v>7.575569389</v>
      </c>
      <c r="M51" s="702">
        <v>6.2952036060000003</v>
      </c>
      <c r="N51" s="702">
        <v>6.756300081</v>
      </c>
      <c r="O51" s="702">
        <v>6.0815598150000003</v>
      </c>
      <c r="P51" s="702">
        <v>5.3935456970000004</v>
      </c>
      <c r="Q51" s="702">
        <v>5.6200947010000002</v>
      </c>
      <c r="R51" s="702">
        <v>3.9610822990000001</v>
      </c>
      <c r="S51" s="702">
        <v>3.427436948</v>
      </c>
      <c r="T51" s="702">
        <v>5.1852411490000003</v>
      </c>
      <c r="U51" s="702">
        <v>10.189409554999999</v>
      </c>
      <c r="V51" s="702">
        <v>9.2886759059999999</v>
      </c>
      <c r="W51" s="702">
        <v>7.0987406819999999</v>
      </c>
      <c r="X51" s="702">
        <v>7.8697281989999999</v>
      </c>
      <c r="Y51" s="702">
        <v>7.3497926720000004</v>
      </c>
      <c r="Z51" s="702">
        <v>7.1239194570000004</v>
      </c>
      <c r="AA51" s="702">
        <v>6.5820305399999999</v>
      </c>
      <c r="AB51" s="702">
        <v>6.1113363390000002</v>
      </c>
      <c r="AC51" s="702">
        <v>5.2708341570000004</v>
      </c>
      <c r="AD51" s="702">
        <v>3.3075615319999998</v>
      </c>
      <c r="AE51" s="702">
        <v>2.8056858610000002</v>
      </c>
      <c r="AF51" s="702">
        <v>4.067518636</v>
      </c>
      <c r="AG51" s="702">
        <v>7.1176731760000003</v>
      </c>
      <c r="AH51" s="702">
        <v>8.5961079869999999</v>
      </c>
      <c r="AI51" s="702">
        <v>7.4187724859999999</v>
      </c>
      <c r="AJ51" s="702">
        <v>7.6325164269999997</v>
      </c>
      <c r="AK51" s="702">
        <v>7.5109244459999998</v>
      </c>
      <c r="AL51" s="702">
        <v>7.6950330139999998</v>
      </c>
      <c r="AM51" s="702">
        <v>5.674219839</v>
      </c>
      <c r="AN51" s="702">
        <v>5.0646347130000002</v>
      </c>
      <c r="AO51" s="702">
        <v>5.9227250720000004</v>
      </c>
      <c r="AP51" s="702">
        <v>3.8481089260000001</v>
      </c>
      <c r="AQ51" s="702">
        <v>3.5132429520000001</v>
      </c>
      <c r="AR51" s="702">
        <v>5.2605885299999997</v>
      </c>
      <c r="AS51" s="702">
        <v>7.835447512</v>
      </c>
      <c r="AT51" s="702">
        <v>10.46616678</v>
      </c>
      <c r="AU51" s="702">
        <v>8.7149932949999993</v>
      </c>
      <c r="AV51" s="702">
        <v>9.2544466249999999</v>
      </c>
      <c r="AW51" s="702">
        <v>6.8407903650000002</v>
      </c>
      <c r="AX51" s="702">
        <v>7.5390455510000001</v>
      </c>
      <c r="AY51" s="702">
        <v>5.9172876030000001</v>
      </c>
      <c r="AZ51" s="702">
        <v>5.1117022749999999</v>
      </c>
      <c r="BA51" s="702">
        <v>5.4546950000000001</v>
      </c>
      <c r="BB51" s="702">
        <v>3.5368170000000001</v>
      </c>
      <c r="BC51" s="703">
        <v>3.3252999999999999</v>
      </c>
      <c r="BD51" s="703">
        <v>4.8030049999999997</v>
      </c>
      <c r="BE51" s="703">
        <v>7.2770809999999999</v>
      </c>
      <c r="BF51" s="703">
        <v>9.0141720000000003</v>
      </c>
      <c r="BG51" s="703">
        <v>7.8285260000000001</v>
      </c>
      <c r="BH51" s="703">
        <v>8.3213410000000003</v>
      </c>
      <c r="BI51" s="703">
        <v>6.1835810000000002</v>
      </c>
      <c r="BJ51" s="703">
        <v>6.8746960000000001</v>
      </c>
      <c r="BK51" s="703">
        <v>5.7149150000000004</v>
      </c>
      <c r="BL51" s="703">
        <v>5.2607049999999997</v>
      </c>
      <c r="BM51" s="703">
        <v>5.3600399999999997</v>
      </c>
      <c r="BN51" s="703">
        <v>3.5003310000000001</v>
      </c>
      <c r="BO51" s="703">
        <v>3.372061</v>
      </c>
      <c r="BP51" s="703">
        <v>4.712834</v>
      </c>
      <c r="BQ51" s="703">
        <v>7.2950020000000002</v>
      </c>
      <c r="BR51" s="703">
        <v>8.7920890000000007</v>
      </c>
      <c r="BS51" s="703">
        <v>7.7462020000000003</v>
      </c>
      <c r="BT51" s="703">
        <v>8.0841419999999999</v>
      </c>
      <c r="BU51" s="703">
        <v>6.1392949999999997</v>
      </c>
      <c r="BV51" s="703">
        <v>6.7705880000000001</v>
      </c>
    </row>
    <row r="52" spans="1:74" ht="11.1" customHeight="1" x14ac:dyDescent="0.2">
      <c r="A52" s="499" t="s">
        <v>1305</v>
      </c>
      <c r="B52" s="500" t="s">
        <v>83</v>
      </c>
      <c r="C52" s="702">
        <v>0.88766510300000001</v>
      </c>
      <c r="D52" s="702">
        <v>0.59924559600000005</v>
      </c>
      <c r="E52" s="702">
        <v>0.37899685700000002</v>
      </c>
      <c r="F52" s="702">
        <v>0.24665794499999999</v>
      </c>
      <c r="G52" s="702">
        <v>0.66632957800000003</v>
      </c>
      <c r="H52" s="702">
        <v>0.69120857199999997</v>
      </c>
      <c r="I52" s="702">
        <v>0.84763554500000005</v>
      </c>
      <c r="J52" s="702">
        <v>0.83916681699999995</v>
      </c>
      <c r="K52" s="702">
        <v>0.740778041</v>
      </c>
      <c r="L52" s="702">
        <v>0.86234926300000003</v>
      </c>
      <c r="M52" s="702">
        <v>0.80992788299999996</v>
      </c>
      <c r="N52" s="702">
        <v>0.82377995400000004</v>
      </c>
      <c r="O52" s="702">
        <v>0.725889173</v>
      </c>
      <c r="P52" s="702">
        <v>0.62641758299999994</v>
      </c>
      <c r="Q52" s="702">
        <v>0.53353550500000002</v>
      </c>
      <c r="R52" s="702">
        <v>0.221804639</v>
      </c>
      <c r="S52" s="702">
        <v>0.55738786399999996</v>
      </c>
      <c r="T52" s="702">
        <v>0.51905949500000004</v>
      </c>
      <c r="U52" s="702">
        <v>0.92765032000000003</v>
      </c>
      <c r="V52" s="702">
        <v>1.013139148</v>
      </c>
      <c r="W52" s="702">
        <v>0.59701249300000003</v>
      </c>
      <c r="X52" s="702">
        <v>0.70167818800000004</v>
      </c>
      <c r="Y52" s="702">
        <v>0.96322143800000004</v>
      </c>
      <c r="Z52" s="702">
        <v>1.0951550839999999</v>
      </c>
      <c r="AA52" s="702">
        <v>0.77109697499999996</v>
      </c>
      <c r="AB52" s="702">
        <v>0.81095215200000004</v>
      </c>
      <c r="AC52" s="702">
        <v>0.57208892499999997</v>
      </c>
      <c r="AD52" s="702">
        <v>0.19561948500000001</v>
      </c>
      <c r="AE52" s="702">
        <v>0.52635936000000005</v>
      </c>
      <c r="AF52" s="702">
        <v>0.51135507800000002</v>
      </c>
      <c r="AG52" s="702">
        <v>0.61886307699999998</v>
      </c>
      <c r="AH52" s="702">
        <v>0.66163189600000005</v>
      </c>
      <c r="AI52" s="702">
        <v>0.623199595</v>
      </c>
      <c r="AJ52" s="702">
        <v>0.60573158100000002</v>
      </c>
      <c r="AK52" s="702">
        <v>0.80218220200000001</v>
      </c>
      <c r="AL52" s="702">
        <v>0.84053186499999999</v>
      </c>
      <c r="AM52" s="702">
        <v>0.54027245999999995</v>
      </c>
      <c r="AN52" s="702">
        <v>0.46254534000000003</v>
      </c>
      <c r="AO52" s="702">
        <v>0.40926842099999999</v>
      </c>
      <c r="AP52" s="702">
        <v>0.289279652</v>
      </c>
      <c r="AQ52" s="702">
        <v>0.45602637899999998</v>
      </c>
      <c r="AR52" s="702">
        <v>0.47580077399999998</v>
      </c>
      <c r="AS52" s="702">
        <v>0.601764246</v>
      </c>
      <c r="AT52" s="702">
        <v>0.829657537</v>
      </c>
      <c r="AU52" s="702">
        <v>0.67043670399999999</v>
      </c>
      <c r="AV52" s="702">
        <v>0.72053160000000005</v>
      </c>
      <c r="AW52" s="702">
        <v>0.68511978799999995</v>
      </c>
      <c r="AX52" s="702">
        <v>0.60207715299999998</v>
      </c>
      <c r="AY52" s="702">
        <v>0.46238400699999999</v>
      </c>
      <c r="AZ52" s="702">
        <v>0.78927633200000002</v>
      </c>
      <c r="BA52" s="702">
        <v>0.57727879999999998</v>
      </c>
      <c r="BB52" s="702">
        <v>0.87538709999999997</v>
      </c>
      <c r="BC52" s="703">
        <v>0.53081429999999996</v>
      </c>
      <c r="BD52" s="703">
        <v>0.83532189999999995</v>
      </c>
      <c r="BE52" s="703">
        <v>0.6700064</v>
      </c>
      <c r="BF52" s="703">
        <v>0.85215200000000002</v>
      </c>
      <c r="BG52" s="703">
        <v>0.67380620000000002</v>
      </c>
      <c r="BH52" s="703">
        <v>0.67626200000000003</v>
      </c>
      <c r="BI52" s="703">
        <v>0.1614959</v>
      </c>
      <c r="BJ52" s="703">
        <v>0.57744499999999999</v>
      </c>
      <c r="BK52" s="703">
        <v>-4.1048800000000003E-2</v>
      </c>
      <c r="BL52" s="703">
        <v>0.70615839999999996</v>
      </c>
      <c r="BM52" s="703">
        <v>0.4204464</v>
      </c>
      <c r="BN52" s="703">
        <v>0.84929759999999999</v>
      </c>
      <c r="BO52" s="703">
        <v>0.45250000000000001</v>
      </c>
      <c r="BP52" s="703">
        <v>0.79946700000000004</v>
      </c>
      <c r="BQ52" s="703">
        <v>0.64714380000000005</v>
      </c>
      <c r="BR52" s="703">
        <v>0.84246430000000005</v>
      </c>
      <c r="BS52" s="703">
        <v>0.6594082</v>
      </c>
      <c r="BT52" s="703">
        <v>0.676037</v>
      </c>
      <c r="BU52" s="703">
        <v>0.54750010000000005</v>
      </c>
      <c r="BV52" s="703">
        <v>0.55140469999999997</v>
      </c>
    </row>
    <row r="53" spans="1:74" ht="11.1" customHeight="1" x14ac:dyDescent="0.2">
      <c r="A53" s="499" t="s">
        <v>1306</v>
      </c>
      <c r="B53" s="502" t="s">
        <v>86</v>
      </c>
      <c r="C53" s="702">
        <v>1.645132</v>
      </c>
      <c r="D53" s="702">
        <v>1.526365</v>
      </c>
      <c r="E53" s="702">
        <v>1.5691409999999999</v>
      </c>
      <c r="F53" s="702">
        <v>1.412868</v>
      </c>
      <c r="G53" s="702">
        <v>0.84013499999999997</v>
      </c>
      <c r="H53" s="702">
        <v>0.95983099999999999</v>
      </c>
      <c r="I53" s="702">
        <v>1.648012</v>
      </c>
      <c r="J53" s="702">
        <v>1.6828810000000001</v>
      </c>
      <c r="K53" s="702">
        <v>1.6230610000000001</v>
      </c>
      <c r="L53" s="702">
        <v>1.683557</v>
      </c>
      <c r="M53" s="702">
        <v>1.6289389999999999</v>
      </c>
      <c r="N53" s="702">
        <v>1.681157</v>
      </c>
      <c r="O53" s="702">
        <v>1.6661619999999999</v>
      </c>
      <c r="P53" s="702">
        <v>0.98265800000000003</v>
      </c>
      <c r="Q53" s="702">
        <v>1.0469269999999999</v>
      </c>
      <c r="R53" s="702">
        <v>1.5464370000000001</v>
      </c>
      <c r="S53" s="702">
        <v>1.682785</v>
      </c>
      <c r="T53" s="702">
        <v>1.6373070000000001</v>
      </c>
      <c r="U53" s="702">
        <v>1.6864300000000001</v>
      </c>
      <c r="V53" s="702">
        <v>1.6208689999999999</v>
      </c>
      <c r="W53" s="702">
        <v>1.6145339999999999</v>
      </c>
      <c r="X53" s="702">
        <v>1.6678329999999999</v>
      </c>
      <c r="Y53" s="702">
        <v>1.5739099999999999</v>
      </c>
      <c r="Z53" s="702">
        <v>1.4876670000000001</v>
      </c>
      <c r="AA53" s="702">
        <v>1.681619</v>
      </c>
      <c r="AB53" s="702">
        <v>0.98700200000000005</v>
      </c>
      <c r="AC53" s="702">
        <v>1.1328050000000001</v>
      </c>
      <c r="AD53" s="702">
        <v>1.5518430000000001</v>
      </c>
      <c r="AE53" s="702">
        <v>1.692739</v>
      </c>
      <c r="AF53" s="702">
        <v>1.6328549999999999</v>
      </c>
      <c r="AG53" s="702">
        <v>1.6871499999999999</v>
      </c>
      <c r="AH53" s="702">
        <v>1.6779310000000001</v>
      </c>
      <c r="AI53" s="702">
        <v>1.3697699999999999</v>
      </c>
      <c r="AJ53" s="702">
        <v>0.83989499999999995</v>
      </c>
      <c r="AK53" s="702">
        <v>0.80096400000000001</v>
      </c>
      <c r="AL53" s="702">
        <v>1.110811</v>
      </c>
      <c r="AM53" s="702">
        <v>1.6895450000000001</v>
      </c>
      <c r="AN53" s="702">
        <v>1.486059</v>
      </c>
      <c r="AO53" s="702">
        <v>1.6710259999999999</v>
      </c>
      <c r="AP53" s="702">
        <v>1.6306449999999999</v>
      </c>
      <c r="AQ53" s="702">
        <v>1.5976520000000001</v>
      </c>
      <c r="AR53" s="702">
        <v>1.6280680000000001</v>
      </c>
      <c r="AS53" s="702">
        <v>1.2786949999999999</v>
      </c>
      <c r="AT53" s="702">
        <v>1.597801</v>
      </c>
      <c r="AU53" s="702">
        <v>1.5999909999999999</v>
      </c>
      <c r="AV53" s="702">
        <v>0.43859700000000001</v>
      </c>
      <c r="AW53" s="702">
        <v>0.78401299999999996</v>
      </c>
      <c r="AX53" s="702">
        <v>0.85660599999999998</v>
      </c>
      <c r="AY53" s="702">
        <v>1.287253</v>
      </c>
      <c r="AZ53" s="702">
        <v>0.79981100000000005</v>
      </c>
      <c r="BA53" s="702">
        <v>0.85806000000000004</v>
      </c>
      <c r="BB53" s="702">
        <v>0.92276000000000002</v>
      </c>
      <c r="BC53" s="703">
        <v>1.58538</v>
      </c>
      <c r="BD53" s="703">
        <v>1.53424</v>
      </c>
      <c r="BE53" s="703">
        <v>1.58538</v>
      </c>
      <c r="BF53" s="703">
        <v>1.58538</v>
      </c>
      <c r="BG53" s="703">
        <v>1.53424</v>
      </c>
      <c r="BH53" s="703">
        <v>1.58538</v>
      </c>
      <c r="BI53" s="703">
        <v>1.53424</v>
      </c>
      <c r="BJ53" s="703">
        <v>1.58538</v>
      </c>
      <c r="BK53" s="703">
        <v>1.58538</v>
      </c>
      <c r="BL53" s="703">
        <v>1.4319599999999999</v>
      </c>
      <c r="BM53" s="703">
        <v>1.58538</v>
      </c>
      <c r="BN53" s="703">
        <v>0.7873</v>
      </c>
      <c r="BO53" s="703">
        <v>1.5176700000000001</v>
      </c>
      <c r="BP53" s="703">
        <v>1.53424</v>
      </c>
      <c r="BQ53" s="703">
        <v>1.58538</v>
      </c>
      <c r="BR53" s="703">
        <v>1.58538</v>
      </c>
      <c r="BS53" s="703">
        <v>1.24919</v>
      </c>
      <c r="BT53" s="703">
        <v>0.86312</v>
      </c>
      <c r="BU53" s="703">
        <v>1.53424</v>
      </c>
      <c r="BV53" s="703">
        <v>1.58538</v>
      </c>
    </row>
    <row r="54" spans="1:74" ht="11.1" customHeight="1" x14ac:dyDescent="0.2">
      <c r="A54" s="499" t="s">
        <v>1307</v>
      </c>
      <c r="B54" s="502" t="s">
        <v>1222</v>
      </c>
      <c r="C54" s="702">
        <v>3.1939892909999998</v>
      </c>
      <c r="D54" s="702">
        <v>2.8409019770000001</v>
      </c>
      <c r="E54" s="702">
        <v>3.8231755019999998</v>
      </c>
      <c r="F54" s="702">
        <v>3.691322193</v>
      </c>
      <c r="G54" s="702">
        <v>4.1031082100000003</v>
      </c>
      <c r="H54" s="702">
        <v>3.7187555479999999</v>
      </c>
      <c r="I54" s="702">
        <v>3.6658622959999998</v>
      </c>
      <c r="J54" s="702">
        <v>3.2600365469999999</v>
      </c>
      <c r="K54" s="702">
        <v>2.3445401760000002</v>
      </c>
      <c r="L54" s="702">
        <v>1.6448481909999999</v>
      </c>
      <c r="M54" s="702">
        <v>1.488871133</v>
      </c>
      <c r="N54" s="702">
        <v>1.535162116</v>
      </c>
      <c r="O54" s="702">
        <v>1.3677004159999999</v>
      </c>
      <c r="P54" s="702">
        <v>0.957986962</v>
      </c>
      <c r="Q54" s="702">
        <v>1.595882829</v>
      </c>
      <c r="R54" s="702">
        <v>2.8216664969999998</v>
      </c>
      <c r="S54" s="702">
        <v>2.5414341569999999</v>
      </c>
      <c r="T54" s="702">
        <v>2.2840560280000002</v>
      </c>
      <c r="U54" s="702">
        <v>2.530731351</v>
      </c>
      <c r="V54" s="702">
        <v>2.332220521</v>
      </c>
      <c r="W54" s="702">
        <v>1.9215838869999999</v>
      </c>
      <c r="X54" s="702">
        <v>1.1772934770000001</v>
      </c>
      <c r="Y54" s="702">
        <v>0.98153196200000004</v>
      </c>
      <c r="Z54" s="702">
        <v>1.267773043</v>
      </c>
      <c r="AA54" s="702">
        <v>1.3062660699999999</v>
      </c>
      <c r="AB54" s="702">
        <v>1.958697702</v>
      </c>
      <c r="AC54" s="702">
        <v>3.5659731140000002</v>
      </c>
      <c r="AD54" s="702">
        <v>3.8692946579999998</v>
      </c>
      <c r="AE54" s="702">
        <v>4.0039278459999998</v>
      </c>
      <c r="AF54" s="702">
        <v>3.8604443310000001</v>
      </c>
      <c r="AG54" s="702">
        <v>3.5367601180000001</v>
      </c>
      <c r="AH54" s="702">
        <v>3.1588426639999998</v>
      </c>
      <c r="AI54" s="702">
        <v>2.362714338</v>
      </c>
      <c r="AJ54" s="702">
        <v>1.746337496</v>
      </c>
      <c r="AK54" s="702">
        <v>1.372489667</v>
      </c>
      <c r="AL54" s="702">
        <v>1.6789716859999999</v>
      </c>
      <c r="AM54" s="702">
        <v>1.3085979320000001</v>
      </c>
      <c r="AN54" s="702">
        <v>0.92037326600000002</v>
      </c>
      <c r="AO54" s="702">
        <v>0.89143968900000004</v>
      </c>
      <c r="AP54" s="702">
        <v>1.5319377190000001</v>
      </c>
      <c r="AQ54" s="702">
        <v>2.1783517479999999</v>
      </c>
      <c r="AR54" s="702">
        <v>1.9018791239999999</v>
      </c>
      <c r="AS54" s="702">
        <v>1.9914171469999999</v>
      </c>
      <c r="AT54" s="702">
        <v>2.0882085460000002</v>
      </c>
      <c r="AU54" s="702">
        <v>1.3139130779999999</v>
      </c>
      <c r="AV54" s="702">
        <v>1.109029628</v>
      </c>
      <c r="AW54" s="702">
        <v>0.85709973299999997</v>
      </c>
      <c r="AX54" s="702">
        <v>0.70239411799999996</v>
      </c>
      <c r="AY54" s="702">
        <v>0.56939839299999995</v>
      </c>
      <c r="AZ54" s="702">
        <v>0.62715538299999996</v>
      </c>
      <c r="BA54" s="702">
        <v>1.239446</v>
      </c>
      <c r="BB54" s="702">
        <v>1.744183</v>
      </c>
      <c r="BC54" s="703">
        <v>2.1985000000000001</v>
      </c>
      <c r="BD54" s="703">
        <v>2.1702319999999999</v>
      </c>
      <c r="BE54" s="703">
        <v>2.2389130000000002</v>
      </c>
      <c r="BF54" s="703">
        <v>1.930247</v>
      </c>
      <c r="BG54" s="703">
        <v>1.3951709999999999</v>
      </c>
      <c r="BH54" s="703">
        <v>0.87376330000000002</v>
      </c>
      <c r="BI54" s="703">
        <v>0.77272220000000003</v>
      </c>
      <c r="BJ54" s="703">
        <v>1.078206</v>
      </c>
      <c r="BK54" s="703">
        <v>1.1247499999999999</v>
      </c>
      <c r="BL54" s="703">
        <v>1.062999</v>
      </c>
      <c r="BM54" s="703">
        <v>1.685891</v>
      </c>
      <c r="BN54" s="703">
        <v>2.1438730000000001</v>
      </c>
      <c r="BO54" s="703">
        <v>2.5806119999999999</v>
      </c>
      <c r="BP54" s="703">
        <v>2.5128819999999998</v>
      </c>
      <c r="BQ54" s="703">
        <v>2.5675659999999998</v>
      </c>
      <c r="BR54" s="703">
        <v>2.2341890000000002</v>
      </c>
      <c r="BS54" s="703">
        <v>1.6674</v>
      </c>
      <c r="BT54" s="703">
        <v>1.1340980000000001</v>
      </c>
      <c r="BU54" s="703">
        <v>1.0059229999999999</v>
      </c>
      <c r="BV54" s="703">
        <v>1.301525</v>
      </c>
    </row>
    <row r="55" spans="1:74" ht="11.1" customHeight="1" x14ac:dyDescent="0.2">
      <c r="A55" s="499" t="s">
        <v>1308</v>
      </c>
      <c r="B55" s="502" t="s">
        <v>1325</v>
      </c>
      <c r="C55" s="702">
        <v>3.4097514919999998</v>
      </c>
      <c r="D55" s="702">
        <v>3.3168353069999998</v>
      </c>
      <c r="E55" s="702">
        <v>4.716735141</v>
      </c>
      <c r="F55" s="702">
        <v>5.0357833349999996</v>
      </c>
      <c r="G55" s="702">
        <v>6.09458067</v>
      </c>
      <c r="H55" s="702">
        <v>6.3372506020000001</v>
      </c>
      <c r="I55" s="702">
        <v>5.8973113680000004</v>
      </c>
      <c r="J55" s="702">
        <v>5.9367873649999998</v>
      </c>
      <c r="K55" s="702">
        <v>5.2665219130000001</v>
      </c>
      <c r="L55" s="702">
        <v>4.6244658640000003</v>
      </c>
      <c r="M55" s="702">
        <v>3.4962701759999999</v>
      </c>
      <c r="N55" s="702">
        <v>3.480268106</v>
      </c>
      <c r="O55" s="702">
        <v>3.3117122640000001</v>
      </c>
      <c r="P55" s="702">
        <v>4.2220828859999999</v>
      </c>
      <c r="Q55" s="702">
        <v>4.7928968489999999</v>
      </c>
      <c r="R55" s="702">
        <v>5.3294292140000001</v>
      </c>
      <c r="S55" s="702">
        <v>6.7430437950000002</v>
      </c>
      <c r="T55" s="702">
        <v>6.860394791</v>
      </c>
      <c r="U55" s="702">
        <v>6.2005228990000001</v>
      </c>
      <c r="V55" s="702">
        <v>6.3202376740000004</v>
      </c>
      <c r="W55" s="702">
        <v>5.7237371860000001</v>
      </c>
      <c r="X55" s="702">
        <v>4.8102519030000002</v>
      </c>
      <c r="Y55" s="702">
        <v>3.7982036450000001</v>
      </c>
      <c r="Z55" s="702">
        <v>3.4873286289999998</v>
      </c>
      <c r="AA55" s="702">
        <v>3.4531002700000002</v>
      </c>
      <c r="AB55" s="702">
        <v>4.1091169440000002</v>
      </c>
      <c r="AC55" s="702">
        <v>5.0583794879999999</v>
      </c>
      <c r="AD55" s="702">
        <v>5.7229901769999998</v>
      </c>
      <c r="AE55" s="702">
        <v>6.3015511000000002</v>
      </c>
      <c r="AF55" s="702">
        <v>6.6684121410000001</v>
      </c>
      <c r="AG55" s="702">
        <v>6.8606234510000004</v>
      </c>
      <c r="AH55" s="702">
        <v>6.6144214359999998</v>
      </c>
      <c r="AI55" s="702">
        <v>5.6843845379999998</v>
      </c>
      <c r="AJ55" s="702">
        <v>4.8877754629999997</v>
      </c>
      <c r="AK55" s="702">
        <v>3.390792936</v>
      </c>
      <c r="AL55" s="702">
        <v>2.9955916039999999</v>
      </c>
      <c r="AM55" s="702">
        <v>4.352716933</v>
      </c>
      <c r="AN55" s="702">
        <v>4.7518399149999997</v>
      </c>
      <c r="AO55" s="702">
        <v>5.2287190729999997</v>
      </c>
      <c r="AP55" s="702">
        <v>5.7341184219999999</v>
      </c>
      <c r="AQ55" s="702">
        <v>6.6992432040000001</v>
      </c>
      <c r="AR55" s="702">
        <v>6.5111436899999999</v>
      </c>
      <c r="AS55" s="702">
        <v>6.8601771999999999</v>
      </c>
      <c r="AT55" s="702">
        <v>6.1164455630000001</v>
      </c>
      <c r="AU55" s="702">
        <v>5.1564701690000003</v>
      </c>
      <c r="AV55" s="702">
        <v>5.1650708349999999</v>
      </c>
      <c r="AW55" s="702">
        <v>4.7771592759999999</v>
      </c>
      <c r="AX55" s="702">
        <v>4.4806533540000002</v>
      </c>
      <c r="AY55" s="702">
        <v>4.5025996020000001</v>
      </c>
      <c r="AZ55" s="702">
        <v>4.8073621229999999</v>
      </c>
      <c r="BA55" s="702">
        <v>5.6891850000000002</v>
      </c>
      <c r="BB55" s="702">
        <v>6.2986069999999996</v>
      </c>
      <c r="BC55" s="703">
        <v>7.1938789999999999</v>
      </c>
      <c r="BD55" s="703">
        <v>7.060594</v>
      </c>
      <c r="BE55" s="703">
        <v>7.455794</v>
      </c>
      <c r="BF55" s="703">
        <v>6.5551259999999996</v>
      </c>
      <c r="BG55" s="703">
        <v>5.5875750000000002</v>
      </c>
      <c r="BH55" s="703">
        <v>5.4904320000000002</v>
      </c>
      <c r="BI55" s="703">
        <v>5.000229</v>
      </c>
      <c r="BJ55" s="703">
        <v>4.699668</v>
      </c>
      <c r="BK55" s="703">
        <v>4.7794970000000001</v>
      </c>
      <c r="BL55" s="703">
        <v>4.7683859999999996</v>
      </c>
      <c r="BM55" s="703">
        <v>5.9365680000000003</v>
      </c>
      <c r="BN55" s="703">
        <v>6.5333600000000001</v>
      </c>
      <c r="BO55" s="703">
        <v>7.5087570000000001</v>
      </c>
      <c r="BP55" s="703">
        <v>7.317304</v>
      </c>
      <c r="BQ55" s="703">
        <v>7.7713979999999996</v>
      </c>
      <c r="BR55" s="703">
        <v>6.8698800000000002</v>
      </c>
      <c r="BS55" s="703">
        <v>5.9242249999999999</v>
      </c>
      <c r="BT55" s="703">
        <v>5.808217</v>
      </c>
      <c r="BU55" s="703">
        <v>5.3703770000000004</v>
      </c>
      <c r="BV55" s="703">
        <v>4.9790559999999999</v>
      </c>
    </row>
    <row r="56" spans="1:74" ht="11.1" customHeight="1" x14ac:dyDescent="0.2">
      <c r="A56" s="499" t="s">
        <v>1309</v>
      </c>
      <c r="B56" s="500" t="s">
        <v>1326</v>
      </c>
      <c r="C56" s="702">
        <v>0.22419362300000001</v>
      </c>
      <c r="D56" s="702">
        <v>-5.3587228000000001E-2</v>
      </c>
      <c r="E56" s="702">
        <v>-1.6483300999999999E-2</v>
      </c>
      <c r="F56" s="702">
        <v>2.5288580000000001E-2</v>
      </c>
      <c r="G56" s="702">
        <v>9.6584212000000003E-2</v>
      </c>
      <c r="H56" s="702">
        <v>7.3875047999999999E-2</v>
      </c>
      <c r="I56" s="702">
        <v>0.10931587600000001</v>
      </c>
      <c r="J56" s="702">
        <v>0.133626088</v>
      </c>
      <c r="K56" s="702">
        <v>6.0955910000000002E-2</v>
      </c>
      <c r="L56" s="702">
        <v>0.11430909</v>
      </c>
      <c r="M56" s="702">
        <v>2.3510855000000001E-2</v>
      </c>
      <c r="N56" s="702">
        <v>-2.0455872999999999E-2</v>
      </c>
      <c r="O56" s="702">
        <v>-2.2035538E-2</v>
      </c>
      <c r="P56" s="702">
        <v>7.2483505000000004E-2</v>
      </c>
      <c r="Q56" s="702">
        <v>-9.8904097999999996E-2</v>
      </c>
      <c r="R56" s="702">
        <v>-2.0505504000000001E-2</v>
      </c>
      <c r="S56" s="702">
        <v>3.4192164999999997E-2</v>
      </c>
      <c r="T56" s="702">
        <v>0.12929428400000001</v>
      </c>
      <c r="U56" s="702">
        <v>0.105792806</v>
      </c>
      <c r="V56" s="702">
        <v>-7.8722519999999997E-3</v>
      </c>
      <c r="W56" s="702">
        <v>2.5164167000000001E-2</v>
      </c>
      <c r="X56" s="702">
        <v>-1.5424190000000001E-2</v>
      </c>
      <c r="Y56" s="702">
        <v>3.4315536000000001E-2</v>
      </c>
      <c r="Z56" s="702">
        <v>-0.124204888</v>
      </c>
      <c r="AA56" s="702">
        <v>-7.3991524000000003E-2</v>
      </c>
      <c r="AB56" s="702">
        <v>-6.2892476000000003E-2</v>
      </c>
      <c r="AC56" s="702">
        <v>-3.1380076999999999E-2</v>
      </c>
      <c r="AD56" s="702">
        <v>0.112312993</v>
      </c>
      <c r="AE56" s="702">
        <v>2.6714870000000002E-2</v>
      </c>
      <c r="AF56" s="702">
        <v>7.0629178000000001E-2</v>
      </c>
      <c r="AG56" s="702">
        <v>6.1928955000000001E-2</v>
      </c>
      <c r="AH56" s="702">
        <v>0.11859766400000001</v>
      </c>
      <c r="AI56" s="702">
        <v>2.1925684000000001E-2</v>
      </c>
      <c r="AJ56" s="702">
        <v>0.102740361</v>
      </c>
      <c r="AK56" s="702">
        <v>-2.477066E-2</v>
      </c>
      <c r="AL56" s="702">
        <v>-7.6797626999999993E-2</v>
      </c>
      <c r="AM56" s="702">
        <v>-2.9143748000000001E-2</v>
      </c>
      <c r="AN56" s="702">
        <v>2.3394569E-2</v>
      </c>
      <c r="AO56" s="702">
        <v>-2.7972120999999999E-2</v>
      </c>
      <c r="AP56" s="702">
        <v>-2.2796415E-2</v>
      </c>
      <c r="AQ56" s="702">
        <v>1.2856584000000001E-2</v>
      </c>
      <c r="AR56" s="702">
        <v>6.3516865000000006E-2</v>
      </c>
      <c r="AS56" s="702">
        <v>9.5178107999999997E-2</v>
      </c>
      <c r="AT56" s="702">
        <v>1.4921818E-2</v>
      </c>
      <c r="AU56" s="702">
        <v>2.2963292999999999E-2</v>
      </c>
      <c r="AV56" s="702">
        <v>5.3118330000000002E-3</v>
      </c>
      <c r="AW56" s="702">
        <v>1.7254700000000001E-2</v>
      </c>
      <c r="AX56" s="702">
        <v>4.2291396000000002E-2</v>
      </c>
      <c r="AY56" s="702">
        <v>-1.4130119999999999E-3</v>
      </c>
      <c r="AZ56" s="702">
        <v>-5.0068563000000003E-2</v>
      </c>
      <c r="BA56" s="702">
        <v>-3.0047500000000001E-2</v>
      </c>
      <c r="BB56" s="702">
        <v>-2.0537699999999999E-2</v>
      </c>
      <c r="BC56" s="703">
        <v>2.2473799999999999E-2</v>
      </c>
      <c r="BD56" s="703">
        <v>6.8499599999999994E-2</v>
      </c>
      <c r="BE56" s="703">
        <v>8.4627300000000003E-2</v>
      </c>
      <c r="BF56" s="703">
        <v>-7.0953399999999995E-4</v>
      </c>
      <c r="BG56" s="703">
        <v>1.26365E-2</v>
      </c>
      <c r="BH56" s="703">
        <v>1.1094900000000001E-3</v>
      </c>
      <c r="BI56" s="703">
        <v>8.9819199999999991E-3</v>
      </c>
      <c r="BJ56" s="703">
        <v>5.8822300000000001E-2</v>
      </c>
      <c r="BK56" s="703">
        <v>1.09774E-2</v>
      </c>
      <c r="BL56" s="703">
        <v>-5.1076299999999998E-2</v>
      </c>
      <c r="BM56" s="703">
        <v>-3.9985399999999997E-2</v>
      </c>
      <c r="BN56" s="703">
        <v>-2.9272400000000001E-2</v>
      </c>
      <c r="BO56" s="703">
        <v>2.19642E-2</v>
      </c>
      <c r="BP56" s="703">
        <v>7.2672200000000006E-2</v>
      </c>
      <c r="BQ56" s="703">
        <v>0.1014327</v>
      </c>
      <c r="BR56" s="703">
        <v>1.2988299999999999E-3</v>
      </c>
      <c r="BS56" s="703">
        <v>1.36265E-2</v>
      </c>
      <c r="BT56" s="703">
        <v>5.67477E-3</v>
      </c>
      <c r="BU56" s="703">
        <v>2.5697399999999999E-2</v>
      </c>
      <c r="BV56" s="703">
        <v>7.1708099999999997E-2</v>
      </c>
    </row>
    <row r="57" spans="1:74" ht="11.1" customHeight="1" x14ac:dyDescent="0.2">
      <c r="A57" s="499" t="s">
        <v>1310</v>
      </c>
      <c r="B57" s="500" t="s">
        <v>1226</v>
      </c>
      <c r="C57" s="702">
        <v>16.257628520000001</v>
      </c>
      <c r="D57" s="702">
        <v>13.080496082</v>
      </c>
      <c r="E57" s="702">
        <v>14.305738837</v>
      </c>
      <c r="F57" s="702">
        <v>13.789731849000001</v>
      </c>
      <c r="G57" s="702">
        <v>16.043656277</v>
      </c>
      <c r="H57" s="702">
        <v>17.959887156000001</v>
      </c>
      <c r="I57" s="702">
        <v>20.864040176</v>
      </c>
      <c r="J57" s="702">
        <v>21.964747961</v>
      </c>
      <c r="K57" s="702">
        <v>18.17775425</v>
      </c>
      <c r="L57" s="702">
        <v>16.505098796999999</v>
      </c>
      <c r="M57" s="702">
        <v>13.742722653</v>
      </c>
      <c r="N57" s="702">
        <v>14.256211384</v>
      </c>
      <c r="O57" s="702">
        <v>13.13098813</v>
      </c>
      <c r="P57" s="702">
        <v>12.255174632999999</v>
      </c>
      <c r="Q57" s="702">
        <v>13.490432786</v>
      </c>
      <c r="R57" s="702">
        <v>13.859914144999999</v>
      </c>
      <c r="S57" s="702">
        <v>14.986279929</v>
      </c>
      <c r="T57" s="702">
        <v>16.615352746999999</v>
      </c>
      <c r="U57" s="702">
        <v>21.640536931</v>
      </c>
      <c r="V57" s="702">
        <v>20.567269997</v>
      </c>
      <c r="W57" s="702">
        <v>16.980772415000001</v>
      </c>
      <c r="X57" s="702">
        <v>16.211360577000001</v>
      </c>
      <c r="Y57" s="702">
        <v>14.700975252999999</v>
      </c>
      <c r="Z57" s="702">
        <v>14.337638325</v>
      </c>
      <c r="AA57" s="702">
        <v>13.720121331</v>
      </c>
      <c r="AB57" s="702">
        <v>13.914212661000001</v>
      </c>
      <c r="AC57" s="702">
        <v>15.568700607</v>
      </c>
      <c r="AD57" s="702">
        <v>14.759621845</v>
      </c>
      <c r="AE57" s="702">
        <v>15.356978036999999</v>
      </c>
      <c r="AF57" s="702">
        <v>16.811214364000001</v>
      </c>
      <c r="AG57" s="702">
        <v>19.882998777000001</v>
      </c>
      <c r="AH57" s="702">
        <v>20.827532647000002</v>
      </c>
      <c r="AI57" s="702">
        <v>17.480766640999999</v>
      </c>
      <c r="AJ57" s="702">
        <v>15.814996327999999</v>
      </c>
      <c r="AK57" s="702">
        <v>13.852582590999999</v>
      </c>
      <c r="AL57" s="702">
        <v>14.244141541999999</v>
      </c>
      <c r="AM57" s="702">
        <v>13.536208415999999</v>
      </c>
      <c r="AN57" s="702">
        <v>12.708846803</v>
      </c>
      <c r="AO57" s="702">
        <v>14.095206134</v>
      </c>
      <c r="AP57" s="702">
        <v>13.011293304000001</v>
      </c>
      <c r="AQ57" s="702">
        <v>14.457372867</v>
      </c>
      <c r="AR57" s="702">
        <v>15.840996983</v>
      </c>
      <c r="AS57" s="702">
        <v>18.662679213000001</v>
      </c>
      <c r="AT57" s="702">
        <v>21.113201243999999</v>
      </c>
      <c r="AU57" s="702">
        <v>17.478767539</v>
      </c>
      <c r="AV57" s="702">
        <v>16.692987520999999</v>
      </c>
      <c r="AW57" s="702">
        <v>13.961436861999999</v>
      </c>
      <c r="AX57" s="702">
        <v>14.223067572</v>
      </c>
      <c r="AY57" s="702">
        <v>12.737509593</v>
      </c>
      <c r="AZ57" s="702">
        <v>12.08523855</v>
      </c>
      <c r="BA57" s="702">
        <v>13.78862</v>
      </c>
      <c r="BB57" s="702">
        <v>13.35722</v>
      </c>
      <c r="BC57" s="703">
        <v>14.856350000000001</v>
      </c>
      <c r="BD57" s="703">
        <v>16.471889999999998</v>
      </c>
      <c r="BE57" s="703">
        <v>19.311800000000002</v>
      </c>
      <c r="BF57" s="703">
        <v>19.93637</v>
      </c>
      <c r="BG57" s="703">
        <v>17.031949999999998</v>
      </c>
      <c r="BH57" s="703">
        <v>16.94829</v>
      </c>
      <c r="BI57" s="703">
        <v>13.661250000000001</v>
      </c>
      <c r="BJ57" s="703">
        <v>14.874219999999999</v>
      </c>
      <c r="BK57" s="703">
        <v>13.174469999999999</v>
      </c>
      <c r="BL57" s="703">
        <v>13.179130000000001</v>
      </c>
      <c r="BM57" s="703">
        <v>14.94834</v>
      </c>
      <c r="BN57" s="703">
        <v>13.784890000000001</v>
      </c>
      <c r="BO57" s="703">
        <v>15.45356</v>
      </c>
      <c r="BP57" s="703">
        <v>16.949400000000001</v>
      </c>
      <c r="BQ57" s="703">
        <v>19.967919999999999</v>
      </c>
      <c r="BR57" s="703">
        <v>20.325299999999999</v>
      </c>
      <c r="BS57" s="703">
        <v>17.26005</v>
      </c>
      <c r="BT57" s="703">
        <v>16.571290000000001</v>
      </c>
      <c r="BU57" s="703">
        <v>14.62303</v>
      </c>
      <c r="BV57" s="703">
        <v>15.25966</v>
      </c>
    </row>
    <row r="58" spans="1:74" ht="11.1" customHeight="1" x14ac:dyDescent="0.2">
      <c r="A58" s="518" t="s">
        <v>1311</v>
      </c>
      <c r="B58" s="520" t="s">
        <v>1327</v>
      </c>
      <c r="C58" s="521">
        <v>20.707787317000001</v>
      </c>
      <c r="D58" s="521">
        <v>17.516192598</v>
      </c>
      <c r="E58" s="521">
        <v>20.173674951999999</v>
      </c>
      <c r="F58" s="521">
        <v>18.575128777</v>
      </c>
      <c r="G58" s="521">
        <v>20.521007942000001</v>
      </c>
      <c r="H58" s="521">
        <v>22.456526728</v>
      </c>
      <c r="I58" s="521">
        <v>25.777248114999999</v>
      </c>
      <c r="J58" s="521">
        <v>25.763078793999998</v>
      </c>
      <c r="K58" s="521">
        <v>23.015030341999999</v>
      </c>
      <c r="L58" s="521">
        <v>20.973019452999999</v>
      </c>
      <c r="M58" s="521">
        <v>18.791495645000001</v>
      </c>
      <c r="N58" s="521">
        <v>19.697110729999999</v>
      </c>
      <c r="O58" s="521">
        <v>19.475884351000001</v>
      </c>
      <c r="P58" s="521">
        <v>17.830673139000002</v>
      </c>
      <c r="Q58" s="521">
        <v>19.400257016000001</v>
      </c>
      <c r="R58" s="521">
        <v>18.785147363</v>
      </c>
      <c r="S58" s="521">
        <v>20.428521316000001</v>
      </c>
      <c r="T58" s="521">
        <v>22.200810335</v>
      </c>
      <c r="U58" s="521">
        <v>27.883468038</v>
      </c>
      <c r="V58" s="521">
        <v>27.163336954999998</v>
      </c>
      <c r="W58" s="521">
        <v>22.972218846000001</v>
      </c>
      <c r="X58" s="521">
        <v>21.593031941</v>
      </c>
      <c r="Y58" s="521">
        <v>20.018130149000001</v>
      </c>
      <c r="Z58" s="521">
        <v>20.208730827</v>
      </c>
      <c r="AA58" s="521">
        <v>19.98969</v>
      </c>
      <c r="AB58" s="521">
        <v>18.467870000000001</v>
      </c>
      <c r="AC58" s="521">
        <v>19.944320000000001</v>
      </c>
      <c r="AD58" s="521">
        <v>19.462769999999999</v>
      </c>
      <c r="AE58" s="521">
        <v>20.067889999999998</v>
      </c>
      <c r="AF58" s="521">
        <v>22.244230000000002</v>
      </c>
      <c r="AG58" s="521">
        <v>25.93178</v>
      </c>
      <c r="AH58" s="521">
        <v>27.126090000000001</v>
      </c>
      <c r="AI58" s="521">
        <v>24.345939999999999</v>
      </c>
      <c r="AJ58" s="521">
        <v>20.703749999999999</v>
      </c>
      <c r="AK58" s="521">
        <v>19.202069999999999</v>
      </c>
      <c r="AL58" s="521">
        <v>20.182079999999999</v>
      </c>
      <c r="AM58" s="521">
        <v>19.761980000000001</v>
      </c>
      <c r="AN58" s="521">
        <v>19.057359999999999</v>
      </c>
      <c r="AO58" s="521">
        <v>19.772290000000002</v>
      </c>
      <c r="AP58" s="521">
        <v>17.22353</v>
      </c>
      <c r="AQ58" s="521">
        <v>20.436679999999999</v>
      </c>
      <c r="AR58" s="521">
        <v>21.7239</v>
      </c>
      <c r="AS58" s="521">
        <v>24.33446</v>
      </c>
      <c r="AT58" s="521">
        <v>26.394950000000001</v>
      </c>
      <c r="AU58" s="521">
        <v>23.85868</v>
      </c>
      <c r="AV58" s="521">
        <v>22.320810000000002</v>
      </c>
      <c r="AW58" s="521">
        <v>18.872589999999999</v>
      </c>
      <c r="AX58" s="521">
        <v>19.94509</v>
      </c>
      <c r="AY58" s="521">
        <v>19.7744</v>
      </c>
      <c r="AZ58" s="521">
        <v>17.516020000000001</v>
      </c>
      <c r="BA58" s="521">
        <v>20.244959999999999</v>
      </c>
      <c r="BB58" s="521">
        <v>19.724900000000002</v>
      </c>
      <c r="BC58" s="522">
        <v>20.880659999999999</v>
      </c>
      <c r="BD58" s="522">
        <v>22.438040000000001</v>
      </c>
      <c r="BE58" s="522">
        <v>26.809529999999999</v>
      </c>
      <c r="BF58" s="522">
        <v>25.18431</v>
      </c>
      <c r="BG58" s="522">
        <v>22.685749999999999</v>
      </c>
      <c r="BH58" s="522">
        <v>21.17858</v>
      </c>
      <c r="BI58" s="522">
        <v>18.21453</v>
      </c>
      <c r="BJ58" s="522">
        <v>21.000330000000002</v>
      </c>
      <c r="BK58" s="522">
        <v>19.234200000000001</v>
      </c>
      <c r="BL58" s="522">
        <v>17.770890000000001</v>
      </c>
      <c r="BM58" s="522">
        <v>19.919519999999999</v>
      </c>
      <c r="BN58" s="522">
        <v>19.190480000000001</v>
      </c>
      <c r="BO58" s="522">
        <v>20.78612</v>
      </c>
      <c r="BP58" s="522">
        <v>22.30893</v>
      </c>
      <c r="BQ58" s="522">
        <v>26.655650000000001</v>
      </c>
      <c r="BR58" s="522">
        <v>25.233840000000001</v>
      </c>
      <c r="BS58" s="522">
        <v>22.73132</v>
      </c>
      <c r="BT58" s="522">
        <v>21.22587</v>
      </c>
      <c r="BU58" s="522">
        <v>18.259119999999999</v>
      </c>
      <c r="BV58" s="522">
        <v>21.057659999999998</v>
      </c>
    </row>
    <row r="59" spans="1:74" ht="12" customHeight="1" x14ac:dyDescent="0.25">
      <c r="A59" s="517"/>
      <c r="B59" s="821" t="s">
        <v>1394</v>
      </c>
      <c r="C59" s="821"/>
      <c r="D59" s="821"/>
      <c r="E59" s="821"/>
      <c r="F59" s="821"/>
      <c r="G59" s="821"/>
      <c r="H59" s="821"/>
      <c r="I59" s="821"/>
      <c r="J59" s="821"/>
      <c r="K59" s="821"/>
      <c r="L59" s="821"/>
      <c r="M59" s="821"/>
      <c r="N59" s="821"/>
      <c r="O59" s="821"/>
      <c r="P59" s="821"/>
      <c r="Q59" s="821"/>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523"/>
      <c r="AZ59" s="523"/>
      <c r="BA59" s="523"/>
      <c r="BB59" s="523"/>
      <c r="BC59" s="523"/>
      <c r="BD59" s="523"/>
      <c r="BE59" s="629"/>
      <c r="BF59" s="629"/>
      <c r="BG59" s="523"/>
      <c r="BH59" s="523"/>
      <c r="BI59" s="523"/>
      <c r="BJ59" s="523"/>
      <c r="BK59" s="523"/>
      <c r="BL59" s="523"/>
      <c r="BM59" s="523"/>
      <c r="BN59" s="523"/>
      <c r="BO59" s="523"/>
      <c r="BP59" s="523"/>
      <c r="BQ59" s="523"/>
      <c r="BR59" s="523"/>
      <c r="BS59" s="523"/>
      <c r="BT59" s="523"/>
      <c r="BU59" s="523"/>
      <c r="BV59" s="523"/>
    </row>
    <row r="60" spans="1:74" ht="12" customHeight="1" x14ac:dyDescent="0.25">
      <c r="A60" s="517"/>
      <c r="B60" s="821" t="s">
        <v>1389</v>
      </c>
      <c r="C60" s="821"/>
      <c r="D60" s="821"/>
      <c r="E60" s="821"/>
      <c r="F60" s="821"/>
      <c r="G60" s="821"/>
      <c r="H60" s="821"/>
      <c r="I60" s="821"/>
      <c r="J60" s="821"/>
      <c r="K60" s="821"/>
      <c r="L60" s="821"/>
      <c r="M60" s="821"/>
      <c r="N60" s="821"/>
      <c r="O60" s="821"/>
      <c r="P60" s="821"/>
      <c r="Q60" s="821"/>
      <c r="R60" s="727"/>
      <c r="S60" s="727"/>
      <c r="T60" s="727"/>
      <c r="U60" s="727"/>
      <c r="V60" s="727"/>
      <c r="W60" s="727"/>
      <c r="X60" s="727"/>
      <c r="Y60" s="727"/>
      <c r="Z60" s="727"/>
      <c r="AA60" s="727"/>
      <c r="AB60" s="727"/>
      <c r="AC60" s="727"/>
      <c r="AD60" s="727"/>
      <c r="AE60" s="727"/>
      <c r="AF60" s="727"/>
      <c r="AG60" s="727"/>
      <c r="AH60" s="727"/>
      <c r="AI60" s="727"/>
      <c r="AJ60" s="727"/>
      <c r="AK60" s="727"/>
      <c r="AL60" s="727"/>
      <c r="AM60" s="727"/>
      <c r="AN60" s="727"/>
      <c r="AO60" s="727"/>
      <c r="AP60" s="727"/>
      <c r="AQ60" s="727"/>
      <c r="AR60" s="727"/>
      <c r="AS60" s="727"/>
      <c r="AT60" s="727"/>
      <c r="AU60" s="727"/>
      <c r="AV60" s="727"/>
      <c r="AW60" s="727"/>
      <c r="AX60" s="727"/>
      <c r="AY60" s="727"/>
      <c r="AZ60" s="727"/>
      <c r="BA60" s="727"/>
      <c r="BB60" s="727"/>
      <c r="BC60" s="727"/>
      <c r="BD60" s="727"/>
      <c r="BE60" s="620"/>
      <c r="BF60" s="620"/>
      <c r="BG60" s="727"/>
      <c r="BH60" s="727"/>
      <c r="BI60" s="727"/>
      <c r="BJ60" s="727"/>
      <c r="BK60" s="727"/>
      <c r="BL60" s="727"/>
      <c r="BM60" s="727"/>
      <c r="BN60" s="727"/>
      <c r="BO60" s="727"/>
      <c r="BP60" s="727"/>
      <c r="BQ60" s="727"/>
      <c r="BR60" s="727"/>
      <c r="BS60" s="727"/>
      <c r="BT60" s="727"/>
      <c r="BU60" s="727"/>
      <c r="BV60" s="727"/>
    </row>
    <row r="61" spans="1:74" ht="12" customHeight="1" x14ac:dyDescent="0.25">
      <c r="A61" s="517"/>
      <c r="B61" s="821" t="s">
        <v>1390</v>
      </c>
      <c r="C61" s="821"/>
      <c r="D61" s="821"/>
      <c r="E61" s="821"/>
      <c r="F61" s="821"/>
      <c r="G61" s="821"/>
      <c r="H61" s="821"/>
      <c r="I61" s="821"/>
      <c r="J61" s="821"/>
      <c r="K61" s="821"/>
      <c r="L61" s="821"/>
      <c r="M61" s="821"/>
      <c r="N61" s="821"/>
      <c r="O61" s="821"/>
      <c r="P61" s="821"/>
      <c r="Q61" s="821"/>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22"/>
      <c r="BE61" s="622"/>
      <c r="BF61" s="622"/>
      <c r="BG61" s="509"/>
      <c r="BH61" s="509"/>
      <c r="BI61" s="509"/>
      <c r="BJ61" s="509"/>
      <c r="BK61" s="509"/>
      <c r="BL61" s="509"/>
      <c r="BM61" s="509"/>
      <c r="BN61" s="509"/>
      <c r="BO61" s="509"/>
      <c r="BP61" s="509"/>
      <c r="BQ61" s="509"/>
      <c r="BR61" s="509"/>
      <c r="BS61" s="509"/>
      <c r="BT61" s="509"/>
      <c r="BU61" s="509"/>
      <c r="BV61" s="509"/>
    </row>
    <row r="62" spans="1:74" ht="12" customHeight="1" x14ac:dyDescent="0.25">
      <c r="A62" s="524"/>
      <c r="B62" s="821" t="s">
        <v>1391</v>
      </c>
      <c r="C62" s="821"/>
      <c r="D62" s="821"/>
      <c r="E62" s="821"/>
      <c r="F62" s="821"/>
      <c r="G62" s="821"/>
      <c r="H62" s="821"/>
      <c r="I62" s="821"/>
      <c r="J62" s="821"/>
      <c r="K62" s="821"/>
      <c r="L62" s="821"/>
      <c r="M62" s="821"/>
      <c r="N62" s="821"/>
      <c r="O62" s="821"/>
      <c r="P62" s="821"/>
      <c r="Q62" s="821"/>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22"/>
      <c r="BE62" s="622"/>
      <c r="BF62" s="622"/>
      <c r="BG62" s="509"/>
      <c r="BH62" s="509"/>
      <c r="BI62" s="509"/>
      <c r="BJ62" s="509"/>
      <c r="BK62" s="509"/>
      <c r="BL62" s="509"/>
      <c r="BM62" s="509"/>
      <c r="BN62" s="509"/>
      <c r="BO62" s="509"/>
      <c r="BP62" s="509"/>
      <c r="BQ62" s="509"/>
      <c r="BR62" s="509"/>
      <c r="BS62" s="509"/>
      <c r="BT62" s="509"/>
      <c r="BU62" s="509"/>
      <c r="BV62" s="509"/>
    </row>
    <row r="63" spans="1:74" ht="12" customHeight="1" x14ac:dyDescent="0.25">
      <c r="A63" s="524"/>
      <c r="B63" s="821" t="s">
        <v>1392</v>
      </c>
      <c r="C63" s="821"/>
      <c r="D63" s="821"/>
      <c r="E63" s="821"/>
      <c r="F63" s="821"/>
      <c r="G63" s="821"/>
      <c r="H63" s="821"/>
      <c r="I63" s="821"/>
      <c r="J63" s="821"/>
      <c r="K63" s="821"/>
      <c r="L63" s="821"/>
      <c r="M63" s="821"/>
      <c r="N63" s="821"/>
      <c r="O63" s="821"/>
      <c r="P63" s="821"/>
      <c r="Q63" s="821"/>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22"/>
      <c r="BE63" s="622"/>
      <c r="BF63" s="622"/>
      <c r="BG63" s="509"/>
      <c r="BH63" s="509"/>
      <c r="BI63" s="509"/>
      <c r="BJ63" s="509"/>
      <c r="BK63" s="509"/>
      <c r="BL63" s="509"/>
      <c r="BM63" s="509"/>
      <c r="BN63" s="509"/>
      <c r="BO63" s="509"/>
      <c r="BP63" s="509"/>
      <c r="BQ63" s="509"/>
      <c r="BR63" s="509"/>
      <c r="BS63" s="509"/>
      <c r="BT63" s="509"/>
      <c r="BU63" s="509"/>
      <c r="BV63" s="509"/>
    </row>
    <row r="64" spans="1:74" ht="12" customHeight="1" x14ac:dyDescent="0.25">
      <c r="A64" s="524"/>
      <c r="B64" s="733" t="s">
        <v>1393</v>
      </c>
      <c r="C64" s="734"/>
      <c r="D64" s="734"/>
      <c r="E64" s="734"/>
      <c r="F64" s="734"/>
      <c r="G64" s="734"/>
      <c r="H64" s="734"/>
      <c r="I64" s="734"/>
      <c r="J64" s="734"/>
      <c r="K64" s="734"/>
      <c r="L64" s="734"/>
      <c r="M64" s="734"/>
      <c r="N64" s="734"/>
      <c r="O64" s="734"/>
      <c r="P64" s="734"/>
      <c r="Q64" s="734"/>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22"/>
      <c r="BE64" s="622"/>
      <c r="BF64" s="622"/>
      <c r="BG64" s="509"/>
      <c r="BH64" s="509"/>
      <c r="BI64" s="509"/>
      <c r="BJ64" s="509"/>
      <c r="BK64" s="509"/>
      <c r="BL64" s="509"/>
      <c r="BM64" s="509"/>
      <c r="BN64" s="509"/>
      <c r="BO64" s="509"/>
      <c r="BP64" s="509"/>
      <c r="BQ64" s="509"/>
      <c r="BR64" s="509"/>
      <c r="BS64" s="509"/>
      <c r="BT64" s="509"/>
      <c r="BU64" s="509"/>
      <c r="BV64" s="509"/>
    </row>
    <row r="65" spans="1:74" ht="12" customHeight="1" x14ac:dyDescent="0.25">
      <c r="A65" s="524"/>
      <c r="B65" s="823" t="str">
        <f>"Notes: "&amp;"EIA completed modeling and analysis for this report on " &amp;Dates!D2&amp;"."</f>
        <v>Notes: EIA completed modeling and analysis for this report on Thursday May 6, 2021.</v>
      </c>
      <c r="C65" s="823"/>
      <c r="D65" s="823"/>
      <c r="E65" s="823"/>
      <c r="F65" s="823"/>
      <c r="G65" s="823"/>
      <c r="H65" s="823"/>
      <c r="I65" s="823"/>
      <c r="J65" s="823"/>
      <c r="K65" s="823"/>
      <c r="L65" s="823"/>
      <c r="M65" s="823"/>
      <c r="N65" s="823"/>
      <c r="O65" s="823"/>
      <c r="P65" s="823"/>
      <c r="Q65" s="823"/>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2"/>
      <c r="BE65" s="622"/>
      <c r="BF65" s="622"/>
      <c r="BG65" s="509"/>
      <c r="BH65" s="509"/>
      <c r="BI65" s="509"/>
      <c r="BJ65" s="509"/>
      <c r="BK65" s="509"/>
      <c r="BL65" s="509"/>
      <c r="BM65" s="509"/>
      <c r="BN65" s="509"/>
      <c r="BO65" s="509"/>
      <c r="BP65" s="509"/>
      <c r="BQ65" s="509"/>
      <c r="BR65" s="509"/>
      <c r="BS65" s="509"/>
      <c r="BT65" s="509"/>
      <c r="BU65" s="509"/>
      <c r="BV65" s="509"/>
    </row>
    <row r="66" spans="1:74" ht="12" customHeight="1" x14ac:dyDescent="0.25">
      <c r="A66" s="524"/>
      <c r="B66" s="770" t="s">
        <v>353</v>
      </c>
      <c r="C66" s="770"/>
      <c r="D66" s="770"/>
      <c r="E66" s="770"/>
      <c r="F66" s="770"/>
      <c r="G66" s="770"/>
      <c r="H66" s="770"/>
      <c r="I66" s="770"/>
      <c r="J66" s="770"/>
      <c r="K66" s="770"/>
      <c r="L66" s="770"/>
      <c r="M66" s="770"/>
      <c r="N66" s="770"/>
      <c r="O66" s="770"/>
      <c r="P66" s="770"/>
      <c r="Q66" s="770"/>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2"/>
      <c r="BE66" s="622"/>
      <c r="BF66" s="622"/>
      <c r="BG66" s="509"/>
      <c r="BH66" s="509"/>
      <c r="BI66" s="509"/>
      <c r="BJ66" s="509"/>
      <c r="BK66" s="509"/>
      <c r="BL66" s="509"/>
      <c r="BM66" s="509"/>
      <c r="BN66" s="509"/>
      <c r="BO66" s="509"/>
      <c r="BP66" s="509"/>
      <c r="BQ66" s="509"/>
      <c r="BR66" s="509"/>
      <c r="BS66" s="509"/>
      <c r="BT66" s="509"/>
      <c r="BU66" s="509"/>
      <c r="BV66" s="509"/>
    </row>
    <row r="67" spans="1:74" ht="12" customHeight="1" x14ac:dyDescent="0.2">
      <c r="A67" s="524"/>
      <c r="B67" s="823" t="s">
        <v>1387</v>
      </c>
      <c r="C67" s="823"/>
      <c r="D67" s="823"/>
      <c r="E67" s="823"/>
      <c r="F67" s="823"/>
      <c r="G67" s="823"/>
      <c r="H67" s="823"/>
      <c r="I67" s="823"/>
      <c r="J67" s="823"/>
      <c r="K67" s="823"/>
      <c r="L67" s="823"/>
      <c r="M67" s="823"/>
      <c r="N67" s="823"/>
      <c r="O67" s="823"/>
      <c r="P67" s="823"/>
      <c r="Q67" s="823"/>
    </row>
    <row r="68" spans="1:74" ht="12" customHeight="1" x14ac:dyDescent="0.2">
      <c r="A68" s="524"/>
      <c r="B68" s="763" t="s">
        <v>1375</v>
      </c>
      <c r="C68" s="763"/>
      <c r="D68" s="763"/>
      <c r="E68" s="763"/>
      <c r="F68" s="763"/>
      <c r="G68" s="763"/>
      <c r="H68" s="763"/>
      <c r="I68" s="763"/>
      <c r="J68" s="763"/>
      <c r="K68" s="763"/>
      <c r="L68" s="763"/>
      <c r="M68" s="763"/>
      <c r="N68" s="763"/>
      <c r="O68" s="763"/>
      <c r="P68" s="763"/>
      <c r="Q68" s="763"/>
    </row>
    <row r="69" spans="1:74" ht="12" customHeight="1" x14ac:dyDescent="0.2">
      <c r="A69" s="524"/>
      <c r="B69" s="763"/>
      <c r="C69" s="763"/>
      <c r="D69" s="763"/>
      <c r="E69" s="763"/>
      <c r="F69" s="763"/>
      <c r="G69" s="763"/>
      <c r="H69" s="763"/>
      <c r="I69" s="763"/>
      <c r="J69" s="763"/>
      <c r="K69" s="763"/>
      <c r="L69" s="763"/>
      <c r="M69" s="763"/>
      <c r="N69" s="763"/>
      <c r="O69" s="763"/>
      <c r="P69" s="763"/>
      <c r="Q69" s="763"/>
    </row>
    <row r="70" spans="1:74" ht="12" customHeight="1" x14ac:dyDescent="0.2">
      <c r="A70" s="524"/>
      <c r="B70" s="771" t="s">
        <v>1384</v>
      </c>
      <c r="C70" s="771"/>
      <c r="D70" s="771"/>
      <c r="E70" s="771"/>
      <c r="F70" s="771"/>
      <c r="G70" s="771"/>
      <c r="H70" s="771"/>
      <c r="I70" s="771"/>
      <c r="J70" s="771"/>
      <c r="K70" s="771"/>
      <c r="L70" s="771"/>
      <c r="M70" s="771"/>
      <c r="N70" s="771"/>
      <c r="O70" s="771"/>
      <c r="P70" s="771"/>
      <c r="Q70" s="771"/>
    </row>
    <row r="72" spans="1:74" ht="7.95" customHeight="1" x14ac:dyDescent="0.2"/>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546875" defaultRowHeight="13.2" x14ac:dyDescent="0.25"/>
  <cols>
    <col min="1" max="1" width="13.44140625" style="282" customWidth="1"/>
    <col min="2" max="2" width="90" style="282" customWidth="1"/>
    <col min="3" max="16384" width="8.5546875" style="282"/>
  </cols>
  <sheetData>
    <row r="1" spans="1:18" x14ac:dyDescent="0.25">
      <c r="A1" s="282" t="s">
        <v>506</v>
      </c>
    </row>
    <row r="6" spans="1:18" ht="15.6" x14ac:dyDescent="0.3">
      <c r="B6" s="283" t="str">
        <f>"Short-Term Energy Outlook, "&amp;Dates!D1</f>
        <v>Short-Term Energy Outlook, May 2021</v>
      </c>
    </row>
    <row r="8" spans="1:18" ht="15" customHeight="1" x14ac:dyDescent="0.25">
      <c r="A8" s="284"/>
      <c r="B8" s="285" t="s">
        <v>235</v>
      </c>
      <c r="C8" s="286"/>
      <c r="D8" s="286"/>
      <c r="E8" s="286"/>
      <c r="F8" s="286"/>
      <c r="G8" s="286"/>
      <c r="H8" s="286"/>
      <c r="I8" s="286"/>
      <c r="J8" s="286"/>
      <c r="K8" s="286"/>
      <c r="L8" s="286"/>
      <c r="M8" s="286"/>
      <c r="N8" s="286"/>
      <c r="O8" s="286"/>
      <c r="P8" s="286"/>
      <c r="Q8" s="286"/>
      <c r="R8" s="286"/>
    </row>
    <row r="9" spans="1:18" ht="15" customHeight="1" x14ac:dyDescent="0.25">
      <c r="A9" s="284"/>
      <c r="B9" s="285" t="s">
        <v>988</v>
      </c>
      <c r="C9" s="286"/>
      <c r="D9" s="286"/>
      <c r="E9" s="286"/>
      <c r="F9" s="286"/>
      <c r="G9" s="286"/>
      <c r="H9" s="286"/>
      <c r="I9" s="286"/>
      <c r="J9" s="286"/>
      <c r="K9" s="286"/>
      <c r="L9" s="286"/>
      <c r="M9" s="286"/>
      <c r="N9" s="286"/>
      <c r="O9" s="286"/>
      <c r="P9" s="286"/>
      <c r="Q9" s="286"/>
      <c r="R9" s="286"/>
    </row>
    <row r="10" spans="1:18" ht="15" customHeight="1" x14ac:dyDescent="0.25">
      <c r="A10" s="284"/>
      <c r="B10" s="285" t="s">
        <v>900</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1369</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1370</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926</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901</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982</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799</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236</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237</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812</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800</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801</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1332</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1333</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1094</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1051</v>
      </c>
      <c r="C26" s="294"/>
      <c r="D26" s="294"/>
      <c r="E26" s="294"/>
      <c r="F26" s="294"/>
      <c r="G26" s="294"/>
      <c r="H26" s="294"/>
      <c r="I26" s="294"/>
      <c r="J26" s="287"/>
      <c r="K26" s="287"/>
      <c r="L26" s="287"/>
      <c r="M26" s="287"/>
      <c r="N26" s="287"/>
      <c r="O26" s="287"/>
      <c r="P26" s="287"/>
      <c r="Q26" s="287"/>
      <c r="R26" s="287"/>
    </row>
    <row r="27" spans="1:18" ht="15" customHeight="1" x14ac:dyDescent="0.35">
      <c r="A27" s="284"/>
      <c r="B27" s="285" t="s">
        <v>101</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238</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239</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2.44140625" style="527" customWidth="1"/>
    <col min="2" max="2" width="28.77734375" style="527" customWidth="1"/>
    <col min="3" max="55" width="6.5546875" style="527" customWidth="1"/>
    <col min="56" max="58" width="6.5546875" style="166" customWidth="1"/>
    <col min="59" max="74" width="6.5546875" style="527" customWidth="1"/>
    <col min="75" max="16384" width="11" style="527"/>
  </cols>
  <sheetData>
    <row r="1" spans="1:74" ht="12.75" customHeight="1" x14ac:dyDescent="0.25">
      <c r="A1" s="741" t="s">
        <v>798</v>
      </c>
      <c r="B1" s="525" t="s">
        <v>364</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30"/>
      <c r="BE1" s="630"/>
      <c r="BF1" s="630"/>
      <c r="BG1" s="526"/>
      <c r="BH1" s="526"/>
      <c r="BI1" s="526"/>
      <c r="BJ1" s="526"/>
      <c r="BK1" s="526"/>
      <c r="BL1" s="526"/>
      <c r="BM1" s="526"/>
      <c r="BN1" s="526"/>
      <c r="BO1" s="526"/>
      <c r="BP1" s="526"/>
      <c r="BQ1" s="526"/>
      <c r="BR1" s="526"/>
      <c r="BS1" s="526"/>
      <c r="BT1" s="526"/>
      <c r="BU1" s="526"/>
      <c r="BV1" s="526"/>
    </row>
    <row r="2" spans="1:74" ht="12.75" customHeight="1" x14ac:dyDescent="0.25">
      <c r="A2" s="742"/>
      <c r="B2" s="486" t="str">
        <f>"U.S. Energy Information Administration  |  Short-Term Energy Outlook  - "&amp;Dates!D1</f>
        <v>U.S. Energy Information Administration  |  Short-Term Energy Outlook  - May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28"/>
      <c r="B3" s="529"/>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s="166" customFormat="1" ht="12.75" customHeight="1" x14ac:dyDescent="0.2">
      <c r="A4" s="132"/>
      <c r="B4" s="530"/>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
      <c r="A5" s="531"/>
      <c r="B5" s="167" t="s">
        <v>354</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
      <c r="A6" s="531" t="s">
        <v>65</v>
      </c>
      <c r="B6" s="533"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1.094767E-2</v>
      </c>
      <c r="AN6" s="263">
        <v>1.098027E-2</v>
      </c>
      <c r="AO6" s="263">
        <v>1.3121310000000001E-2</v>
      </c>
      <c r="AP6" s="263">
        <v>1.256029E-2</v>
      </c>
      <c r="AQ6" s="263">
        <v>1.256381E-2</v>
      </c>
      <c r="AR6" s="263">
        <v>1.1912799999999999E-2</v>
      </c>
      <c r="AS6" s="263">
        <v>1.2505499999999999E-2</v>
      </c>
      <c r="AT6" s="263">
        <v>1.246733E-2</v>
      </c>
      <c r="AU6" s="263">
        <v>1.209938E-2</v>
      </c>
      <c r="AV6" s="263">
        <v>1.1944959999999999E-2</v>
      </c>
      <c r="AW6" s="263">
        <v>1.2893750000000001E-2</v>
      </c>
      <c r="AX6" s="263">
        <v>1.276717E-2</v>
      </c>
      <c r="AY6" s="263">
        <v>1.2110548E-2</v>
      </c>
      <c r="AZ6" s="263">
        <v>1.1466018E-2</v>
      </c>
      <c r="BA6" s="263">
        <v>1.33121E-2</v>
      </c>
      <c r="BB6" s="263">
        <v>1.31831E-2</v>
      </c>
      <c r="BC6" s="329">
        <v>1.3091200000000001E-2</v>
      </c>
      <c r="BD6" s="329">
        <v>1.2135099999999999E-2</v>
      </c>
      <c r="BE6" s="329">
        <v>1.25194E-2</v>
      </c>
      <c r="BF6" s="329">
        <v>1.2650700000000001E-2</v>
      </c>
      <c r="BG6" s="329">
        <v>1.20172E-2</v>
      </c>
      <c r="BH6" s="329">
        <v>1.2187399999999999E-2</v>
      </c>
      <c r="BI6" s="329">
        <v>1.26476E-2</v>
      </c>
      <c r="BJ6" s="329">
        <v>1.30633E-2</v>
      </c>
      <c r="BK6" s="329">
        <v>1.2610700000000001E-2</v>
      </c>
      <c r="BL6" s="329">
        <v>1.17535E-2</v>
      </c>
      <c r="BM6" s="329">
        <v>1.27718E-2</v>
      </c>
      <c r="BN6" s="329">
        <v>1.17508E-2</v>
      </c>
      <c r="BO6" s="329">
        <v>1.23534E-2</v>
      </c>
      <c r="BP6" s="329">
        <v>1.1473199999999999E-2</v>
      </c>
      <c r="BQ6" s="329">
        <v>1.2515200000000001E-2</v>
      </c>
      <c r="BR6" s="329">
        <v>1.2859600000000001E-2</v>
      </c>
      <c r="BS6" s="329">
        <v>1.2317399999999999E-2</v>
      </c>
      <c r="BT6" s="329">
        <v>1.25512E-2</v>
      </c>
      <c r="BU6" s="329">
        <v>1.3285999999999999E-2</v>
      </c>
      <c r="BV6" s="329">
        <v>1.31372E-2</v>
      </c>
    </row>
    <row r="7" spans="1:74" ht="12" customHeight="1" x14ac:dyDescent="0.2">
      <c r="A7" s="532" t="s">
        <v>754</v>
      </c>
      <c r="B7" s="533"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0.21957816799999999</v>
      </c>
      <c r="AB7" s="263">
        <v>0.202784662</v>
      </c>
      <c r="AC7" s="263">
        <v>0.23337925300000001</v>
      </c>
      <c r="AD7" s="263">
        <v>0.24662399400000001</v>
      </c>
      <c r="AE7" s="263">
        <v>0.28368234199999998</v>
      </c>
      <c r="AF7" s="263">
        <v>0.24902711499999999</v>
      </c>
      <c r="AG7" s="263">
        <v>0.22073678299999999</v>
      </c>
      <c r="AH7" s="263">
        <v>0.20040117800000001</v>
      </c>
      <c r="AI7" s="263">
        <v>0.16439868199999999</v>
      </c>
      <c r="AJ7" s="263">
        <v>0.162356688</v>
      </c>
      <c r="AK7" s="263">
        <v>0.17933475199999999</v>
      </c>
      <c r="AL7" s="263">
        <v>0.19033282800000001</v>
      </c>
      <c r="AM7" s="263">
        <v>0.22459839600000001</v>
      </c>
      <c r="AN7" s="263">
        <v>0.233844314</v>
      </c>
      <c r="AO7" s="263">
        <v>0.209112083</v>
      </c>
      <c r="AP7" s="263">
        <v>0.195926767</v>
      </c>
      <c r="AQ7" s="263">
        <v>0.27042232999999999</v>
      </c>
      <c r="AR7" s="263">
        <v>0.257801012</v>
      </c>
      <c r="AS7" s="263">
        <v>0.24552386200000001</v>
      </c>
      <c r="AT7" s="263">
        <v>0.21358443499999999</v>
      </c>
      <c r="AU7" s="263">
        <v>0.16987374099999999</v>
      </c>
      <c r="AV7" s="263">
        <v>0.162397177</v>
      </c>
      <c r="AW7" s="263">
        <v>0.19356071999999999</v>
      </c>
      <c r="AX7" s="263">
        <v>0.20464610499999999</v>
      </c>
      <c r="AY7" s="263">
        <v>0.23194858800000001</v>
      </c>
      <c r="AZ7" s="263">
        <v>0.20067979999999999</v>
      </c>
      <c r="BA7" s="263">
        <v>0.24284159999999999</v>
      </c>
      <c r="BB7" s="263">
        <v>0.2125079</v>
      </c>
      <c r="BC7" s="329">
        <v>0.2453321</v>
      </c>
      <c r="BD7" s="329">
        <v>0.2359357</v>
      </c>
      <c r="BE7" s="329">
        <v>0.21772430000000001</v>
      </c>
      <c r="BF7" s="329">
        <v>0.2084954</v>
      </c>
      <c r="BG7" s="329">
        <v>0.17277519999999999</v>
      </c>
      <c r="BH7" s="329">
        <v>0.15751039999999999</v>
      </c>
      <c r="BI7" s="329">
        <v>0.18720110000000001</v>
      </c>
      <c r="BJ7" s="329">
        <v>0.2144104</v>
      </c>
      <c r="BK7" s="329">
        <v>0.23105220000000001</v>
      </c>
      <c r="BL7" s="329">
        <v>0.21180640000000001</v>
      </c>
      <c r="BM7" s="329">
        <v>0.24829109999999999</v>
      </c>
      <c r="BN7" s="329">
        <v>0.21504709999999999</v>
      </c>
      <c r="BO7" s="329">
        <v>0.24182919999999999</v>
      </c>
      <c r="BP7" s="329">
        <v>0.23688909999999999</v>
      </c>
      <c r="BQ7" s="329">
        <v>0.22523470000000001</v>
      </c>
      <c r="BR7" s="329">
        <v>0.20518739999999999</v>
      </c>
      <c r="BS7" s="329">
        <v>0.16671929999999999</v>
      </c>
      <c r="BT7" s="329">
        <v>0.1538196</v>
      </c>
      <c r="BU7" s="329">
        <v>0.1841438</v>
      </c>
      <c r="BV7" s="329">
        <v>0.21774679999999999</v>
      </c>
    </row>
    <row r="8" spans="1:74" ht="12" customHeight="1" x14ac:dyDescent="0.2">
      <c r="A8" s="531" t="s">
        <v>755</v>
      </c>
      <c r="B8" s="533" t="s">
        <v>1040</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4.2019166338999998E-2</v>
      </c>
      <c r="AN8" s="263">
        <v>5.1498148846999998E-2</v>
      </c>
      <c r="AO8" s="263">
        <v>5.8589900239000001E-2</v>
      </c>
      <c r="AP8" s="263">
        <v>7.3306808559E-2</v>
      </c>
      <c r="AQ8" s="263">
        <v>8.8116745494000004E-2</v>
      </c>
      <c r="AR8" s="263">
        <v>8.6991993069999995E-2</v>
      </c>
      <c r="AS8" s="263">
        <v>9.4550613923999993E-2</v>
      </c>
      <c r="AT8" s="263">
        <v>8.5828535954999993E-2</v>
      </c>
      <c r="AU8" s="263">
        <v>7.1227255399999995E-2</v>
      </c>
      <c r="AV8" s="263">
        <v>6.6311458567000006E-2</v>
      </c>
      <c r="AW8" s="263">
        <v>5.3209007340000003E-2</v>
      </c>
      <c r="AX8" s="263">
        <v>4.8596965340999998E-2</v>
      </c>
      <c r="AY8" s="263">
        <v>5.1795089581000001E-2</v>
      </c>
      <c r="AZ8" s="263">
        <v>5.8741959880999998E-2</v>
      </c>
      <c r="BA8" s="263">
        <v>7.7070600000000003E-2</v>
      </c>
      <c r="BB8" s="263">
        <v>9.46467E-2</v>
      </c>
      <c r="BC8" s="329">
        <v>0.1111748</v>
      </c>
      <c r="BD8" s="329">
        <v>0.10967209999999999</v>
      </c>
      <c r="BE8" s="329">
        <v>0.1207476</v>
      </c>
      <c r="BF8" s="329">
        <v>0.1096502</v>
      </c>
      <c r="BG8" s="329">
        <v>9.3432299999999996E-2</v>
      </c>
      <c r="BH8" s="329">
        <v>8.69148E-2</v>
      </c>
      <c r="BI8" s="329">
        <v>6.9443400000000002E-2</v>
      </c>
      <c r="BJ8" s="329">
        <v>6.3473100000000005E-2</v>
      </c>
      <c r="BK8" s="329">
        <v>6.8684700000000001E-2</v>
      </c>
      <c r="BL8" s="329">
        <v>7.4285199999999996E-2</v>
      </c>
      <c r="BM8" s="329">
        <v>0.1028101</v>
      </c>
      <c r="BN8" s="329">
        <v>0.12299069999999999</v>
      </c>
      <c r="BO8" s="329">
        <v>0.14036950000000001</v>
      </c>
      <c r="BP8" s="329">
        <v>0.14207610000000001</v>
      </c>
      <c r="BQ8" s="329">
        <v>0.1507201</v>
      </c>
      <c r="BR8" s="329">
        <v>0.13749700000000001</v>
      </c>
      <c r="BS8" s="329">
        <v>0.1181122</v>
      </c>
      <c r="BT8" s="329">
        <v>0.10591059999999999</v>
      </c>
      <c r="BU8" s="329">
        <v>8.4112800000000001E-2</v>
      </c>
      <c r="BV8" s="329">
        <v>7.7536999999999995E-2</v>
      </c>
    </row>
    <row r="9" spans="1:74" ht="12" customHeight="1" x14ac:dyDescent="0.2">
      <c r="A9" s="499" t="s">
        <v>617</v>
      </c>
      <c r="B9" s="533"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2.1447859999999999E-2</v>
      </c>
      <c r="AN9" s="263">
        <v>1.9707329999999999E-2</v>
      </c>
      <c r="AO9" s="263">
        <v>2.1388649999999999E-2</v>
      </c>
      <c r="AP9" s="263">
        <v>1.9636299999999999E-2</v>
      </c>
      <c r="AQ9" s="263">
        <v>1.990857E-2</v>
      </c>
      <c r="AR9" s="263">
        <v>1.841425E-2</v>
      </c>
      <c r="AS9" s="263">
        <v>1.9749969999999999E-2</v>
      </c>
      <c r="AT9" s="263">
        <v>2.024695E-2</v>
      </c>
      <c r="AU9" s="263">
        <v>1.9066840000000002E-2</v>
      </c>
      <c r="AV9" s="263">
        <v>1.93171E-2</v>
      </c>
      <c r="AW9" s="263">
        <v>1.8902519999999999E-2</v>
      </c>
      <c r="AX9" s="263">
        <v>2.0581080000000002E-2</v>
      </c>
      <c r="AY9" s="263">
        <v>2.0169909999999999E-2</v>
      </c>
      <c r="AZ9" s="263">
        <v>1.8241344999999999E-2</v>
      </c>
      <c r="BA9" s="263">
        <v>2.26448E-2</v>
      </c>
      <c r="BB9" s="263">
        <v>2.27675E-2</v>
      </c>
      <c r="BC9" s="329">
        <v>2.2940599999999998E-2</v>
      </c>
      <c r="BD9" s="329">
        <v>2.0105700000000001E-2</v>
      </c>
      <c r="BE9" s="329">
        <v>2.2607499999999999E-2</v>
      </c>
      <c r="BF9" s="329">
        <v>2.0829899999999998E-2</v>
      </c>
      <c r="BG9" s="329">
        <v>2.0442200000000001E-2</v>
      </c>
      <c r="BH9" s="329">
        <v>2.0056399999999999E-2</v>
      </c>
      <c r="BI9" s="329">
        <v>1.9272899999999999E-2</v>
      </c>
      <c r="BJ9" s="329">
        <v>2.26915E-2</v>
      </c>
      <c r="BK9" s="329">
        <v>2.2852500000000001E-2</v>
      </c>
      <c r="BL9" s="329">
        <v>1.3172100000000001E-2</v>
      </c>
      <c r="BM9" s="329">
        <v>2.3795799999999999E-2</v>
      </c>
      <c r="BN9" s="329">
        <v>2.3116600000000001E-2</v>
      </c>
      <c r="BO9" s="329">
        <v>2.30718E-2</v>
      </c>
      <c r="BP9" s="329">
        <v>2.0129000000000001E-2</v>
      </c>
      <c r="BQ9" s="329">
        <v>2.2907400000000001E-2</v>
      </c>
      <c r="BR9" s="329">
        <v>2.1587800000000001E-2</v>
      </c>
      <c r="BS9" s="329">
        <v>2.0647700000000001E-2</v>
      </c>
      <c r="BT9" s="329">
        <v>2.0382399999999998E-2</v>
      </c>
      <c r="BU9" s="329">
        <v>1.95129E-2</v>
      </c>
      <c r="BV9" s="329">
        <v>2.2729800000000001E-2</v>
      </c>
    </row>
    <row r="10" spans="1:74" ht="12" customHeight="1" x14ac:dyDescent="0.2">
      <c r="A10" s="499" t="s">
        <v>616</v>
      </c>
      <c r="B10" s="533" t="s">
        <v>1041</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1.6751169999999999E-2</v>
      </c>
      <c r="AN10" s="263">
        <v>1.646063E-2</v>
      </c>
      <c r="AO10" s="263">
        <v>1.547311E-2</v>
      </c>
      <c r="AP10" s="263">
        <v>1.329177E-2</v>
      </c>
      <c r="AQ10" s="263">
        <v>1.538082E-2</v>
      </c>
      <c r="AR10" s="263">
        <v>1.452907E-2</v>
      </c>
      <c r="AS10" s="263">
        <v>1.5598010000000001E-2</v>
      </c>
      <c r="AT10" s="263">
        <v>1.8557690000000002E-2</v>
      </c>
      <c r="AU10" s="263">
        <v>1.345382E-2</v>
      </c>
      <c r="AV10" s="263">
        <v>1.4030340000000001E-2</v>
      </c>
      <c r="AW10" s="263">
        <v>1.478051E-2</v>
      </c>
      <c r="AX10" s="263">
        <v>1.683838E-2</v>
      </c>
      <c r="AY10" s="263">
        <v>1.6314097999999999E-2</v>
      </c>
      <c r="AZ10" s="263">
        <v>1.6484486999999999E-2</v>
      </c>
      <c r="BA10" s="263">
        <v>1.77282E-2</v>
      </c>
      <c r="BB10" s="263">
        <v>1.87744E-2</v>
      </c>
      <c r="BC10" s="329">
        <v>2.1240200000000001E-2</v>
      </c>
      <c r="BD10" s="329">
        <v>2.1626699999999999E-2</v>
      </c>
      <c r="BE10" s="329">
        <v>2.2005799999999999E-2</v>
      </c>
      <c r="BF10" s="329">
        <v>2.08396E-2</v>
      </c>
      <c r="BG10" s="329">
        <v>1.6039999999999999E-2</v>
      </c>
      <c r="BH10" s="329">
        <v>1.3989100000000001E-2</v>
      </c>
      <c r="BI10" s="329">
        <v>1.5855600000000001E-2</v>
      </c>
      <c r="BJ10" s="329">
        <v>2.4499799999999999E-2</v>
      </c>
      <c r="BK10" s="329">
        <v>2.5470900000000001E-2</v>
      </c>
      <c r="BL10" s="329">
        <v>8.7781000000000005E-3</v>
      </c>
      <c r="BM10" s="329">
        <v>1.9746E-2</v>
      </c>
      <c r="BN10" s="329">
        <v>1.9241000000000001E-2</v>
      </c>
      <c r="BO10" s="329">
        <v>2.24052E-2</v>
      </c>
      <c r="BP10" s="329">
        <v>2.1558500000000001E-2</v>
      </c>
      <c r="BQ10" s="329">
        <v>2.2491000000000001E-2</v>
      </c>
      <c r="BR10" s="329">
        <v>2.1466300000000001E-2</v>
      </c>
      <c r="BS10" s="329">
        <v>1.6068700000000002E-2</v>
      </c>
      <c r="BT10" s="329">
        <v>1.4525E-2</v>
      </c>
      <c r="BU10" s="329">
        <v>1.62962E-2</v>
      </c>
      <c r="BV10" s="329">
        <v>2.28614E-2</v>
      </c>
    </row>
    <row r="11" spans="1:74" ht="12" customHeight="1" x14ac:dyDescent="0.2">
      <c r="A11" s="531" t="s">
        <v>100</v>
      </c>
      <c r="B11" s="533"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0.22098179389</v>
      </c>
      <c r="AB11" s="263">
        <v>0.20573452175000001</v>
      </c>
      <c r="AC11" s="263">
        <v>0.23439089902999999</v>
      </c>
      <c r="AD11" s="263">
        <v>0.26299396047000001</v>
      </c>
      <c r="AE11" s="263">
        <v>0.23448872069000001</v>
      </c>
      <c r="AF11" s="263">
        <v>0.20416720930000001</v>
      </c>
      <c r="AG11" s="263">
        <v>0.20105641006</v>
      </c>
      <c r="AH11" s="263">
        <v>0.18174782648999999</v>
      </c>
      <c r="AI11" s="263">
        <v>0.22299534746999999</v>
      </c>
      <c r="AJ11" s="263">
        <v>0.25125702804</v>
      </c>
      <c r="AK11" s="263">
        <v>0.22905339323999999</v>
      </c>
      <c r="AL11" s="263">
        <v>0.24231193131000001</v>
      </c>
      <c r="AM11" s="263">
        <v>0.25964485628</v>
      </c>
      <c r="AN11" s="263">
        <v>0.26736404418999998</v>
      </c>
      <c r="AO11" s="263">
        <v>0.26852783494999999</v>
      </c>
      <c r="AP11" s="263">
        <v>0.26752829816000001</v>
      </c>
      <c r="AQ11" s="263">
        <v>0.25747846845</v>
      </c>
      <c r="AR11" s="263">
        <v>0.26807201480999998</v>
      </c>
      <c r="AS11" s="263">
        <v>0.20198209603</v>
      </c>
      <c r="AT11" s="263">
        <v>0.20338844503</v>
      </c>
      <c r="AU11" s="263">
        <v>0.20918366962000001</v>
      </c>
      <c r="AV11" s="263">
        <v>0.26192191542999999</v>
      </c>
      <c r="AW11" s="263">
        <v>0.30572911324000002</v>
      </c>
      <c r="AX11" s="263">
        <v>0.29432102516999997</v>
      </c>
      <c r="AY11" s="263">
        <v>0.27602141568999999</v>
      </c>
      <c r="AZ11" s="263">
        <v>0.24181376065999999</v>
      </c>
      <c r="BA11" s="263">
        <v>0.31321909999999997</v>
      </c>
      <c r="BB11" s="263">
        <v>0.3175441</v>
      </c>
      <c r="BC11" s="329">
        <v>0.30447489999999999</v>
      </c>
      <c r="BD11" s="329">
        <v>0.32473600000000002</v>
      </c>
      <c r="BE11" s="329">
        <v>0.24504409999999999</v>
      </c>
      <c r="BF11" s="329">
        <v>0.23746619999999999</v>
      </c>
      <c r="BG11" s="329">
        <v>0.25463760000000002</v>
      </c>
      <c r="BH11" s="329">
        <v>0.30986079999999999</v>
      </c>
      <c r="BI11" s="329">
        <v>0.36281910000000001</v>
      </c>
      <c r="BJ11" s="329">
        <v>0.33414100000000002</v>
      </c>
      <c r="BK11" s="329">
        <v>0.31862889999999999</v>
      </c>
      <c r="BL11" s="329">
        <v>0.2948093</v>
      </c>
      <c r="BM11" s="329">
        <v>0.34176669999999998</v>
      </c>
      <c r="BN11" s="329">
        <v>0.33810849999999998</v>
      </c>
      <c r="BO11" s="329">
        <v>0.329681</v>
      </c>
      <c r="BP11" s="329">
        <v>0.35250540000000002</v>
      </c>
      <c r="BQ11" s="329">
        <v>0.26519379999999998</v>
      </c>
      <c r="BR11" s="329">
        <v>0.2490658</v>
      </c>
      <c r="BS11" s="329">
        <v>0.28000170000000002</v>
      </c>
      <c r="BT11" s="329">
        <v>0.32669680000000001</v>
      </c>
      <c r="BU11" s="329">
        <v>0.38668239999999998</v>
      </c>
      <c r="BV11" s="329">
        <v>0.34486070000000002</v>
      </c>
    </row>
    <row r="12" spans="1:74" ht="12" customHeight="1" x14ac:dyDescent="0.2">
      <c r="A12" s="532" t="s">
        <v>223</v>
      </c>
      <c r="B12" s="533"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0.52603427843999995</v>
      </c>
      <c r="AB12" s="263">
        <v>0.48978823592999998</v>
      </c>
      <c r="AC12" s="263">
        <v>0.57057714542000004</v>
      </c>
      <c r="AD12" s="263">
        <v>0.61506228411999997</v>
      </c>
      <c r="AE12" s="263">
        <v>0.63101308602999995</v>
      </c>
      <c r="AF12" s="263">
        <v>0.57331889619999998</v>
      </c>
      <c r="AG12" s="263">
        <v>0.54682451522999997</v>
      </c>
      <c r="AH12" s="263">
        <v>0.50579514569999995</v>
      </c>
      <c r="AI12" s="263">
        <v>0.49731054307</v>
      </c>
      <c r="AJ12" s="263">
        <v>0.51362621524999996</v>
      </c>
      <c r="AK12" s="263">
        <v>0.49220628557000001</v>
      </c>
      <c r="AL12" s="263">
        <v>0.51304012779999997</v>
      </c>
      <c r="AM12" s="263">
        <v>0.57540911861999999</v>
      </c>
      <c r="AN12" s="263">
        <v>0.59985473703000003</v>
      </c>
      <c r="AO12" s="263">
        <v>0.58621288817999995</v>
      </c>
      <c r="AP12" s="263">
        <v>0.58225023371999995</v>
      </c>
      <c r="AQ12" s="263">
        <v>0.66387074394000001</v>
      </c>
      <c r="AR12" s="263">
        <v>0.65772113988000003</v>
      </c>
      <c r="AS12" s="263">
        <v>0.58991005195000001</v>
      </c>
      <c r="AT12" s="263">
        <v>0.55407338599</v>
      </c>
      <c r="AU12" s="263">
        <v>0.49490470601999997</v>
      </c>
      <c r="AV12" s="263">
        <v>0.53592295098999998</v>
      </c>
      <c r="AW12" s="263">
        <v>0.59907562057999997</v>
      </c>
      <c r="AX12" s="263">
        <v>0.59775072550999997</v>
      </c>
      <c r="AY12" s="263">
        <v>0.60835964926999997</v>
      </c>
      <c r="AZ12" s="263">
        <v>0.54742737054000001</v>
      </c>
      <c r="BA12" s="263">
        <v>0.68681639999999999</v>
      </c>
      <c r="BB12" s="263">
        <v>0.67942369999999996</v>
      </c>
      <c r="BC12" s="329">
        <v>0.71825369999999999</v>
      </c>
      <c r="BD12" s="329">
        <v>0.72421120000000005</v>
      </c>
      <c r="BE12" s="329">
        <v>0.64064869999999996</v>
      </c>
      <c r="BF12" s="329">
        <v>0.60993200000000003</v>
      </c>
      <c r="BG12" s="329">
        <v>0.56934450000000003</v>
      </c>
      <c r="BH12" s="329">
        <v>0.60051900000000002</v>
      </c>
      <c r="BI12" s="329">
        <v>0.66723980000000005</v>
      </c>
      <c r="BJ12" s="329">
        <v>0.67227919999999997</v>
      </c>
      <c r="BK12" s="329">
        <v>0.67929989999999996</v>
      </c>
      <c r="BL12" s="329">
        <v>0.6146047</v>
      </c>
      <c r="BM12" s="329">
        <v>0.7491816</v>
      </c>
      <c r="BN12" s="329">
        <v>0.73025470000000003</v>
      </c>
      <c r="BO12" s="329">
        <v>0.76971020000000001</v>
      </c>
      <c r="BP12" s="329">
        <v>0.78463139999999998</v>
      </c>
      <c r="BQ12" s="329">
        <v>0.69906210000000002</v>
      </c>
      <c r="BR12" s="329">
        <v>0.64766389999999996</v>
      </c>
      <c r="BS12" s="329">
        <v>0.6138671</v>
      </c>
      <c r="BT12" s="329">
        <v>0.63388560000000005</v>
      </c>
      <c r="BU12" s="329">
        <v>0.70403420000000005</v>
      </c>
      <c r="BV12" s="329">
        <v>0.69887299999999997</v>
      </c>
    </row>
    <row r="13" spans="1:74" ht="12" customHeight="1" x14ac:dyDescent="0.2">
      <c r="A13" s="532"/>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
      <c r="A14" s="532" t="s">
        <v>980</v>
      </c>
      <c r="B14" s="533" t="s">
        <v>1042</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7.0264506000000004E-2</v>
      </c>
      <c r="AN14" s="263">
        <v>6.4358105999999998E-2</v>
      </c>
      <c r="AO14" s="263">
        <v>6.2027231000000002E-2</v>
      </c>
      <c r="AP14" s="263">
        <v>3.5765727999999997E-2</v>
      </c>
      <c r="AQ14" s="263">
        <v>4.4488028999999998E-2</v>
      </c>
      <c r="AR14" s="263">
        <v>5.4678259999999999E-2</v>
      </c>
      <c r="AS14" s="263">
        <v>6.0442740000000002E-2</v>
      </c>
      <c r="AT14" s="263">
        <v>5.9867946999999998E-2</v>
      </c>
      <c r="AU14" s="263">
        <v>5.8525360999999998E-2</v>
      </c>
      <c r="AV14" s="263">
        <v>6.1839491000000003E-2</v>
      </c>
      <c r="AW14" s="263">
        <v>6.2814956000000005E-2</v>
      </c>
      <c r="AX14" s="263">
        <v>6.3268287000000006E-2</v>
      </c>
      <c r="AY14" s="263">
        <v>6.0203449999999999E-2</v>
      </c>
      <c r="AZ14" s="263">
        <v>4.8170699999999997E-2</v>
      </c>
      <c r="BA14" s="263">
        <v>6.2378099999999999E-2</v>
      </c>
      <c r="BB14" s="263">
        <v>5.9727700000000002E-2</v>
      </c>
      <c r="BC14" s="329">
        <v>6.3248899999999997E-2</v>
      </c>
      <c r="BD14" s="329">
        <v>6.1125400000000003E-2</v>
      </c>
      <c r="BE14" s="329">
        <v>6.3904600000000006E-2</v>
      </c>
      <c r="BF14" s="329">
        <v>6.5298999999999996E-2</v>
      </c>
      <c r="BG14" s="329">
        <v>6.1162300000000003E-2</v>
      </c>
      <c r="BH14" s="329">
        <v>6.2734899999999996E-2</v>
      </c>
      <c r="BI14" s="329">
        <v>6.2955399999999995E-2</v>
      </c>
      <c r="BJ14" s="329">
        <v>6.4357999999999999E-2</v>
      </c>
      <c r="BK14" s="329">
        <v>6.4226500000000006E-2</v>
      </c>
      <c r="BL14" s="329">
        <v>5.6741399999999997E-2</v>
      </c>
      <c r="BM14" s="329">
        <v>6.3209100000000004E-2</v>
      </c>
      <c r="BN14" s="329">
        <v>6.0662000000000001E-2</v>
      </c>
      <c r="BO14" s="329">
        <v>6.4818399999999998E-2</v>
      </c>
      <c r="BP14" s="329">
        <v>6.3575800000000002E-2</v>
      </c>
      <c r="BQ14" s="329">
        <v>6.4143500000000006E-2</v>
      </c>
      <c r="BR14" s="329">
        <v>6.5767699999999998E-2</v>
      </c>
      <c r="BS14" s="329">
        <v>6.2798999999999994E-2</v>
      </c>
      <c r="BT14" s="329">
        <v>6.4063099999999998E-2</v>
      </c>
      <c r="BU14" s="329">
        <v>6.4026399999999997E-2</v>
      </c>
      <c r="BV14" s="329">
        <v>6.5837400000000004E-2</v>
      </c>
    </row>
    <row r="15" spans="1:74" ht="12" customHeight="1" x14ac:dyDescent="0.2">
      <c r="A15" s="532" t="s">
        <v>614</v>
      </c>
      <c r="B15" s="533"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3.5573799999999997E-4</v>
      </c>
      <c r="AY15" s="263">
        <v>3.5671200000000002E-4</v>
      </c>
      <c r="AZ15" s="263">
        <v>3.51653E-4</v>
      </c>
      <c r="BA15" s="263">
        <v>3.5128200000000002E-4</v>
      </c>
      <c r="BB15" s="263">
        <v>3.5191999999999998E-4</v>
      </c>
      <c r="BC15" s="329">
        <v>3.5157299999999999E-4</v>
      </c>
      <c r="BD15" s="329">
        <v>3.52238E-4</v>
      </c>
      <c r="BE15" s="329">
        <v>3.5191999999999998E-4</v>
      </c>
      <c r="BF15" s="329">
        <v>3.5157299999999999E-4</v>
      </c>
      <c r="BG15" s="329">
        <v>3.5223699999999998E-4</v>
      </c>
      <c r="BH15" s="329">
        <v>3.5191900000000002E-4</v>
      </c>
      <c r="BI15" s="329">
        <v>3.5261500000000002E-4</v>
      </c>
      <c r="BJ15" s="329">
        <v>3.52331E-4</v>
      </c>
      <c r="BK15" s="329">
        <v>3.5193300000000002E-4</v>
      </c>
      <c r="BL15" s="329">
        <v>3.5195799999999998E-4</v>
      </c>
      <c r="BM15" s="329">
        <v>3.5201999999999998E-4</v>
      </c>
      <c r="BN15" s="329">
        <v>3.5202900000000001E-4</v>
      </c>
      <c r="BO15" s="329">
        <v>3.5207000000000001E-4</v>
      </c>
      <c r="BP15" s="329">
        <v>3.5205499999999999E-4</v>
      </c>
      <c r="BQ15" s="329">
        <v>3.5206700000000002E-4</v>
      </c>
      <c r="BR15" s="329">
        <v>3.5211200000000002E-4</v>
      </c>
      <c r="BS15" s="329">
        <v>3.5210100000000001E-4</v>
      </c>
      <c r="BT15" s="329">
        <v>3.5211699999999999E-4</v>
      </c>
      <c r="BU15" s="329">
        <v>3.5207199999999999E-4</v>
      </c>
      <c r="BV15" s="329">
        <v>3.5204799999999999E-4</v>
      </c>
    </row>
    <row r="16" spans="1:74" ht="12" customHeight="1" x14ac:dyDescent="0.2">
      <c r="A16" s="532" t="s">
        <v>615</v>
      </c>
      <c r="B16" s="533"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1.1011250000000001E-3</v>
      </c>
      <c r="AB16" s="263">
        <v>8.3452999999999999E-4</v>
      </c>
      <c r="AC16" s="263">
        <v>9.5877500000000004E-4</v>
      </c>
      <c r="AD16" s="263">
        <v>9.4453500000000004E-4</v>
      </c>
      <c r="AE16" s="263">
        <v>9.2494099999999998E-4</v>
      </c>
      <c r="AF16" s="263">
        <v>8.4384100000000001E-4</v>
      </c>
      <c r="AG16" s="263">
        <v>6.3593799999999995E-4</v>
      </c>
      <c r="AH16" s="263">
        <v>5.2822399999999999E-4</v>
      </c>
      <c r="AI16" s="263">
        <v>4.6715199999999998E-4</v>
      </c>
      <c r="AJ16" s="263">
        <v>5.6067599999999997E-4</v>
      </c>
      <c r="AK16" s="263">
        <v>5.9371100000000002E-4</v>
      </c>
      <c r="AL16" s="263">
        <v>8.0910599999999997E-4</v>
      </c>
      <c r="AM16" s="263">
        <v>8.2874800000000003E-4</v>
      </c>
      <c r="AN16" s="263">
        <v>8.2084699999999998E-4</v>
      </c>
      <c r="AO16" s="263">
        <v>8.5526799999999996E-4</v>
      </c>
      <c r="AP16" s="263">
        <v>8.4525400000000004E-4</v>
      </c>
      <c r="AQ16" s="263">
        <v>8.4301199999999997E-4</v>
      </c>
      <c r="AR16" s="263">
        <v>7.6792500000000003E-4</v>
      </c>
      <c r="AS16" s="263">
        <v>7.4709600000000004E-4</v>
      </c>
      <c r="AT16" s="263">
        <v>7.1201800000000003E-4</v>
      </c>
      <c r="AU16" s="263">
        <v>6.4669800000000002E-4</v>
      </c>
      <c r="AV16" s="263">
        <v>6.3215799999999996E-4</v>
      </c>
      <c r="AW16" s="263">
        <v>7.1856899999999996E-4</v>
      </c>
      <c r="AX16" s="263">
        <v>7.9860300000000005E-4</v>
      </c>
      <c r="AY16" s="263">
        <v>8.1722700000000001E-4</v>
      </c>
      <c r="AZ16" s="263">
        <v>6.7963599999999996E-4</v>
      </c>
      <c r="BA16" s="263">
        <v>8.7443999999999998E-4</v>
      </c>
      <c r="BB16" s="263">
        <v>8.64202E-4</v>
      </c>
      <c r="BC16" s="329">
        <v>8.61909E-4</v>
      </c>
      <c r="BD16" s="329">
        <v>7.8514000000000003E-4</v>
      </c>
      <c r="BE16" s="329">
        <v>7.6384300000000005E-4</v>
      </c>
      <c r="BF16" s="329">
        <v>7.2797900000000002E-4</v>
      </c>
      <c r="BG16" s="329">
        <v>6.6119499999999995E-4</v>
      </c>
      <c r="BH16" s="329">
        <v>6.4632899999999996E-4</v>
      </c>
      <c r="BI16" s="329">
        <v>7.3467699999999999E-4</v>
      </c>
      <c r="BJ16" s="329">
        <v>8.1650500000000003E-4</v>
      </c>
      <c r="BK16" s="329">
        <v>8.3554600000000005E-4</v>
      </c>
      <c r="BL16" s="329">
        <v>6.9487699999999999E-4</v>
      </c>
      <c r="BM16" s="329">
        <v>8.7443999999999998E-4</v>
      </c>
      <c r="BN16" s="329">
        <v>8.64202E-4</v>
      </c>
      <c r="BO16" s="329">
        <v>8.61909E-4</v>
      </c>
      <c r="BP16" s="329">
        <v>7.8514000000000003E-4</v>
      </c>
      <c r="BQ16" s="329">
        <v>7.6384300000000005E-4</v>
      </c>
      <c r="BR16" s="329">
        <v>7.2797900000000002E-4</v>
      </c>
      <c r="BS16" s="329">
        <v>6.6119499999999995E-4</v>
      </c>
      <c r="BT16" s="329">
        <v>6.4632899999999996E-4</v>
      </c>
      <c r="BU16" s="329">
        <v>7.3467699999999999E-4</v>
      </c>
      <c r="BV16" s="329">
        <v>8.1650500000000003E-4</v>
      </c>
    </row>
    <row r="17" spans="1:74" ht="12" customHeight="1" x14ac:dyDescent="0.2">
      <c r="A17" s="532" t="s">
        <v>1037</v>
      </c>
      <c r="B17" s="533" t="s">
        <v>1036</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1.7941836731E-3</v>
      </c>
      <c r="AN17" s="263">
        <v>1.9886922809000001E-3</v>
      </c>
      <c r="AO17" s="263">
        <v>2.7330104852000001E-3</v>
      </c>
      <c r="AP17" s="263">
        <v>2.9699453171000002E-3</v>
      </c>
      <c r="AQ17" s="263">
        <v>3.2984012317000002E-3</v>
      </c>
      <c r="AR17" s="263">
        <v>3.3462996244000001E-3</v>
      </c>
      <c r="AS17" s="263">
        <v>3.4944280225000001E-3</v>
      </c>
      <c r="AT17" s="263">
        <v>3.3694951141999998E-3</v>
      </c>
      <c r="AU17" s="263">
        <v>3.0294513098000002E-3</v>
      </c>
      <c r="AV17" s="263">
        <v>2.7452122485999999E-3</v>
      </c>
      <c r="AW17" s="263">
        <v>2.1361880603E-3</v>
      </c>
      <c r="AX17" s="263">
        <v>1.9272267796E-3</v>
      </c>
      <c r="AY17" s="263">
        <v>2.0375216394999999E-3</v>
      </c>
      <c r="AZ17" s="263">
        <v>2.1756529262000001E-3</v>
      </c>
      <c r="BA17" s="263">
        <v>3.0733900000000001E-3</v>
      </c>
      <c r="BB17" s="263">
        <v>3.33199E-3</v>
      </c>
      <c r="BC17" s="329">
        <v>3.67951E-3</v>
      </c>
      <c r="BD17" s="329">
        <v>3.6937900000000002E-3</v>
      </c>
      <c r="BE17" s="329">
        <v>3.8231699999999999E-3</v>
      </c>
      <c r="BF17" s="329">
        <v>3.7144399999999998E-3</v>
      </c>
      <c r="BG17" s="329">
        <v>3.36375E-3</v>
      </c>
      <c r="BH17" s="329">
        <v>3.0742999999999999E-3</v>
      </c>
      <c r="BI17" s="329">
        <v>2.4233000000000002E-3</v>
      </c>
      <c r="BJ17" s="329">
        <v>2.1888300000000001E-3</v>
      </c>
      <c r="BK17" s="329">
        <v>2.3121999999999999E-3</v>
      </c>
      <c r="BL17" s="329">
        <v>2.4660400000000001E-3</v>
      </c>
      <c r="BM17" s="329">
        <v>3.4614400000000001E-3</v>
      </c>
      <c r="BN17" s="329">
        <v>3.7443699999999999E-3</v>
      </c>
      <c r="BO17" s="329">
        <v>4.1260799999999999E-3</v>
      </c>
      <c r="BP17" s="329">
        <v>4.1363600000000004E-3</v>
      </c>
      <c r="BQ17" s="329">
        <v>4.2723300000000004E-3</v>
      </c>
      <c r="BR17" s="329">
        <v>4.1446399999999998E-3</v>
      </c>
      <c r="BS17" s="329">
        <v>3.7482599999999998E-3</v>
      </c>
      <c r="BT17" s="329">
        <v>3.4203699999999998E-3</v>
      </c>
      <c r="BU17" s="329">
        <v>2.6907599999999999E-3</v>
      </c>
      <c r="BV17" s="329">
        <v>2.4262300000000001E-3</v>
      </c>
    </row>
    <row r="18" spans="1:74" ht="12" customHeight="1" x14ac:dyDescent="0.2">
      <c r="A18" s="532" t="s">
        <v>20</v>
      </c>
      <c r="B18" s="533"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1.3224705E-2</v>
      </c>
      <c r="AO18" s="263">
        <v>1.3691816000000001E-2</v>
      </c>
      <c r="AP18" s="263">
        <v>1.3328049999999999E-2</v>
      </c>
      <c r="AQ18" s="263">
        <v>1.3482625999999999E-2</v>
      </c>
      <c r="AR18" s="263">
        <v>1.173076E-2</v>
      </c>
      <c r="AS18" s="263">
        <v>1.2105546E-2</v>
      </c>
      <c r="AT18" s="263">
        <v>1.2140646E-2</v>
      </c>
      <c r="AU18" s="263">
        <v>1.15275E-2</v>
      </c>
      <c r="AV18" s="263">
        <v>1.3316695999999999E-2</v>
      </c>
      <c r="AW18" s="263">
        <v>1.310416E-2</v>
      </c>
      <c r="AX18" s="263">
        <v>1.4107856E-2</v>
      </c>
      <c r="AY18" s="263">
        <v>1.4283806E-2</v>
      </c>
      <c r="AZ18" s="263">
        <v>1.27974E-2</v>
      </c>
      <c r="BA18" s="263">
        <v>1.34717E-2</v>
      </c>
      <c r="BB18" s="263">
        <v>1.3110399999999999E-2</v>
      </c>
      <c r="BC18" s="329">
        <v>1.32882E-2</v>
      </c>
      <c r="BD18" s="329">
        <v>1.2313599999999999E-2</v>
      </c>
      <c r="BE18" s="329">
        <v>1.2852799999999999E-2</v>
      </c>
      <c r="BF18" s="329">
        <v>1.28574E-2</v>
      </c>
      <c r="BG18" s="329">
        <v>1.21703E-2</v>
      </c>
      <c r="BH18" s="329">
        <v>1.34559E-2</v>
      </c>
      <c r="BI18" s="329">
        <v>1.29161E-2</v>
      </c>
      <c r="BJ18" s="329">
        <v>1.38269E-2</v>
      </c>
      <c r="BK18" s="329">
        <v>1.3763600000000001E-2</v>
      </c>
      <c r="BL18" s="329">
        <v>1.24396E-2</v>
      </c>
      <c r="BM18" s="329">
        <v>1.35508E-2</v>
      </c>
      <c r="BN18" s="329">
        <v>1.32169E-2</v>
      </c>
      <c r="BO18" s="329">
        <v>1.3419199999999999E-2</v>
      </c>
      <c r="BP18" s="329">
        <v>1.24408E-2</v>
      </c>
      <c r="BQ18" s="329">
        <v>1.2954200000000001E-2</v>
      </c>
      <c r="BR18" s="329">
        <v>1.29091E-2</v>
      </c>
      <c r="BS18" s="329">
        <v>1.21723E-2</v>
      </c>
      <c r="BT18" s="329">
        <v>1.3402600000000001E-2</v>
      </c>
      <c r="BU18" s="329">
        <v>1.2850800000000001E-2</v>
      </c>
      <c r="BV18" s="329">
        <v>1.3760700000000001E-2</v>
      </c>
    </row>
    <row r="19" spans="1:74" ht="12" customHeight="1" x14ac:dyDescent="0.2">
      <c r="A19" s="499" t="s">
        <v>52</v>
      </c>
      <c r="B19" s="533" t="s">
        <v>1041</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0.123529974</v>
      </c>
      <c r="P19" s="263">
        <v>0.110725243</v>
      </c>
      <c r="Q19" s="263">
        <v>0.121434874</v>
      </c>
      <c r="R19" s="263">
        <v>0.114695504</v>
      </c>
      <c r="S19" s="263">
        <v>0.120343494</v>
      </c>
      <c r="T19" s="263">
        <v>0.117504834</v>
      </c>
      <c r="U19" s="263">
        <v>0.123662354</v>
      </c>
      <c r="V19" s="263">
        <v>0.122930554</v>
      </c>
      <c r="W19" s="263">
        <v>0.114811424</v>
      </c>
      <c r="X19" s="263">
        <v>0.11845014399999999</v>
      </c>
      <c r="Y19" s="263">
        <v>0.11773834399999999</v>
      </c>
      <c r="Z19" s="263">
        <v>0.12617325400000001</v>
      </c>
      <c r="AA19" s="263">
        <v>0.12349460399999999</v>
      </c>
      <c r="AB19" s="263">
        <v>0.111666153</v>
      </c>
      <c r="AC19" s="263">
        <v>0.119877434</v>
      </c>
      <c r="AD19" s="263">
        <v>0.112582374</v>
      </c>
      <c r="AE19" s="263">
        <v>0.116043704</v>
      </c>
      <c r="AF19" s="263">
        <v>0.11448169399999999</v>
      </c>
      <c r="AG19" s="263">
        <v>0.120255554</v>
      </c>
      <c r="AH19" s="263">
        <v>0.120736014</v>
      </c>
      <c r="AI19" s="263">
        <v>0.11342126399999999</v>
      </c>
      <c r="AJ19" s="263">
        <v>0.11684963399999999</v>
      </c>
      <c r="AK19" s="263">
        <v>0.116535894</v>
      </c>
      <c r="AL19" s="263">
        <v>0.12103850400000001</v>
      </c>
      <c r="AM19" s="263">
        <v>0.119450256</v>
      </c>
      <c r="AN19" s="263">
        <v>0.11263503499999999</v>
      </c>
      <c r="AO19" s="263">
        <v>0.116477396</v>
      </c>
      <c r="AP19" s="263">
        <v>0.113320595</v>
      </c>
      <c r="AQ19" s="263">
        <v>0.11783315599999999</v>
      </c>
      <c r="AR19" s="263">
        <v>0.108431955</v>
      </c>
      <c r="AS19" s="263">
        <v>0.112851666</v>
      </c>
      <c r="AT19" s="263">
        <v>0.111428216</v>
      </c>
      <c r="AU19" s="263">
        <v>0.11163363499999999</v>
      </c>
      <c r="AV19" s="263">
        <v>0.11394370600000001</v>
      </c>
      <c r="AW19" s="263">
        <v>0.116205825</v>
      </c>
      <c r="AX19" s="263">
        <v>0.12145038599999999</v>
      </c>
      <c r="AY19" s="263">
        <v>0.11903085400000001</v>
      </c>
      <c r="AZ19" s="263">
        <v>0.105517</v>
      </c>
      <c r="BA19" s="263">
        <v>0.11267439999999999</v>
      </c>
      <c r="BB19" s="263">
        <v>0.1113517</v>
      </c>
      <c r="BC19" s="329">
        <v>0.1136933</v>
      </c>
      <c r="BD19" s="329">
        <v>0.1132471</v>
      </c>
      <c r="BE19" s="329">
        <v>0.1198845</v>
      </c>
      <c r="BF19" s="329">
        <v>0.1187131</v>
      </c>
      <c r="BG19" s="329">
        <v>0.1147406</v>
      </c>
      <c r="BH19" s="329">
        <v>0.1192156</v>
      </c>
      <c r="BI19" s="329">
        <v>0.1161813</v>
      </c>
      <c r="BJ19" s="329">
        <v>0.12157800000000001</v>
      </c>
      <c r="BK19" s="329">
        <v>0.1215503</v>
      </c>
      <c r="BL19" s="329">
        <v>0.1102354</v>
      </c>
      <c r="BM19" s="329">
        <v>0.11615250000000001</v>
      </c>
      <c r="BN19" s="329">
        <v>0.11400349999999999</v>
      </c>
      <c r="BO19" s="329">
        <v>0.1157663</v>
      </c>
      <c r="BP19" s="329">
        <v>0.1148904</v>
      </c>
      <c r="BQ19" s="329">
        <v>0.1211662</v>
      </c>
      <c r="BR19" s="329">
        <v>0.1197054</v>
      </c>
      <c r="BS19" s="329">
        <v>0.1154988</v>
      </c>
      <c r="BT19" s="329">
        <v>0.11979389999999999</v>
      </c>
      <c r="BU19" s="329">
        <v>0.1166068</v>
      </c>
      <c r="BV19" s="329">
        <v>0.1218706</v>
      </c>
    </row>
    <row r="20" spans="1:74" ht="12" customHeight="1" x14ac:dyDescent="0.2">
      <c r="A20" s="532" t="s">
        <v>19</v>
      </c>
      <c r="B20" s="533"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0.21120878739999999</v>
      </c>
      <c r="P20" s="263">
        <v>0.19056470642000001</v>
      </c>
      <c r="Q20" s="263">
        <v>0.20876716693</v>
      </c>
      <c r="R20" s="263">
        <v>0.19758089032000001</v>
      </c>
      <c r="S20" s="263">
        <v>0.2067931868</v>
      </c>
      <c r="T20" s="263">
        <v>0.20105934918999999</v>
      </c>
      <c r="U20" s="263">
        <v>0.21108176038000001</v>
      </c>
      <c r="V20" s="263">
        <v>0.21140015327</v>
      </c>
      <c r="W20" s="263">
        <v>0.19586744065</v>
      </c>
      <c r="X20" s="263">
        <v>0.20565159099999999</v>
      </c>
      <c r="Y20" s="263">
        <v>0.20287524917999999</v>
      </c>
      <c r="Z20" s="263">
        <v>0.21254028293999999</v>
      </c>
      <c r="AA20" s="263">
        <v>0.20764022552</v>
      </c>
      <c r="AB20" s="263">
        <v>0.18793346700999999</v>
      </c>
      <c r="AC20" s="263">
        <v>0.20219892817999999</v>
      </c>
      <c r="AD20" s="263">
        <v>0.19410767915999999</v>
      </c>
      <c r="AE20" s="263">
        <v>0.20081093602</v>
      </c>
      <c r="AF20" s="263">
        <v>0.19773134033</v>
      </c>
      <c r="AG20" s="263">
        <v>0.20458313375000001</v>
      </c>
      <c r="AH20" s="263">
        <v>0.20370418485</v>
      </c>
      <c r="AI20" s="263">
        <v>0.18976037544999999</v>
      </c>
      <c r="AJ20" s="263">
        <v>0.19883176588000001</v>
      </c>
      <c r="AK20" s="263">
        <v>0.19923630485999999</v>
      </c>
      <c r="AL20" s="263">
        <v>0.20854510389</v>
      </c>
      <c r="AM20" s="263">
        <v>0.20676144057000001</v>
      </c>
      <c r="AN20" s="263">
        <v>0.19280835523000001</v>
      </c>
      <c r="AO20" s="263">
        <v>0.19473319522999999</v>
      </c>
      <c r="AP20" s="263">
        <v>0.16454856889</v>
      </c>
      <c r="AQ20" s="263">
        <v>0.17838569198000001</v>
      </c>
      <c r="AR20" s="263">
        <v>0.17750151192999999</v>
      </c>
      <c r="AS20" s="263">
        <v>0.18809652716</v>
      </c>
      <c r="AT20" s="263">
        <v>0.18604123282000001</v>
      </c>
      <c r="AU20" s="263">
        <v>0.18420287954</v>
      </c>
      <c r="AV20" s="263">
        <v>0.19154862392999999</v>
      </c>
      <c r="AW20" s="263">
        <v>0.19464557452</v>
      </c>
      <c r="AX20" s="263">
        <v>0.20145572579000001</v>
      </c>
      <c r="AY20" s="263">
        <v>0.19602122509</v>
      </c>
      <c r="AZ20" s="263">
        <v>0.1686896</v>
      </c>
      <c r="BA20" s="263">
        <v>0.19137960000000001</v>
      </c>
      <c r="BB20" s="263">
        <v>0.18679299999999999</v>
      </c>
      <c r="BC20" s="329">
        <v>0.19297980000000001</v>
      </c>
      <c r="BD20" s="329">
        <v>0.18929550000000001</v>
      </c>
      <c r="BE20" s="329">
        <v>0.19928180000000001</v>
      </c>
      <c r="BF20" s="329">
        <v>0.19952339999999999</v>
      </c>
      <c r="BG20" s="329">
        <v>0.19053580000000001</v>
      </c>
      <c r="BH20" s="329">
        <v>0.19791049999999999</v>
      </c>
      <c r="BI20" s="329">
        <v>0.1946058</v>
      </c>
      <c r="BJ20" s="329">
        <v>0.20241609999999999</v>
      </c>
      <c r="BK20" s="329">
        <v>0.20212640000000001</v>
      </c>
      <c r="BL20" s="329">
        <v>0.18176970000000001</v>
      </c>
      <c r="BM20" s="329">
        <v>0.19560449999999999</v>
      </c>
      <c r="BN20" s="329">
        <v>0.19054260000000001</v>
      </c>
      <c r="BO20" s="329">
        <v>0.19679079999999999</v>
      </c>
      <c r="BP20" s="329">
        <v>0.19358729999999999</v>
      </c>
      <c r="BQ20" s="329">
        <v>0.20091310000000001</v>
      </c>
      <c r="BR20" s="329">
        <v>0.20104649999999999</v>
      </c>
      <c r="BS20" s="329">
        <v>0.1929728</v>
      </c>
      <c r="BT20" s="329">
        <v>0.19979630000000001</v>
      </c>
      <c r="BU20" s="329">
        <v>0.19606229999999999</v>
      </c>
      <c r="BV20" s="329">
        <v>0.2041579</v>
      </c>
    </row>
    <row r="21" spans="1:74" ht="12" customHeight="1" x14ac:dyDescent="0.2">
      <c r="A21" s="532"/>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3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
      <c r="A22" s="532" t="s">
        <v>64</v>
      </c>
      <c r="B22" s="533"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2.0475789999999999E-3</v>
      </c>
      <c r="AB22" s="263">
        <v>1.8731589999999999E-3</v>
      </c>
      <c r="AC22" s="263">
        <v>2.066413E-3</v>
      </c>
      <c r="AD22" s="263">
        <v>1.8591949999999999E-3</v>
      </c>
      <c r="AE22" s="263">
        <v>2.0061089999999998E-3</v>
      </c>
      <c r="AF22" s="263">
        <v>1.921369E-3</v>
      </c>
      <c r="AG22" s="263">
        <v>1.9705149999999999E-3</v>
      </c>
      <c r="AH22" s="263">
        <v>1.9468899999999999E-3</v>
      </c>
      <c r="AI22" s="263">
        <v>1.8820449999999999E-3</v>
      </c>
      <c r="AJ22" s="263">
        <v>2.0130370000000001E-3</v>
      </c>
      <c r="AK22" s="263">
        <v>1.9945060000000001E-3</v>
      </c>
      <c r="AL22" s="263">
        <v>2.0529929999999999E-3</v>
      </c>
      <c r="AM22" s="263">
        <v>1.9837269999999998E-3</v>
      </c>
      <c r="AN22" s="263">
        <v>1.9262389999999999E-3</v>
      </c>
      <c r="AO22" s="263">
        <v>2.0524200000000001E-3</v>
      </c>
      <c r="AP22" s="263">
        <v>1.9657889999999999E-3</v>
      </c>
      <c r="AQ22" s="263">
        <v>2.0130069999999998E-3</v>
      </c>
      <c r="AR22" s="263">
        <v>1.914256E-3</v>
      </c>
      <c r="AS22" s="263">
        <v>1.939505E-3</v>
      </c>
      <c r="AT22" s="263">
        <v>1.9380619999999999E-3</v>
      </c>
      <c r="AU22" s="263">
        <v>1.914888E-3</v>
      </c>
      <c r="AV22" s="263">
        <v>2.0106379999999999E-3</v>
      </c>
      <c r="AW22" s="263">
        <v>1.978301E-3</v>
      </c>
      <c r="AX22" s="263">
        <v>2.0609869999999998E-3</v>
      </c>
      <c r="AY22" s="263">
        <v>2.064597E-3</v>
      </c>
      <c r="AZ22" s="263">
        <v>1.9865899999999999E-3</v>
      </c>
      <c r="BA22" s="263">
        <v>1.9805999999999999E-3</v>
      </c>
      <c r="BB22" s="263">
        <v>1.9819500000000001E-3</v>
      </c>
      <c r="BC22" s="329">
        <v>1.97912E-3</v>
      </c>
      <c r="BD22" s="329">
        <v>1.9850200000000001E-3</v>
      </c>
      <c r="BE22" s="329">
        <v>1.9891599999999998E-3</v>
      </c>
      <c r="BF22" s="329">
        <v>1.9938099999999999E-3</v>
      </c>
      <c r="BG22" s="329">
        <v>2.0009799999999999E-3</v>
      </c>
      <c r="BH22" s="329">
        <v>2.0000999999999999E-3</v>
      </c>
      <c r="BI22" s="329">
        <v>2.0020799999999998E-3</v>
      </c>
      <c r="BJ22" s="329">
        <v>1.9967299999999999E-3</v>
      </c>
      <c r="BK22" s="329">
        <v>1.9905600000000002E-3</v>
      </c>
      <c r="BL22" s="329">
        <v>1.9909200000000002E-3</v>
      </c>
      <c r="BM22" s="329">
        <v>1.9918599999999998E-3</v>
      </c>
      <c r="BN22" s="329">
        <v>1.9927600000000001E-3</v>
      </c>
      <c r="BO22" s="329">
        <v>1.9940000000000001E-3</v>
      </c>
      <c r="BP22" s="329">
        <v>1.9948100000000001E-3</v>
      </c>
      <c r="BQ22" s="329">
        <v>1.99533E-3</v>
      </c>
      <c r="BR22" s="329">
        <v>1.9954700000000001E-3</v>
      </c>
      <c r="BS22" s="329">
        <v>1.99496E-3</v>
      </c>
      <c r="BT22" s="329">
        <v>1.9945000000000002E-3</v>
      </c>
      <c r="BU22" s="329">
        <v>1.9938099999999999E-3</v>
      </c>
      <c r="BV22" s="329">
        <v>1.9935399999999998E-3</v>
      </c>
    </row>
    <row r="23" spans="1:74" ht="12" customHeight="1" x14ac:dyDescent="0.2">
      <c r="A23" s="532" t="s">
        <v>1039</v>
      </c>
      <c r="B23" s="533" t="s">
        <v>1038</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7.0321903111999996E-3</v>
      </c>
      <c r="AN23" s="263">
        <v>7.9836230680000002E-3</v>
      </c>
      <c r="AO23" s="263">
        <v>1.0324771137E-2</v>
      </c>
      <c r="AP23" s="263">
        <v>1.1409516352E-2</v>
      </c>
      <c r="AQ23" s="263">
        <v>1.2594971115000001E-2</v>
      </c>
      <c r="AR23" s="263">
        <v>1.2542321154000001E-2</v>
      </c>
      <c r="AS23" s="263">
        <v>1.3054586127999999E-2</v>
      </c>
      <c r="AT23" s="263">
        <v>1.2467927554000001E-2</v>
      </c>
      <c r="AU23" s="263">
        <v>1.1066705596000001E-2</v>
      </c>
      <c r="AV23" s="263">
        <v>9.7390152251999994E-3</v>
      </c>
      <c r="AW23" s="263">
        <v>7.7487156513999997E-3</v>
      </c>
      <c r="AX23" s="263">
        <v>7.4558627495999999E-3</v>
      </c>
      <c r="AY23" s="263">
        <v>8.1647275106999997E-3</v>
      </c>
      <c r="AZ23" s="263">
        <v>8.8826109855000002E-3</v>
      </c>
      <c r="BA23" s="263">
        <v>1.21142E-2</v>
      </c>
      <c r="BB23" s="263">
        <v>1.341E-2</v>
      </c>
      <c r="BC23" s="329">
        <v>1.4716E-2</v>
      </c>
      <c r="BD23" s="329">
        <v>1.4848200000000001E-2</v>
      </c>
      <c r="BE23" s="329">
        <v>1.54425E-2</v>
      </c>
      <c r="BF23" s="329">
        <v>1.48583E-2</v>
      </c>
      <c r="BG23" s="329">
        <v>1.3390900000000001E-2</v>
      </c>
      <c r="BH23" s="329">
        <v>1.19186E-2</v>
      </c>
      <c r="BI23" s="329">
        <v>9.5352700000000002E-3</v>
      </c>
      <c r="BJ23" s="329">
        <v>9.0878E-3</v>
      </c>
      <c r="BK23" s="329">
        <v>9.7788200000000006E-3</v>
      </c>
      <c r="BL23" s="329">
        <v>1.0778299999999999E-2</v>
      </c>
      <c r="BM23" s="329">
        <v>1.44601E-2</v>
      </c>
      <c r="BN23" s="329">
        <v>1.58885E-2</v>
      </c>
      <c r="BO23" s="329">
        <v>1.7355099999999998E-2</v>
      </c>
      <c r="BP23" s="329">
        <v>1.7454299999999999E-2</v>
      </c>
      <c r="BQ23" s="329">
        <v>1.8080499999999999E-2</v>
      </c>
      <c r="BR23" s="329">
        <v>1.7343600000000001E-2</v>
      </c>
      <c r="BS23" s="329">
        <v>1.5584499999999999E-2</v>
      </c>
      <c r="BT23" s="329">
        <v>1.3833E-2</v>
      </c>
      <c r="BU23" s="329">
        <v>1.10168E-2</v>
      </c>
      <c r="BV23" s="329">
        <v>1.04736E-2</v>
      </c>
    </row>
    <row r="24" spans="1:74" ht="12" customHeight="1" x14ac:dyDescent="0.2">
      <c r="A24" s="499" t="s">
        <v>843</v>
      </c>
      <c r="B24" s="533"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2.8226100000000001E-3</v>
      </c>
      <c r="AS24" s="263">
        <v>3.0129599999999999E-3</v>
      </c>
      <c r="AT24" s="263">
        <v>3.00082E-3</v>
      </c>
      <c r="AU24" s="263">
        <v>2.8085900000000001E-3</v>
      </c>
      <c r="AV24" s="263">
        <v>2.9026899999999999E-3</v>
      </c>
      <c r="AW24" s="263">
        <v>2.95912E-3</v>
      </c>
      <c r="AX24" s="263">
        <v>3.1292300000000002E-3</v>
      </c>
      <c r="AY24" s="263">
        <v>3.2518500000000001E-3</v>
      </c>
      <c r="AZ24" s="263">
        <v>2.6535700000000001E-3</v>
      </c>
      <c r="BA24" s="263">
        <v>3.1773700000000001E-3</v>
      </c>
      <c r="BB24" s="263">
        <v>2.8949800000000001E-3</v>
      </c>
      <c r="BC24" s="329">
        <v>3.0495800000000001E-3</v>
      </c>
      <c r="BD24" s="329">
        <v>2.8317799999999999E-3</v>
      </c>
      <c r="BE24" s="329">
        <v>3.0494300000000001E-3</v>
      </c>
      <c r="BF24" s="329">
        <v>3.0427399999999999E-3</v>
      </c>
      <c r="BG24" s="329">
        <v>2.8654100000000001E-3</v>
      </c>
      <c r="BH24" s="329">
        <v>2.8902300000000001E-3</v>
      </c>
      <c r="BI24" s="329">
        <v>2.9429600000000001E-3</v>
      </c>
      <c r="BJ24" s="329">
        <v>3.08304E-3</v>
      </c>
      <c r="BK24" s="329">
        <v>3.22829E-3</v>
      </c>
      <c r="BL24" s="329">
        <v>2.6095300000000001E-3</v>
      </c>
      <c r="BM24" s="329">
        <v>3.1941500000000002E-3</v>
      </c>
      <c r="BN24" s="329">
        <v>2.91844E-3</v>
      </c>
      <c r="BO24" s="329">
        <v>3.0665100000000002E-3</v>
      </c>
      <c r="BP24" s="329">
        <v>2.8364800000000002E-3</v>
      </c>
      <c r="BQ24" s="329">
        <v>3.0541100000000001E-3</v>
      </c>
      <c r="BR24" s="329">
        <v>3.0446900000000001E-3</v>
      </c>
      <c r="BS24" s="329">
        <v>2.8640499999999999E-3</v>
      </c>
      <c r="BT24" s="329">
        <v>2.8841499999999998E-3</v>
      </c>
      <c r="BU24" s="329">
        <v>2.9372999999999999E-3</v>
      </c>
      <c r="BV24" s="329">
        <v>3.0780099999999999E-3</v>
      </c>
    </row>
    <row r="25" spans="1:74" ht="12" customHeight="1" x14ac:dyDescent="0.2">
      <c r="A25" s="499" t="s">
        <v>21</v>
      </c>
      <c r="B25" s="533" t="s">
        <v>1041</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7.0023569999999999E-3</v>
      </c>
      <c r="AY25" s="263">
        <v>6.981681E-3</v>
      </c>
      <c r="AZ25" s="263">
        <v>6.6496899999999998E-3</v>
      </c>
      <c r="BA25" s="263">
        <v>6.8304100000000003E-3</v>
      </c>
      <c r="BB25" s="263">
        <v>6.4763099999999999E-3</v>
      </c>
      <c r="BC25" s="329">
        <v>6.7928800000000003E-3</v>
      </c>
      <c r="BD25" s="329">
        <v>6.6833200000000004E-3</v>
      </c>
      <c r="BE25" s="329">
        <v>7.0725299999999996E-3</v>
      </c>
      <c r="BF25" s="329">
        <v>7.0915400000000003E-3</v>
      </c>
      <c r="BG25" s="329">
        <v>6.6597000000000002E-3</v>
      </c>
      <c r="BH25" s="329">
        <v>6.9704700000000003E-3</v>
      </c>
      <c r="BI25" s="329">
        <v>6.68879E-3</v>
      </c>
      <c r="BJ25" s="329">
        <v>6.9625199999999998E-3</v>
      </c>
      <c r="BK25" s="329">
        <v>6.98367E-3</v>
      </c>
      <c r="BL25" s="329">
        <v>6.6895799999999997E-3</v>
      </c>
      <c r="BM25" s="329">
        <v>6.8065399999999998E-3</v>
      </c>
      <c r="BN25" s="329">
        <v>6.4742799999999998E-3</v>
      </c>
      <c r="BO25" s="329">
        <v>6.7891499999999999E-3</v>
      </c>
      <c r="BP25" s="329">
        <v>6.69347E-3</v>
      </c>
      <c r="BQ25" s="329">
        <v>7.0829999999999999E-3</v>
      </c>
      <c r="BR25" s="329">
        <v>7.0901899999999997E-3</v>
      </c>
      <c r="BS25" s="329">
        <v>6.6593599999999996E-3</v>
      </c>
      <c r="BT25" s="329">
        <v>6.96454E-3</v>
      </c>
      <c r="BU25" s="329">
        <v>6.6876100000000001E-3</v>
      </c>
      <c r="BV25" s="329">
        <v>6.9650399999999996E-3</v>
      </c>
    </row>
    <row r="26" spans="1:74" ht="12" customHeight="1" x14ac:dyDescent="0.2">
      <c r="A26" s="532" t="s">
        <v>224</v>
      </c>
      <c r="B26" s="533"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2.1183417884000001E-2</v>
      </c>
      <c r="AB26" s="263">
        <v>2.0296088638999999E-2</v>
      </c>
      <c r="AC26" s="263">
        <v>2.3955142281999998E-2</v>
      </c>
      <c r="AD26" s="263">
        <v>2.3847552033999998E-2</v>
      </c>
      <c r="AE26" s="263">
        <v>2.5112471654999999E-2</v>
      </c>
      <c r="AF26" s="263">
        <v>2.5193593656000001E-2</v>
      </c>
      <c r="AG26" s="263">
        <v>2.6018978748E-2</v>
      </c>
      <c r="AH26" s="263">
        <v>2.5534353829999999E-2</v>
      </c>
      <c r="AI26" s="263">
        <v>2.3730474448999998E-2</v>
      </c>
      <c r="AJ26" s="263">
        <v>2.3127640033E-2</v>
      </c>
      <c r="AK26" s="263">
        <v>2.0906948347E-2</v>
      </c>
      <c r="AL26" s="263">
        <v>2.1042648641E-2</v>
      </c>
      <c r="AM26" s="263">
        <v>2.1755055105000001E-2</v>
      </c>
      <c r="AN26" s="263">
        <v>2.1729275273E-2</v>
      </c>
      <c r="AO26" s="263">
        <v>2.4570416348000002E-2</v>
      </c>
      <c r="AP26" s="263">
        <v>2.4177011237000001E-2</v>
      </c>
      <c r="AQ26" s="263">
        <v>2.6470598062999999E-2</v>
      </c>
      <c r="AR26" s="263">
        <v>2.6357741258E-2</v>
      </c>
      <c r="AS26" s="263">
        <v>2.7226509201000001E-2</v>
      </c>
      <c r="AT26" s="263">
        <v>2.6532402850000001E-2</v>
      </c>
      <c r="AU26" s="263">
        <v>2.4543691251000001E-2</v>
      </c>
      <c r="AV26" s="263">
        <v>2.3582085318999999E-2</v>
      </c>
      <c r="AW26" s="263">
        <v>2.1472231793E-2</v>
      </c>
      <c r="AX26" s="263">
        <v>2.1738011548000001E-2</v>
      </c>
      <c r="AY26" s="263">
        <v>2.239032811E-2</v>
      </c>
      <c r="AZ26" s="263">
        <v>2.19559E-2</v>
      </c>
      <c r="BA26" s="263">
        <v>2.6504300000000001E-2</v>
      </c>
      <c r="BB26" s="263">
        <v>2.68235E-2</v>
      </c>
      <c r="BC26" s="329">
        <v>2.8873200000000002E-2</v>
      </c>
      <c r="BD26" s="329">
        <v>2.8591499999999999E-2</v>
      </c>
      <c r="BE26" s="329">
        <v>2.9852E-2</v>
      </c>
      <c r="BF26" s="329">
        <v>2.9320300000000001E-2</v>
      </c>
      <c r="BG26" s="329">
        <v>2.70438E-2</v>
      </c>
      <c r="BH26" s="329">
        <v>2.5984500000000001E-2</v>
      </c>
      <c r="BI26" s="329">
        <v>2.3335700000000001E-2</v>
      </c>
      <c r="BJ26" s="329">
        <v>2.3328499999999999E-2</v>
      </c>
      <c r="BK26" s="329">
        <v>2.4107E-2</v>
      </c>
      <c r="BL26" s="329">
        <v>2.40398E-2</v>
      </c>
      <c r="BM26" s="329">
        <v>2.8627099999999999E-2</v>
      </c>
      <c r="BN26" s="329">
        <v>2.9413100000000001E-2</v>
      </c>
      <c r="BO26" s="329">
        <v>3.1591599999999997E-2</v>
      </c>
      <c r="BP26" s="329">
        <v>3.1320599999999997E-2</v>
      </c>
      <c r="BQ26" s="329">
        <v>3.25241E-2</v>
      </c>
      <c r="BR26" s="329">
        <v>3.1821599999999998E-2</v>
      </c>
      <c r="BS26" s="329">
        <v>2.92853E-2</v>
      </c>
      <c r="BT26" s="329">
        <v>2.7926099999999999E-2</v>
      </c>
      <c r="BU26" s="329">
        <v>2.4838099999999998E-2</v>
      </c>
      <c r="BV26" s="329">
        <v>2.4759099999999999E-2</v>
      </c>
    </row>
    <row r="27" spans="1:74" ht="12" customHeight="1" x14ac:dyDescent="0.2">
      <c r="A27" s="532"/>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3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
      <c r="A28" s="532" t="s">
        <v>613</v>
      </c>
      <c r="B28" s="533"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3.3540979999999998E-3</v>
      </c>
      <c r="AY28" s="263">
        <v>3.3632879999999999E-3</v>
      </c>
      <c r="AZ28" s="263">
        <v>3.1377100000000002E-3</v>
      </c>
      <c r="BA28" s="263">
        <v>3.3541000000000001E-3</v>
      </c>
      <c r="BB28" s="263">
        <v>3.2458999999999999E-3</v>
      </c>
      <c r="BC28" s="329">
        <v>3.3541000000000001E-3</v>
      </c>
      <c r="BD28" s="329">
        <v>3.2458999999999999E-3</v>
      </c>
      <c r="BE28" s="329">
        <v>3.3541000000000001E-3</v>
      </c>
      <c r="BF28" s="329">
        <v>3.3541000000000001E-3</v>
      </c>
      <c r="BG28" s="329">
        <v>3.2458999999999999E-3</v>
      </c>
      <c r="BH28" s="329">
        <v>3.3541000000000001E-3</v>
      </c>
      <c r="BI28" s="329">
        <v>3.2458999999999999E-3</v>
      </c>
      <c r="BJ28" s="329">
        <v>3.3541000000000001E-3</v>
      </c>
      <c r="BK28" s="329">
        <v>3.3632900000000001E-3</v>
      </c>
      <c r="BL28" s="329">
        <v>3.1377100000000002E-3</v>
      </c>
      <c r="BM28" s="329">
        <v>3.3541000000000001E-3</v>
      </c>
      <c r="BN28" s="329">
        <v>3.2458999999999999E-3</v>
      </c>
      <c r="BO28" s="329">
        <v>3.3541000000000001E-3</v>
      </c>
      <c r="BP28" s="329">
        <v>3.2458999999999999E-3</v>
      </c>
      <c r="BQ28" s="329">
        <v>3.3541000000000001E-3</v>
      </c>
      <c r="BR28" s="329">
        <v>3.3541000000000001E-3</v>
      </c>
      <c r="BS28" s="329">
        <v>3.2458999999999999E-3</v>
      </c>
      <c r="BT28" s="329">
        <v>3.3541000000000001E-3</v>
      </c>
      <c r="BU28" s="329">
        <v>3.2458999999999999E-3</v>
      </c>
      <c r="BV28" s="329">
        <v>3.3541000000000001E-3</v>
      </c>
    </row>
    <row r="29" spans="1:74" ht="12" customHeight="1" x14ac:dyDescent="0.2">
      <c r="A29" s="532" t="s">
        <v>22</v>
      </c>
      <c r="B29" s="533" t="s">
        <v>1043</v>
      </c>
      <c r="C29" s="263">
        <v>9.8504209999999998E-3</v>
      </c>
      <c r="D29" s="263">
        <v>1.1021792000000001E-2</v>
      </c>
      <c r="E29" s="263">
        <v>1.5906133999999999E-2</v>
      </c>
      <c r="F29" s="263">
        <v>1.7766418999999999E-2</v>
      </c>
      <c r="G29" s="263">
        <v>1.9597521E-2</v>
      </c>
      <c r="H29" s="263">
        <v>2.0266491000000001E-2</v>
      </c>
      <c r="I29" s="263">
        <v>2.0689642000000001E-2</v>
      </c>
      <c r="J29" s="263">
        <v>2.0036082E-2</v>
      </c>
      <c r="K29" s="263">
        <v>1.7942058E-2</v>
      </c>
      <c r="L29" s="263">
        <v>1.6046088E-2</v>
      </c>
      <c r="M29" s="263">
        <v>1.2553908000000001E-2</v>
      </c>
      <c r="N29" s="263">
        <v>1.1737691999999999E-2</v>
      </c>
      <c r="O29" s="263">
        <v>1.1950468000000001E-2</v>
      </c>
      <c r="P29" s="263">
        <v>1.3057588E-2</v>
      </c>
      <c r="Q29" s="263">
        <v>1.8050083000000001E-2</v>
      </c>
      <c r="R29" s="263">
        <v>2.0534101999999999E-2</v>
      </c>
      <c r="S29" s="263">
        <v>2.2594097E-2</v>
      </c>
      <c r="T29" s="263">
        <v>2.3021354000000001E-2</v>
      </c>
      <c r="U29" s="263">
        <v>2.3629634E-2</v>
      </c>
      <c r="V29" s="263">
        <v>2.2640442E-2</v>
      </c>
      <c r="W29" s="263">
        <v>1.9907286E-2</v>
      </c>
      <c r="X29" s="263">
        <v>1.7885478E-2</v>
      </c>
      <c r="Y29" s="263">
        <v>1.4286949E-2</v>
      </c>
      <c r="Z29" s="263">
        <v>1.3279367E-2</v>
      </c>
      <c r="AA29" s="263">
        <v>1.3404127E-2</v>
      </c>
      <c r="AB29" s="263">
        <v>1.4571379000000001E-2</v>
      </c>
      <c r="AC29" s="263">
        <v>2.0817591E-2</v>
      </c>
      <c r="AD29" s="263">
        <v>2.3284768000000001E-2</v>
      </c>
      <c r="AE29" s="263">
        <v>2.5585699999999999E-2</v>
      </c>
      <c r="AF29" s="263">
        <v>2.6095737000000001E-2</v>
      </c>
      <c r="AG29" s="263">
        <v>2.7212177000000001E-2</v>
      </c>
      <c r="AH29" s="263">
        <v>2.6190069999999999E-2</v>
      </c>
      <c r="AI29" s="263">
        <v>2.3162814E-2</v>
      </c>
      <c r="AJ29" s="263">
        <v>2.0398724E-2</v>
      </c>
      <c r="AK29" s="263">
        <v>1.6143627000000001E-2</v>
      </c>
      <c r="AL29" s="263">
        <v>1.4594068999999999E-2</v>
      </c>
      <c r="AM29" s="263">
        <v>1.5917105000000001E-2</v>
      </c>
      <c r="AN29" s="263">
        <v>1.8117898E-2</v>
      </c>
      <c r="AO29" s="263">
        <v>2.3558815E-2</v>
      </c>
      <c r="AP29" s="263">
        <v>2.6491692000000001E-2</v>
      </c>
      <c r="AQ29" s="263">
        <v>2.9858899000000001E-2</v>
      </c>
      <c r="AR29" s="263">
        <v>2.9862117000000001E-2</v>
      </c>
      <c r="AS29" s="263">
        <v>3.0702304E-2</v>
      </c>
      <c r="AT29" s="263">
        <v>2.9132327E-2</v>
      </c>
      <c r="AU29" s="263">
        <v>2.5737467999999999E-2</v>
      </c>
      <c r="AV29" s="263">
        <v>2.3866834E-2</v>
      </c>
      <c r="AW29" s="263">
        <v>1.9702866999999999E-2</v>
      </c>
      <c r="AX29" s="263">
        <v>1.7610026000000001E-2</v>
      </c>
      <c r="AY29" s="263">
        <v>1.8517979E-2</v>
      </c>
      <c r="AZ29" s="263">
        <v>2.0277799999999999E-2</v>
      </c>
      <c r="BA29" s="263">
        <v>2.8124799999999998E-2</v>
      </c>
      <c r="BB29" s="263">
        <v>3.1660300000000002E-2</v>
      </c>
      <c r="BC29" s="329">
        <v>3.5162499999999999E-2</v>
      </c>
      <c r="BD29" s="329">
        <v>3.56992E-2</v>
      </c>
      <c r="BE29" s="329">
        <v>3.6897300000000001E-2</v>
      </c>
      <c r="BF29" s="329">
        <v>3.5541400000000001E-2</v>
      </c>
      <c r="BG29" s="329">
        <v>3.1577899999999999E-2</v>
      </c>
      <c r="BH29" s="329">
        <v>2.8463800000000001E-2</v>
      </c>
      <c r="BI29" s="329">
        <v>2.2994299999999999E-2</v>
      </c>
      <c r="BJ29" s="329">
        <v>2.08968E-2</v>
      </c>
      <c r="BK29" s="329">
        <v>2.1614100000000001E-2</v>
      </c>
      <c r="BL29" s="329">
        <v>2.3995099999999998E-2</v>
      </c>
      <c r="BM29" s="329">
        <v>3.3024600000000001E-2</v>
      </c>
      <c r="BN29" s="329">
        <v>3.6982899999999999E-2</v>
      </c>
      <c r="BO29" s="329">
        <v>4.0873E-2</v>
      </c>
      <c r="BP29" s="329">
        <v>4.1359699999999999E-2</v>
      </c>
      <c r="BQ29" s="329">
        <v>4.2632900000000001E-2</v>
      </c>
      <c r="BR29" s="329">
        <v>4.09816E-2</v>
      </c>
      <c r="BS29" s="329">
        <v>3.6338799999999997E-2</v>
      </c>
      <c r="BT29" s="329">
        <v>3.26783E-2</v>
      </c>
      <c r="BU29" s="329">
        <v>2.6345400000000001E-2</v>
      </c>
      <c r="BV29" s="329">
        <v>2.3888800000000002E-2</v>
      </c>
    </row>
    <row r="30" spans="1:74" ht="12" customHeight="1" x14ac:dyDescent="0.2">
      <c r="A30" s="532" t="s">
        <v>735</v>
      </c>
      <c r="B30" s="533" t="s">
        <v>1041</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3.8751092000000001E-2</v>
      </c>
      <c r="AY30" s="263">
        <v>3.8587261999999997E-2</v>
      </c>
      <c r="AZ30" s="263">
        <v>3.6250999999999999E-2</v>
      </c>
      <c r="BA30" s="263">
        <v>3.8751099999999997E-2</v>
      </c>
      <c r="BB30" s="263">
        <v>3.7501100000000002E-2</v>
      </c>
      <c r="BC30" s="329">
        <v>3.8751099999999997E-2</v>
      </c>
      <c r="BD30" s="329">
        <v>3.7501100000000002E-2</v>
      </c>
      <c r="BE30" s="329">
        <v>3.8751099999999997E-2</v>
      </c>
      <c r="BF30" s="329">
        <v>3.8751099999999997E-2</v>
      </c>
      <c r="BG30" s="329">
        <v>3.7501100000000002E-2</v>
      </c>
      <c r="BH30" s="329">
        <v>3.8751099999999997E-2</v>
      </c>
      <c r="BI30" s="329">
        <v>3.7501100000000002E-2</v>
      </c>
      <c r="BJ30" s="329">
        <v>3.8751099999999997E-2</v>
      </c>
      <c r="BK30" s="329">
        <v>3.8587299999999998E-2</v>
      </c>
      <c r="BL30" s="329">
        <v>3.6250999999999999E-2</v>
      </c>
      <c r="BM30" s="329">
        <v>3.8751099999999997E-2</v>
      </c>
      <c r="BN30" s="329">
        <v>3.7501100000000002E-2</v>
      </c>
      <c r="BO30" s="329">
        <v>3.8751099999999997E-2</v>
      </c>
      <c r="BP30" s="329">
        <v>3.7501100000000002E-2</v>
      </c>
      <c r="BQ30" s="329">
        <v>3.8751099999999997E-2</v>
      </c>
      <c r="BR30" s="329">
        <v>3.8751099999999997E-2</v>
      </c>
      <c r="BS30" s="329">
        <v>3.7501100000000002E-2</v>
      </c>
      <c r="BT30" s="329">
        <v>3.8751099999999997E-2</v>
      </c>
      <c r="BU30" s="329">
        <v>3.7501100000000002E-2</v>
      </c>
      <c r="BV30" s="329">
        <v>3.8751099999999997E-2</v>
      </c>
    </row>
    <row r="31" spans="1:74" ht="12" customHeight="1" x14ac:dyDescent="0.2">
      <c r="A31" s="531" t="s">
        <v>23</v>
      </c>
      <c r="B31" s="533" t="s">
        <v>355</v>
      </c>
      <c r="C31" s="263">
        <v>4.9666127999999997E-2</v>
      </c>
      <c r="D31" s="263">
        <v>4.6984366E-2</v>
      </c>
      <c r="E31" s="263">
        <v>5.5721841000000001E-2</v>
      </c>
      <c r="F31" s="263">
        <v>5.6297749000000001E-2</v>
      </c>
      <c r="G31" s="263">
        <v>5.9413227999999998E-2</v>
      </c>
      <c r="H31" s="263">
        <v>5.8797821E-2</v>
      </c>
      <c r="I31" s="263">
        <v>6.0505349E-2</v>
      </c>
      <c r="J31" s="263">
        <v>5.9851789000000002E-2</v>
      </c>
      <c r="K31" s="263">
        <v>5.6473387999999999E-2</v>
      </c>
      <c r="L31" s="263">
        <v>5.5861794999999999E-2</v>
      </c>
      <c r="M31" s="263">
        <v>5.1085237999999998E-2</v>
      </c>
      <c r="N31" s="263">
        <v>5.1553399E-2</v>
      </c>
      <c r="O31" s="263">
        <v>5.9847848000000002E-2</v>
      </c>
      <c r="P31" s="263">
        <v>5.6319737000000002E-2</v>
      </c>
      <c r="Q31" s="263">
        <v>6.5947462999999998E-2</v>
      </c>
      <c r="R31" s="263">
        <v>6.6886405999999995E-2</v>
      </c>
      <c r="S31" s="263">
        <v>7.0491476999999997E-2</v>
      </c>
      <c r="T31" s="263">
        <v>6.9373658000000005E-2</v>
      </c>
      <c r="U31" s="263">
        <v>7.1527014E-2</v>
      </c>
      <c r="V31" s="263">
        <v>7.0537822E-2</v>
      </c>
      <c r="W31" s="263">
        <v>6.6259589999999993E-2</v>
      </c>
      <c r="X31" s="263">
        <v>6.5782858E-2</v>
      </c>
      <c r="Y31" s="263">
        <v>6.0639252999999997E-2</v>
      </c>
      <c r="Z31" s="263">
        <v>6.1176746999999997E-2</v>
      </c>
      <c r="AA31" s="263">
        <v>6.3002519000000007E-2</v>
      </c>
      <c r="AB31" s="263">
        <v>5.9369926000000003E-2</v>
      </c>
      <c r="AC31" s="263">
        <v>7.0415983000000001E-2</v>
      </c>
      <c r="AD31" s="263">
        <v>7.1283211999999999E-2</v>
      </c>
      <c r="AE31" s="263">
        <v>7.5184091999999994E-2</v>
      </c>
      <c r="AF31" s="263">
        <v>7.4094180999999995E-2</v>
      </c>
      <c r="AG31" s="263">
        <v>7.6810568999999995E-2</v>
      </c>
      <c r="AH31" s="263">
        <v>7.5788462000000001E-2</v>
      </c>
      <c r="AI31" s="263">
        <v>7.1161258000000005E-2</v>
      </c>
      <c r="AJ31" s="263">
        <v>6.9997115999999998E-2</v>
      </c>
      <c r="AK31" s="263">
        <v>6.4142070999999995E-2</v>
      </c>
      <c r="AL31" s="263">
        <v>6.4192461000000006E-2</v>
      </c>
      <c r="AM31" s="263">
        <v>5.8022295000000002E-2</v>
      </c>
      <c r="AN31" s="263">
        <v>5.7506624999999999E-2</v>
      </c>
      <c r="AO31" s="263">
        <v>6.5664004999999998E-2</v>
      </c>
      <c r="AP31" s="263">
        <v>6.7238650999999997E-2</v>
      </c>
      <c r="AQ31" s="263">
        <v>7.1964088999999995E-2</v>
      </c>
      <c r="AR31" s="263">
        <v>7.0609076000000007E-2</v>
      </c>
      <c r="AS31" s="263">
        <v>7.2807494E-2</v>
      </c>
      <c r="AT31" s="263">
        <v>7.1237517E-2</v>
      </c>
      <c r="AU31" s="263">
        <v>6.6484426999999999E-2</v>
      </c>
      <c r="AV31" s="263">
        <v>6.5972024000000004E-2</v>
      </c>
      <c r="AW31" s="263">
        <v>6.0449825999999998E-2</v>
      </c>
      <c r="AX31" s="263">
        <v>5.9715216000000002E-2</v>
      </c>
      <c r="AY31" s="263">
        <v>6.0468529E-2</v>
      </c>
      <c r="AZ31" s="263">
        <v>5.96666E-2</v>
      </c>
      <c r="BA31" s="263">
        <v>7.0230000000000001E-2</v>
      </c>
      <c r="BB31" s="263">
        <v>7.2407200000000005E-2</v>
      </c>
      <c r="BC31" s="329">
        <v>7.7267699999999995E-2</v>
      </c>
      <c r="BD31" s="329">
        <v>7.6446200000000006E-2</v>
      </c>
      <c r="BE31" s="329">
        <v>7.9002500000000003E-2</v>
      </c>
      <c r="BF31" s="329">
        <v>7.7646599999999996E-2</v>
      </c>
      <c r="BG31" s="329">
        <v>7.2324899999999998E-2</v>
      </c>
      <c r="BH31" s="329">
        <v>7.0569000000000007E-2</v>
      </c>
      <c r="BI31" s="329">
        <v>6.3741199999999998E-2</v>
      </c>
      <c r="BJ31" s="329">
        <v>6.3002000000000002E-2</v>
      </c>
      <c r="BK31" s="329">
        <v>6.3564700000000002E-2</v>
      </c>
      <c r="BL31" s="329">
        <v>6.3383800000000004E-2</v>
      </c>
      <c r="BM31" s="329">
        <v>7.5129799999999997E-2</v>
      </c>
      <c r="BN31" s="329">
        <v>7.7729900000000005E-2</v>
      </c>
      <c r="BO31" s="329">
        <v>8.2978200000000002E-2</v>
      </c>
      <c r="BP31" s="329">
        <v>8.2106600000000002E-2</v>
      </c>
      <c r="BQ31" s="329">
        <v>8.4738099999999997E-2</v>
      </c>
      <c r="BR31" s="329">
        <v>8.3086800000000002E-2</v>
      </c>
      <c r="BS31" s="329">
        <v>7.7085799999999996E-2</v>
      </c>
      <c r="BT31" s="329">
        <v>7.4783500000000003E-2</v>
      </c>
      <c r="BU31" s="329">
        <v>6.7092299999999994E-2</v>
      </c>
      <c r="BV31" s="329">
        <v>6.5993999999999997E-2</v>
      </c>
    </row>
    <row r="32" spans="1:74" ht="12" customHeight="1" x14ac:dyDescent="0.2">
      <c r="A32" s="531"/>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
      <c r="A33" s="531" t="s">
        <v>44</v>
      </c>
      <c r="B33" s="533" t="s">
        <v>1045</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1.8343696289000001E-2</v>
      </c>
      <c r="AN33" s="263">
        <v>2.2529637929999999E-2</v>
      </c>
      <c r="AO33" s="263">
        <v>2.0049278391999999E-2</v>
      </c>
      <c r="AP33" s="263">
        <v>2.1754056704000001E-2</v>
      </c>
      <c r="AQ33" s="263">
        <v>1.9656769128000001E-2</v>
      </c>
      <c r="AR33" s="263">
        <v>2.2992875244E-2</v>
      </c>
      <c r="AS33" s="263">
        <v>2.5620301782000001E-2</v>
      </c>
      <c r="AT33" s="263">
        <v>2.3545216656000002E-2</v>
      </c>
      <c r="AU33" s="263">
        <v>2.3804308283000002E-2</v>
      </c>
      <c r="AV33" s="263">
        <v>2.2776693226999999E-2</v>
      </c>
      <c r="AW33" s="263">
        <v>2.6133072343E-2</v>
      </c>
      <c r="AX33" s="263">
        <v>2.7309297951000001E-2</v>
      </c>
      <c r="AY33" s="263">
        <v>1.4893309444E-2</v>
      </c>
      <c r="AZ33" s="263">
        <v>1.7863651607999999E-2</v>
      </c>
      <c r="BA33" s="263">
        <v>2.5131199999999999E-2</v>
      </c>
      <c r="BB33" s="263">
        <v>2.4433900000000001E-2</v>
      </c>
      <c r="BC33" s="329">
        <v>2.6114200000000001E-2</v>
      </c>
      <c r="BD33" s="329">
        <v>2.3752200000000001E-2</v>
      </c>
      <c r="BE33" s="329">
        <v>2.6592999999999999E-2</v>
      </c>
      <c r="BF33" s="329">
        <v>2.3775000000000001E-2</v>
      </c>
      <c r="BG33" s="329">
        <v>2.29579E-2</v>
      </c>
      <c r="BH33" s="329">
        <v>2.30986E-2</v>
      </c>
      <c r="BI33" s="329">
        <v>2.65086E-2</v>
      </c>
      <c r="BJ33" s="329">
        <v>2.9196199999999999E-2</v>
      </c>
      <c r="BK33" s="329">
        <v>2.7068999999999999E-2</v>
      </c>
      <c r="BL33" s="329">
        <v>2.3951500000000001E-2</v>
      </c>
      <c r="BM33" s="329">
        <v>2.76198E-2</v>
      </c>
      <c r="BN33" s="329">
        <v>2.6246499999999999E-2</v>
      </c>
      <c r="BO33" s="329">
        <v>2.7878099999999999E-2</v>
      </c>
      <c r="BP33" s="329">
        <v>2.7830400000000002E-2</v>
      </c>
      <c r="BQ33" s="329">
        <v>2.9736599999999998E-2</v>
      </c>
      <c r="BR33" s="329">
        <v>3.0283899999999999E-2</v>
      </c>
      <c r="BS33" s="329">
        <v>2.72372E-2</v>
      </c>
      <c r="BT33" s="329">
        <v>2.8861399999999999E-2</v>
      </c>
      <c r="BU33" s="329">
        <v>3.04643E-2</v>
      </c>
      <c r="BV33" s="329">
        <v>3.1843299999999998E-2</v>
      </c>
    </row>
    <row r="34" spans="1:74" ht="12" customHeight="1" x14ac:dyDescent="0.2">
      <c r="A34" s="531" t="s">
        <v>360</v>
      </c>
      <c r="B34" s="533" t="s">
        <v>1044</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9.4027290622000007E-2</v>
      </c>
      <c r="AN34" s="263">
        <v>8.5402215788999994E-2</v>
      </c>
      <c r="AO34" s="263">
        <v>7.7768543353E-2</v>
      </c>
      <c r="AP34" s="263">
        <v>5.3004193361999997E-2</v>
      </c>
      <c r="AQ34" s="263">
        <v>7.8069693896999998E-2</v>
      </c>
      <c r="AR34" s="263">
        <v>8.8468564947999997E-2</v>
      </c>
      <c r="AS34" s="263">
        <v>9.0778175136000006E-2</v>
      </c>
      <c r="AT34" s="263">
        <v>8.8304528573000002E-2</v>
      </c>
      <c r="AU34" s="263">
        <v>8.8286293641000005E-2</v>
      </c>
      <c r="AV34" s="263">
        <v>8.4808519045000003E-2</v>
      </c>
      <c r="AW34" s="263">
        <v>8.5768159292000004E-2</v>
      </c>
      <c r="AX34" s="263">
        <v>8.7317059969999999E-2</v>
      </c>
      <c r="AY34" s="263">
        <v>7.8040937946000005E-2</v>
      </c>
      <c r="AZ34" s="263">
        <v>7.2763800000000003E-2</v>
      </c>
      <c r="BA34" s="263">
        <v>0.10107149999999999</v>
      </c>
      <c r="BB34" s="263">
        <v>8.6026500000000006E-2</v>
      </c>
      <c r="BC34" s="329">
        <v>9.52596E-2</v>
      </c>
      <c r="BD34" s="329">
        <v>9.1288400000000006E-2</v>
      </c>
      <c r="BE34" s="329">
        <v>9.4522300000000004E-2</v>
      </c>
      <c r="BF34" s="329">
        <v>9.7637199999999993E-2</v>
      </c>
      <c r="BG34" s="329">
        <v>8.9878200000000005E-2</v>
      </c>
      <c r="BH34" s="329">
        <v>9.3395400000000003E-2</v>
      </c>
      <c r="BI34" s="329">
        <v>9.0894100000000005E-2</v>
      </c>
      <c r="BJ34" s="329">
        <v>9.2054399999999995E-2</v>
      </c>
      <c r="BK34" s="329">
        <v>8.6731699999999995E-2</v>
      </c>
      <c r="BL34" s="329">
        <v>8.1021499999999996E-2</v>
      </c>
      <c r="BM34" s="329">
        <v>9.0891100000000002E-2</v>
      </c>
      <c r="BN34" s="329">
        <v>8.9555700000000002E-2</v>
      </c>
      <c r="BO34" s="329">
        <v>9.7555500000000003E-2</v>
      </c>
      <c r="BP34" s="329">
        <v>9.5695500000000003E-2</v>
      </c>
      <c r="BQ34" s="329">
        <v>9.5097500000000001E-2</v>
      </c>
      <c r="BR34" s="329">
        <v>9.8254900000000006E-2</v>
      </c>
      <c r="BS34" s="329">
        <v>9.2369300000000001E-2</v>
      </c>
      <c r="BT34" s="329">
        <v>9.5398800000000006E-2</v>
      </c>
      <c r="BU34" s="329">
        <v>9.2503199999999994E-2</v>
      </c>
      <c r="BV34" s="329">
        <v>9.4313999999999995E-2</v>
      </c>
    </row>
    <row r="35" spans="1:74" ht="12" customHeight="1" x14ac:dyDescent="0.2">
      <c r="A35" s="531" t="s">
        <v>361</v>
      </c>
      <c r="B35" s="533"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0.11237098691</v>
      </c>
      <c r="AN35" s="263">
        <v>0.10793185372</v>
      </c>
      <c r="AO35" s="263">
        <v>9.7817821745000005E-2</v>
      </c>
      <c r="AP35" s="263">
        <v>7.4758250065999995E-2</v>
      </c>
      <c r="AQ35" s="263">
        <v>9.7726463025000002E-2</v>
      </c>
      <c r="AR35" s="263">
        <v>0.11146144019</v>
      </c>
      <c r="AS35" s="263">
        <v>0.11639847691999999</v>
      </c>
      <c r="AT35" s="263">
        <v>0.11184974523000001</v>
      </c>
      <c r="AU35" s="263">
        <v>0.11209060192</v>
      </c>
      <c r="AV35" s="263">
        <v>0.10758521226999999</v>
      </c>
      <c r="AW35" s="263">
        <v>0.11190123164</v>
      </c>
      <c r="AX35" s="263">
        <v>0.11462635792</v>
      </c>
      <c r="AY35" s="263">
        <v>9.2934247390999994E-2</v>
      </c>
      <c r="AZ35" s="263">
        <v>9.0627399999999997E-2</v>
      </c>
      <c r="BA35" s="263">
        <v>0.1262027</v>
      </c>
      <c r="BB35" s="263">
        <v>0.1104604</v>
      </c>
      <c r="BC35" s="329">
        <v>0.1213738</v>
      </c>
      <c r="BD35" s="329">
        <v>0.11504060000000001</v>
      </c>
      <c r="BE35" s="329">
        <v>0.1211153</v>
      </c>
      <c r="BF35" s="329">
        <v>0.1214122</v>
      </c>
      <c r="BG35" s="329">
        <v>0.11283609999999999</v>
      </c>
      <c r="BH35" s="329">
        <v>0.116494</v>
      </c>
      <c r="BI35" s="329">
        <v>0.1174027</v>
      </c>
      <c r="BJ35" s="329">
        <v>0.1212507</v>
      </c>
      <c r="BK35" s="329">
        <v>0.11380079999999999</v>
      </c>
      <c r="BL35" s="329">
        <v>0.104973</v>
      </c>
      <c r="BM35" s="329">
        <v>0.1185109</v>
      </c>
      <c r="BN35" s="329">
        <v>0.11580219999999999</v>
      </c>
      <c r="BO35" s="329">
        <v>0.12543360000000001</v>
      </c>
      <c r="BP35" s="329">
        <v>0.12352589999999999</v>
      </c>
      <c r="BQ35" s="329">
        <v>0.1248341</v>
      </c>
      <c r="BR35" s="329">
        <v>0.12853880000000001</v>
      </c>
      <c r="BS35" s="329">
        <v>0.1196065</v>
      </c>
      <c r="BT35" s="329">
        <v>0.1242603</v>
      </c>
      <c r="BU35" s="329">
        <v>0.12296749999999999</v>
      </c>
      <c r="BV35" s="329">
        <v>0.1261573</v>
      </c>
    </row>
    <row r="36" spans="1:74" s="166" customFormat="1" ht="12"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379"/>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1" t="s">
        <v>44</v>
      </c>
      <c r="B37" s="533" t="s">
        <v>1045</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1.8343696289000001E-2</v>
      </c>
      <c r="AN37" s="263">
        <v>2.2529637929999999E-2</v>
      </c>
      <c r="AO37" s="263">
        <v>2.0049278391999999E-2</v>
      </c>
      <c r="AP37" s="263">
        <v>2.1754056704000001E-2</v>
      </c>
      <c r="AQ37" s="263">
        <v>1.9656769128000001E-2</v>
      </c>
      <c r="AR37" s="263">
        <v>2.2992875244E-2</v>
      </c>
      <c r="AS37" s="263">
        <v>2.5620301782000001E-2</v>
      </c>
      <c r="AT37" s="263">
        <v>2.3545216656000002E-2</v>
      </c>
      <c r="AU37" s="263">
        <v>2.3804308283000002E-2</v>
      </c>
      <c r="AV37" s="263">
        <v>2.2776693226999999E-2</v>
      </c>
      <c r="AW37" s="263">
        <v>2.6133072343E-2</v>
      </c>
      <c r="AX37" s="263">
        <v>2.7309297951000001E-2</v>
      </c>
      <c r="AY37" s="263">
        <v>1.4893309444E-2</v>
      </c>
      <c r="AZ37" s="263">
        <v>1.7863651607999999E-2</v>
      </c>
      <c r="BA37" s="263">
        <v>2.5131199999999999E-2</v>
      </c>
      <c r="BB37" s="263">
        <v>2.4433900000000001E-2</v>
      </c>
      <c r="BC37" s="329">
        <v>2.6114200000000001E-2</v>
      </c>
      <c r="BD37" s="329">
        <v>2.3752200000000001E-2</v>
      </c>
      <c r="BE37" s="329">
        <v>2.6592999999999999E-2</v>
      </c>
      <c r="BF37" s="329">
        <v>2.3775000000000001E-2</v>
      </c>
      <c r="BG37" s="329">
        <v>2.29579E-2</v>
      </c>
      <c r="BH37" s="329">
        <v>2.30986E-2</v>
      </c>
      <c r="BI37" s="329">
        <v>2.65086E-2</v>
      </c>
      <c r="BJ37" s="329">
        <v>2.9196199999999999E-2</v>
      </c>
      <c r="BK37" s="329">
        <v>2.7068999999999999E-2</v>
      </c>
      <c r="BL37" s="329">
        <v>2.3951500000000001E-2</v>
      </c>
      <c r="BM37" s="329">
        <v>2.76198E-2</v>
      </c>
      <c r="BN37" s="329">
        <v>2.6246499999999999E-2</v>
      </c>
      <c r="BO37" s="329">
        <v>2.7878099999999999E-2</v>
      </c>
      <c r="BP37" s="329">
        <v>2.7830400000000002E-2</v>
      </c>
      <c r="BQ37" s="329">
        <v>2.9736599999999998E-2</v>
      </c>
      <c r="BR37" s="329">
        <v>3.0283899999999999E-2</v>
      </c>
      <c r="BS37" s="329">
        <v>2.72372E-2</v>
      </c>
      <c r="BT37" s="329">
        <v>2.8861399999999999E-2</v>
      </c>
      <c r="BU37" s="329">
        <v>3.04643E-2</v>
      </c>
      <c r="BV37" s="329">
        <v>3.1843299999999998E-2</v>
      </c>
    </row>
    <row r="38" spans="1:74" s="166" customFormat="1" ht="12" customHeight="1" x14ac:dyDescent="0.2">
      <c r="A38" s="532" t="s">
        <v>980</v>
      </c>
      <c r="B38" s="533" t="s">
        <v>1042</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7.0264506000000004E-2</v>
      </c>
      <c r="AN38" s="263">
        <v>6.4358105999999998E-2</v>
      </c>
      <c r="AO38" s="263">
        <v>6.2027231000000002E-2</v>
      </c>
      <c r="AP38" s="263">
        <v>3.5765727999999997E-2</v>
      </c>
      <c r="AQ38" s="263">
        <v>4.4488028999999998E-2</v>
      </c>
      <c r="AR38" s="263">
        <v>5.4678259999999999E-2</v>
      </c>
      <c r="AS38" s="263">
        <v>6.0442740000000002E-2</v>
      </c>
      <c r="AT38" s="263">
        <v>5.9867946999999998E-2</v>
      </c>
      <c r="AU38" s="263">
        <v>5.8525360999999998E-2</v>
      </c>
      <c r="AV38" s="263">
        <v>6.1839491000000003E-2</v>
      </c>
      <c r="AW38" s="263">
        <v>6.2814956000000005E-2</v>
      </c>
      <c r="AX38" s="263">
        <v>6.3268287000000006E-2</v>
      </c>
      <c r="AY38" s="263">
        <v>6.0203449999999999E-2</v>
      </c>
      <c r="AZ38" s="263">
        <v>4.8170699999999997E-2</v>
      </c>
      <c r="BA38" s="263">
        <v>6.2378099999999999E-2</v>
      </c>
      <c r="BB38" s="263">
        <v>5.9727700000000002E-2</v>
      </c>
      <c r="BC38" s="329">
        <v>6.3248899999999997E-2</v>
      </c>
      <c r="BD38" s="329">
        <v>6.1125400000000003E-2</v>
      </c>
      <c r="BE38" s="329">
        <v>6.3904600000000006E-2</v>
      </c>
      <c r="BF38" s="329">
        <v>6.5298999999999996E-2</v>
      </c>
      <c r="BG38" s="329">
        <v>6.1162300000000003E-2</v>
      </c>
      <c r="BH38" s="329">
        <v>6.2734899999999996E-2</v>
      </c>
      <c r="BI38" s="329">
        <v>6.2955399999999995E-2</v>
      </c>
      <c r="BJ38" s="329">
        <v>6.4357999999999999E-2</v>
      </c>
      <c r="BK38" s="329">
        <v>6.4226500000000006E-2</v>
      </c>
      <c r="BL38" s="329">
        <v>5.6741399999999997E-2</v>
      </c>
      <c r="BM38" s="329">
        <v>6.3209100000000004E-2</v>
      </c>
      <c r="BN38" s="329">
        <v>6.0662000000000001E-2</v>
      </c>
      <c r="BO38" s="329">
        <v>6.4818399999999998E-2</v>
      </c>
      <c r="BP38" s="329">
        <v>6.3575800000000002E-2</v>
      </c>
      <c r="BQ38" s="329">
        <v>6.4143500000000006E-2</v>
      </c>
      <c r="BR38" s="329">
        <v>6.5767699999999998E-2</v>
      </c>
      <c r="BS38" s="329">
        <v>6.2798999999999994E-2</v>
      </c>
      <c r="BT38" s="329">
        <v>6.4063099999999998E-2</v>
      </c>
      <c r="BU38" s="329">
        <v>6.4026399999999997E-2</v>
      </c>
      <c r="BV38" s="329">
        <v>6.5837400000000004E-2</v>
      </c>
    </row>
    <row r="39" spans="1:74" s="166" customFormat="1" ht="12" customHeight="1" x14ac:dyDescent="0.2">
      <c r="A39" s="531" t="s">
        <v>43</v>
      </c>
      <c r="B39" s="533" t="s">
        <v>1044</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9.7643377591000002E-2</v>
      </c>
      <c r="AN39" s="263">
        <v>8.8686603887999996E-2</v>
      </c>
      <c r="AO39" s="263">
        <v>8.0759399603999998E-2</v>
      </c>
      <c r="AP39" s="263">
        <v>5.504259785E-2</v>
      </c>
      <c r="AQ39" s="263">
        <v>8.1071971162000003E-2</v>
      </c>
      <c r="AR39" s="263">
        <v>9.1870812060000001E-2</v>
      </c>
      <c r="AS39" s="263">
        <v>9.4269305607999995E-2</v>
      </c>
      <c r="AT39" s="263">
        <v>9.1700525997000001E-2</v>
      </c>
      <c r="AU39" s="263">
        <v>9.1681581730000003E-2</v>
      </c>
      <c r="AV39" s="263">
        <v>8.8070106548999993E-2</v>
      </c>
      <c r="AW39" s="263">
        <v>8.9066685409999999E-2</v>
      </c>
      <c r="AX39" s="263">
        <v>9.0675143215000004E-2</v>
      </c>
      <c r="AY39" s="263">
        <v>8.1042314342000002E-2</v>
      </c>
      <c r="AZ39" s="263">
        <v>7.556210914E-2</v>
      </c>
      <c r="BA39" s="263">
        <v>0.10495846546</v>
      </c>
      <c r="BB39" s="263">
        <v>8.9334924120999998E-2</v>
      </c>
      <c r="BC39" s="329">
        <v>9.89231E-2</v>
      </c>
      <c r="BD39" s="329">
        <v>9.4799099999999997E-2</v>
      </c>
      <c r="BE39" s="329">
        <v>9.8157400000000006E-2</v>
      </c>
      <c r="BF39" s="329">
        <v>0.1013922</v>
      </c>
      <c r="BG39" s="329">
        <v>9.3334700000000007E-2</v>
      </c>
      <c r="BH39" s="329">
        <v>9.6987199999999996E-2</v>
      </c>
      <c r="BI39" s="329">
        <v>9.4389700000000007E-2</v>
      </c>
      <c r="BJ39" s="329">
        <v>9.5594600000000002E-2</v>
      </c>
      <c r="BK39" s="329">
        <v>9.0067300000000003E-2</v>
      </c>
      <c r="BL39" s="329">
        <v>8.4137400000000001E-2</v>
      </c>
      <c r="BM39" s="329">
        <v>9.4386600000000001E-2</v>
      </c>
      <c r="BN39" s="329">
        <v>9.2999799999999994E-2</v>
      </c>
      <c r="BO39" s="329">
        <v>0.1013073</v>
      </c>
      <c r="BP39" s="329">
        <v>9.9375699999999997E-2</v>
      </c>
      <c r="BQ39" s="329">
        <v>9.8754700000000001E-2</v>
      </c>
      <c r="BR39" s="329">
        <v>0.1020336</v>
      </c>
      <c r="BS39" s="329">
        <v>9.5921699999999999E-2</v>
      </c>
      <c r="BT39" s="329">
        <v>9.9067699999999995E-2</v>
      </c>
      <c r="BU39" s="329">
        <v>9.6060699999999999E-2</v>
      </c>
      <c r="BV39" s="329">
        <v>9.7941100000000003E-2</v>
      </c>
    </row>
    <row r="40" spans="1:74" s="166" customFormat="1" ht="12" customHeight="1" x14ac:dyDescent="0.2">
      <c r="A40" s="528" t="s">
        <v>31</v>
      </c>
      <c r="B40" s="533"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1.7770536E-2</v>
      </c>
      <c r="AB40" s="263">
        <v>1.6381640999999999E-2</v>
      </c>
      <c r="AC40" s="263">
        <v>1.80605E-2</v>
      </c>
      <c r="AD40" s="263">
        <v>1.6386077999999998E-2</v>
      </c>
      <c r="AE40" s="263">
        <v>1.7342197E-2</v>
      </c>
      <c r="AF40" s="263">
        <v>1.7047362999999999E-2</v>
      </c>
      <c r="AG40" s="263">
        <v>1.7640728000000001E-2</v>
      </c>
      <c r="AH40" s="263">
        <v>1.7799173000000001E-2</v>
      </c>
      <c r="AI40" s="263">
        <v>1.7397763E-2</v>
      </c>
      <c r="AJ40" s="263">
        <v>1.5554215E-2</v>
      </c>
      <c r="AK40" s="263">
        <v>1.3977527E-2</v>
      </c>
      <c r="AL40" s="263">
        <v>1.5926823999999999E-2</v>
      </c>
      <c r="AM40" s="263">
        <v>1.6641277999999999E-2</v>
      </c>
      <c r="AN40" s="263">
        <v>1.6377046999999999E-2</v>
      </c>
      <c r="AO40" s="263">
        <v>1.8883608999999999E-2</v>
      </c>
      <c r="AP40" s="263">
        <v>1.8116292999999999E-2</v>
      </c>
      <c r="AQ40" s="263">
        <v>1.8286694999999999E-2</v>
      </c>
      <c r="AR40" s="263">
        <v>1.7417262999999999E-2</v>
      </c>
      <c r="AS40" s="263">
        <v>1.8154896E-2</v>
      </c>
      <c r="AT40" s="263">
        <v>1.8115255E-2</v>
      </c>
      <c r="AU40" s="263">
        <v>1.7604473999999998E-2</v>
      </c>
      <c r="AV40" s="263">
        <v>1.7665469E-2</v>
      </c>
      <c r="AW40" s="263">
        <v>1.8462263999999999E-2</v>
      </c>
      <c r="AX40" s="263">
        <v>1.8538044E-2</v>
      </c>
      <c r="AY40" s="263">
        <v>1.7895146000000001E-2</v>
      </c>
      <c r="AZ40" s="263">
        <v>1.6941999999999999E-2</v>
      </c>
      <c r="BA40" s="263">
        <v>1.89981E-2</v>
      </c>
      <c r="BB40" s="263">
        <v>1.8762899999999999E-2</v>
      </c>
      <c r="BC40" s="329">
        <v>1.8776000000000001E-2</v>
      </c>
      <c r="BD40" s="329">
        <v>1.7718299999999999E-2</v>
      </c>
      <c r="BE40" s="329">
        <v>1.8214600000000001E-2</v>
      </c>
      <c r="BF40" s="329">
        <v>1.8350100000000001E-2</v>
      </c>
      <c r="BG40" s="329">
        <v>1.7616300000000001E-2</v>
      </c>
      <c r="BH40" s="329">
        <v>1.78935E-2</v>
      </c>
      <c r="BI40" s="329">
        <v>1.8248199999999999E-2</v>
      </c>
      <c r="BJ40" s="329">
        <v>1.8766499999999998E-2</v>
      </c>
      <c r="BK40" s="329">
        <v>1.8316499999999999E-2</v>
      </c>
      <c r="BL40" s="329">
        <v>1.7234099999999999E-2</v>
      </c>
      <c r="BM40" s="329">
        <v>1.8469800000000001E-2</v>
      </c>
      <c r="BN40" s="329">
        <v>1.7341499999999999E-2</v>
      </c>
      <c r="BO40" s="329">
        <v>1.80535E-2</v>
      </c>
      <c r="BP40" s="329">
        <v>1.7066000000000001E-2</v>
      </c>
      <c r="BQ40" s="329">
        <v>1.8216699999999999E-2</v>
      </c>
      <c r="BR40" s="329">
        <v>1.85612E-2</v>
      </c>
      <c r="BS40" s="329">
        <v>1.7910300000000001E-2</v>
      </c>
      <c r="BT40" s="329">
        <v>1.8251900000000001E-2</v>
      </c>
      <c r="BU40" s="329">
        <v>1.88778E-2</v>
      </c>
      <c r="BV40" s="329">
        <v>1.8836800000000001E-2</v>
      </c>
    </row>
    <row r="41" spans="1:74" s="166" customFormat="1" ht="12" customHeight="1" x14ac:dyDescent="0.2">
      <c r="A41" s="528" t="s">
        <v>30</v>
      </c>
      <c r="B41" s="533"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0.22082448399999999</v>
      </c>
      <c r="AB41" s="263">
        <v>0.203751189</v>
      </c>
      <c r="AC41" s="263">
        <v>0.234504139</v>
      </c>
      <c r="AD41" s="263">
        <v>0.24773867399999999</v>
      </c>
      <c r="AE41" s="263">
        <v>0.28480008000000001</v>
      </c>
      <c r="AF41" s="263">
        <v>0.25003248</v>
      </c>
      <c r="AG41" s="263">
        <v>0.22151542299999999</v>
      </c>
      <c r="AH41" s="263">
        <v>0.201063034</v>
      </c>
      <c r="AI41" s="263">
        <v>0.16497189300000001</v>
      </c>
      <c r="AJ41" s="263">
        <v>0.16301326399999999</v>
      </c>
      <c r="AK41" s="263">
        <v>0.18003770399999999</v>
      </c>
      <c r="AL41" s="263">
        <v>0.19126320499999999</v>
      </c>
      <c r="AM41" s="263">
        <v>0.22557733399999999</v>
      </c>
      <c r="AN41" s="263">
        <v>0.23482929499999999</v>
      </c>
      <c r="AO41" s="263">
        <v>0.210108659</v>
      </c>
      <c r="AP41" s="263">
        <v>0.19690802800000001</v>
      </c>
      <c r="AQ41" s="263">
        <v>0.27146888699999999</v>
      </c>
      <c r="AR41" s="263">
        <v>0.25876880800000002</v>
      </c>
      <c r="AS41" s="263">
        <v>0.246454215</v>
      </c>
      <c r="AT41" s="263">
        <v>0.214446372</v>
      </c>
      <c r="AU41" s="263">
        <v>0.17063735399999999</v>
      </c>
      <c r="AV41" s="263">
        <v>0.163146033</v>
      </c>
      <c r="AW41" s="263">
        <v>0.19441288100000001</v>
      </c>
      <c r="AX41" s="263">
        <v>0.205584129</v>
      </c>
      <c r="AY41" s="263">
        <v>0.23295026999999999</v>
      </c>
      <c r="AZ41" s="263">
        <v>0.2015178</v>
      </c>
      <c r="BA41" s="263">
        <v>0.24386050000000001</v>
      </c>
      <c r="BB41" s="263">
        <v>0.21351110000000001</v>
      </c>
      <c r="BC41" s="329">
        <v>0.24640210000000001</v>
      </c>
      <c r="BD41" s="329">
        <v>0.2369251</v>
      </c>
      <c r="BE41" s="329">
        <v>0.21867549999999999</v>
      </c>
      <c r="BF41" s="329">
        <v>0.2093767</v>
      </c>
      <c r="BG41" s="329">
        <v>0.17355599999999999</v>
      </c>
      <c r="BH41" s="329">
        <v>0.158276</v>
      </c>
      <c r="BI41" s="329">
        <v>0.1880723</v>
      </c>
      <c r="BJ41" s="329">
        <v>0.21536939999999999</v>
      </c>
      <c r="BK41" s="329">
        <v>0.23207630000000001</v>
      </c>
      <c r="BL41" s="329">
        <v>0.2126633</v>
      </c>
      <c r="BM41" s="329">
        <v>0.24931</v>
      </c>
      <c r="BN41" s="329">
        <v>0.2160503</v>
      </c>
      <c r="BO41" s="329">
        <v>0.24289920000000001</v>
      </c>
      <c r="BP41" s="329">
        <v>0.2378786</v>
      </c>
      <c r="BQ41" s="329">
        <v>0.2261859</v>
      </c>
      <c r="BR41" s="329">
        <v>0.20606859999999999</v>
      </c>
      <c r="BS41" s="329">
        <v>0.16750000000000001</v>
      </c>
      <c r="BT41" s="329">
        <v>0.15458530000000001</v>
      </c>
      <c r="BU41" s="329">
        <v>0.18501509999999999</v>
      </c>
      <c r="BV41" s="329">
        <v>0.21870590000000001</v>
      </c>
    </row>
    <row r="42" spans="1:74" s="166" customFormat="1" ht="12" customHeight="1" x14ac:dyDescent="0.2">
      <c r="A42" s="528" t="s">
        <v>32</v>
      </c>
      <c r="B42" s="533" t="s">
        <v>1046</v>
      </c>
      <c r="C42" s="263">
        <v>3.6265048000000001E-2</v>
      </c>
      <c r="D42" s="263">
        <v>4.1847566000000003E-2</v>
      </c>
      <c r="E42" s="263">
        <v>6.5102296000000004E-2</v>
      </c>
      <c r="F42" s="263">
        <v>7.1373726999999998E-2</v>
      </c>
      <c r="G42" s="263">
        <v>8.2184730999999997E-2</v>
      </c>
      <c r="H42" s="263">
        <v>8.5986251E-2</v>
      </c>
      <c r="I42" s="263">
        <v>8.1762583999999999E-2</v>
      </c>
      <c r="J42" s="263">
        <v>7.9020536000000002E-2</v>
      </c>
      <c r="K42" s="263">
        <v>7.3141798999999993E-2</v>
      </c>
      <c r="L42" s="263">
        <v>6.6559821000000005E-2</v>
      </c>
      <c r="M42" s="263">
        <v>4.8172435999999999E-2</v>
      </c>
      <c r="N42" s="263">
        <v>4.5507743000000003E-2</v>
      </c>
      <c r="O42" s="263">
        <v>4.8528188999999999E-2</v>
      </c>
      <c r="P42" s="263">
        <v>5.5447304000000003E-2</v>
      </c>
      <c r="Q42" s="263">
        <v>7.3555968999999999E-2</v>
      </c>
      <c r="R42" s="263">
        <v>8.6121976000000003E-2</v>
      </c>
      <c r="S42" s="263">
        <v>9.6405131000000005E-2</v>
      </c>
      <c r="T42" s="263">
        <v>0.102096536</v>
      </c>
      <c r="U42" s="263">
        <v>9.7077117000000004E-2</v>
      </c>
      <c r="V42" s="263">
        <v>9.5071062999999997E-2</v>
      </c>
      <c r="W42" s="263">
        <v>8.4510263000000002E-2</v>
      </c>
      <c r="X42" s="263">
        <v>7.2291029000000007E-2</v>
      </c>
      <c r="Y42" s="263">
        <v>5.5619674000000001E-2</v>
      </c>
      <c r="Z42" s="263">
        <v>4.8380992999999997E-2</v>
      </c>
      <c r="AA42" s="263">
        <v>5.2380391999999998E-2</v>
      </c>
      <c r="AB42" s="263">
        <v>5.6332923E-2</v>
      </c>
      <c r="AC42" s="263">
        <v>8.3915655000000006E-2</v>
      </c>
      <c r="AD42" s="263">
        <v>9.5079379000000006E-2</v>
      </c>
      <c r="AE42" s="263">
        <v>0.101999311</v>
      </c>
      <c r="AF42" s="263">
        <v>0.10980047800000001</v>
      </c>
      <c r="AG42" s="263">
        <v>0.112920227</v>
      </c>
      <c r="AH42" s="263">
        <v>0.109037247</v>
      </c>
      <c r="AI42" s="263">
        <v>9.5226963999999997E-2</v>
      </c>
      <c r="AJ42" s="263">
        <v>8.4770420999999999E-2</v>
      </c>
      <c r="AK42" s="263">
        <v>6.2853496999999994E-2</v>
      </c>
      <c r="AL42" s="263">
        <v>5.2794498000000002E-2</v>
      </c>
      <c r="AM42" s="263">
        <v>6.5651236000000002E-2</v>
      </c>
      <c r="AN42" s="263">
        <v>7.8244707999999996E-2</v>
      </c>
      <c r="AO42" s="263">
        <v>9.3640380999999995E-2</v>
      </c>
      <c r="AP42" s="263">
        <v>0.11226127</v>
      </c>
      <c r="AQ42" s="263">
        <v>0.131595507</v>
      </c>
      <c r="AR42" s="263">
        <v>0.13049391499999999</v>
      </c>
      <c r="AS42" s="263">
        <v>0.139373462</v>
      </c>
      <c r="AT42" s="263">
        <v>0.12857601699999999</v>
      </c>
      <c r="AU42" s="263">
        <v>0.109195837</v>
      </c>
      <c r="AV42" s="263">
        <v>0.100940165</v>
      </c>
      <c r="AW42" s="263">
        <v>8.1417638000000001E-2</v>
      </c>
      <c r="AX42" s="263">
        <v>7.4322721999999994E-2</v>
      </c>
      <c r="AY42" s="263">
        <v>7.9160147E-2</v>
      </c>
      <c r="AZ42" s="263">
        <v>9.0078099999999994E-2</v>
      </c>
      <c r="BA42" s="263">
        <v>0.1203829</v>
      </c>
      <c r="BB42" s="263">
        <v>0.14304900000000001</v>
      </c>
      <c r="BC42" s="329">
        <v>0.16473280000000001</v>
      </c>
      <c r="BD42" s="329">
        <v>0.16391330000000001</v>
      </c>
      <c r="BE42" s="329">
        <v>0.1769105</v>
      </c>
      <c r="BF42" s="329">
        <v>0.1637644</v>
      </c>
      <c r="BG42" s="329">
        <v>0.1417649</v>
      </c>
      <c r="BH42" s="329">
        <v>0.1303715</v>
      </c>
      <c r="BI42" s="329">
        <v>0.1043963</v>
      </c>
      <c r="BJ42" s="329">
        <v>9.5646599999999998E-2</v>
      </c>
      <c r="BK42" s="329">
        <v>0.10238990000000001</v>
      </c>
      <c r="BL42" s="329">
        <v>0.1115247</v>
      </c>
      <c r="BM42" s="329">
        <v>0.15375620000000001</v>
      </c>
      <c r="BN42" s="329">
        <v>0.1796065</v>
      </c>
      <c r="BO42" s="329">
        <v>0.20272370000000001</v>
      </c>
      <c r="BP42" s="329">
        <v>0.2050264</v>
      </c>
      <c r="BQ42" s="329">
        <v>0.2157058</v>
      </c>
      <c r="BR42" s="329">
        <v>0.1999668</v>
      </c>
      <c r="BS42" s="329">
        <v>0.17378379999999999</v>
      </c>
      <c r="BT42" s="329">
        <v>0.15584229999999999</v>
      </c>
      <c r="BU42" s="329">
        <v>0.12416580000000001</v>
      </c>
      <c r="BV42" s="329">
        <v>0.1143257</v>
      </c>
    </row>
    <row r="43" spans="1:74" s="166" customFormat="1" ht="12" customHeight="1" x14ac:dyDescent="0.2">
      <c r="A43" s="499" t="s">
        <v>35</v>
      </c>
      <c r="B43" s="533"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3.9031445999999997E-2</v>
      </c>
      <c r="AN43" s="263">
        <v>3.5945934999999998E-2</v>
      </c>
      <c r="AO43" s="263">
        <v>3.8340626000000003E-2</v>
      </c>
      <c r="AP43" s="263">
        <v>3.5746020000000003E-2</v>
      </c>
      <c r="AQ43" s="263">
        <v>3.6285956000000001E-2</v>
      </c>
      <c r="AR43" s="263">
        <v>3.2967620000000003E-2</v>
      </c>
      <c r="AS43" s="263">
        <v>3.4868476000000002E-2</v>
      </c>
      <c r="AT43" s="263">
        <v>3.5388415999999999E-2</v>
      </c>
      <c r="AU43" s="263">
        <v>3.3402929999999997E-2</v>
      </c>
      <c r="AV43" s="263">
        <v>3.5536485999999999E-2</v>
      </c>
      <c r="AW43" s="263">
        <v>3.4965799999999998E-2</v>
      </c>
      <c r="AX43" s="263">
        <v>3.7818166E-2</v>
      </c>
      <c r="AY43" s="263">
        <v>3.7705575999999998E-2</v>
      </c>
      <c r="AZ43" s="263">
        <v>3.3692300000000001E-2</v>
      </c>
      <c r="BA43" s="263">
        <v>3.92939E-2</v>
      </c>
      <c r="BB43" s="263">
        <v>3.8772800000000003E-2</v>
      </c>
      <c r="BC43" s="329">
        <v>3.9278399999999998E-2</v>
      </c>
      <c r="BD43" s="329">
        <v>3.52511E-2</v>
      </c>
      <c r="BE43" s="329">
        <v>3.8509700000000001E-2</v>
      </c>
      <c r="BF43" s="329">
        <v>3.6730100000000002E-2</v>
      </c>
      <c r="BG43" s="329">
        <v>3.54779E-2</v>
      </c>
      <c r="BH43" s="329">
        <v>3.6402499999999997E-2</v>
      </c>
      <c r="BI43" s="329">
        <v>3.5131999999999997E-2</v>
      </c>
      <c r="BJ43" s="329">
        <v>3.9601499999999998E-2</v>
      </c>
      <c r="BK43" s="329">
        <v>3.9844400000000002E-2</v>
      </c>
      <c r="BL43" s="329">
        <v>2.8221300000000001E-2</v>
      </c>
      <c r="BM43" s="329">
        <v>4.0540800000000002E-2</v>
      </c>
      <c r="BN43" s="329">
        <v>3.9252000000000002E-2</v>
      </c>
      <c r="BO43" s="329">
        <v>3.9557500000000002E-2</v>
      </c>
      <c r="BP43" s="329">
        <v>3.5406300000000002E-2</v>
      </c>
      <c r="BQ43" s="329">
        <v>3.8915699999999998E-2</v>
      </c>
      <c r="BR43" s="329">
        <v>3.7541600000000001E-2</v>
      </c>
      <c r="BS43" s="329">
        <v>3.5684100000000003E-2</v>
      </c>
      <c r="BT43" s="329">
        <v>3.6669199999999999E-2</v>
      </c>
      <c r="BU43" s="329">
        <v>3.5300900000000003E-2</v>
      </c>
      <c r="BV43" s="329">
        <v>3.95685E-2</v>
      </c>
    </row>
    <row r="44" spans="1:74" s="166" customFormat="1" ht="12" customHeight="1" x14ac:dyDescent="0.2">
      <c r="A44" s="499" t="s">
        <v>34</v>
      </c>
      <c r="B44" s="533" t="s">
        <v>1041</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0.196731138</v>
      </c>
      <c r="P44" s="263">
        <v>0.17635583699999999</v>
      </c>
      <c r="Q44" s="263">
        <v>0.19284401800000001</v>
      </c>
      <c r="R44" s="263">
        <v>0.18058706699999999</v>
      </c>
      <c r="S44" s="263">
        <v>0.18914746800000001</v>
      </c>
      <c r="T44" s="263">
        <v>0.18650966699999999</v>
      </c>
      <c r="U44" s="263">
        <v>0.196146548</v>
      </c>
      <c r="V44" s="263">
        <v>0.194473388</v>
      </c>
      <c r="W44" s="263">
        <v>0.18171878699999999</v>
      </c>
      <c r="X44" s="263">
        <v>0.18665742799999999</v>
      </c>
      <c r="Y44" s="263">
        <v>0.18467235700000001</v>
      </c>
      <c r="Z44" s="263">
        <v>0.195645928</v>
      </c>
      <c r="AA44" s="263">
        <v>0.196489529</v>
      </c>
      <c r="AB44" s="263">
        <v>0.17608143400000001</v>
      </c>
      <c r="AC44" s="263">
        <v>0.18944546900000001</v>
      </c>
      <c r="AD44" s="263">
        <v>0.17785779800000001</v>
      </c>
      <c r="AE44" s="263">
        <v>0.18543171899999999</v>
      </c>
      <c r="AF44" s="263">
        <v>0.182330618</v>
      </c>
      <c r="AG44" s="263">
        <v>0.192434469</v>
      </c>
      <c r="AH44" s="263">
        <v>0.19338767900000001</v>
      </c>
      <c r="AI44" s="263">
        <v>0.18193990800000001</v>
      </c>
      <c r="AJ44" s="263">
        <v>0.184871959</v>
      </c>
      <c r="AK44" s="263">
        <v>0.18394271800000001</v>
      </c>
      <c r="AL44" s="263">
        <v>0.19197362900000001</v>
      </c>
      <c r="AM44" s="263">
        <v>0.182154485</v>
      </c>
      <c r="AN44" s="263">
        <v>0.17208072999999999</v>
      </c>
      <c r="AO44" s="263">
        <v>0.177756465</v>
      </c>
      <c r="AP44" s="263">
        <v>0.17081370300000001</v>
      </c>
      <c r="AQ44" s="263">
        <v>0.17898592499999999</v>
      </c>
      <c r="AR44" s="263">
        <v>0.16736501300000001</v>
      </c>
      <c r="AS44" s="263">
        <v>0.17420957500000001</v>
      </c>
      <c r="AT44" s="263">
        <v>0.17574052500000001</v>
      </c>
      <c r="AU44" s="263">
        <v>0.16925337300000001</v>
      </c>
      <c r="AV44" s="263">
        <v>0.17364407500000001</v>
      </c>
      <c r="AW44" s="263">
        <v>0.17522432299999999</v>
      </c>
      <c r="AX44" s="263">
        <v>0.18404221500000001</v>
      </c>
      <c r="AY44" s="263">
        <v>0.18091389699999999</v>
      </c>
      <c r="AZ44" s="263">
        <v>0.1649022</v>
      </c>
      <c r="BA44" s="263">
        <v>0.175984</v>
      </c>
      <c r="BB44" s="263">
        <v>0.17410349999999999</v>
      </c>
      <c r="BC44" s="329">
        <v>0.18047740000000001</v>
      </c>
      <c r="BD44" s="329">
        <v>0.1790582</v>
      </c>
      <c r="BE44" s="329">
        <v>0.18771389999999999</v>
      </c>
      <c r="BF44" s="329">
        <v>0.18539530000000001</v>
      </c>
      <c r="BG44" s="329">
        <v>0.17494129999999999</v>
      </c>
      <c r="BH44" s="329">
        <v>0.17892630000000001</v>
      </c>
      <c r="BI44" s="329">
        <v>0.17622679999999999</v>
      </c>
      <c r="BJ44" s="329">
        <v>0.1917914</v>
      </c>
      <c r="BK44" s="329">
        <v>0.19259209999999999</v>
      </c>
      <c r="BL44" s="329">
        <v>0.16195409999999999</v>
      </c>
      <c r="BM44" s="329">
        <v>0.18145620000000001</v>
      </c>
      <c r="BN44" s="329">
        <v>0.17721990000000001</v>
      </c>
      <c r="BO44" s="329">
        <v>0.18371180000000001</v>
      </c>
      <c r="BP44" s="329">
        <v>0.18064340000000001</v>
      </c>
      <c r="BQ44" s="329">
        <v>0.1894912</v>
      </c>
      <c r="BR44" s="329">
        <v>0.18701300000000001</v>
      </c>
      <c r="BS44" s="329">
        <v>0.175728</v>
      </c>
      <c r="BT44" s="329">
        <v>0.18003449999999999</v>
      </c>
      <c r="BU44" s="329">
        <v>0.17709169999999999</v>
      </c>
      <c r="BV44" s="329">
        <v>0.19044810000000001</v>
      </c>
    </row>
    <row r="45" spans="1:74" s="166" customFormat="1" ht="12" customHeight="1" x14ac:dyDescent="0.2">
      <c r="A45" s="528" t="s">
        <v>99</v>
      </c>
      <c r="B45" s="533"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0.22098179389</v>
      </c>
      <c r="AB45" s="263">
        <v>0.20573452175000001</v>
      </c>
      <c r="AC45" s="263">
        <v>0.23439089902999999</v>
      </c>
      <c r="AD45" s="263">
        <v>0.26299396047000001</v>
      </c>
      <c r="AE45" s="263">
        <v>0.23448872069000001</v>
      </c>
      <c r="AF45" s="263">
        <v>0.20416720930000001</v>
      </c>
      <c r="AG45" s="263">
        <v>0.20105641006</v>
      </c>
      <c r="AH45" s="263">
        <v>0.18174782648999999</v>
      </c>
      <c r="AI45" s="263">
        <v>0.22299534746999999</v>
      </c>
      <c r="AJ45" s="263">
        <v>0.25125702804</v>
      </c>
      <c r="AK45" s="263">
        <v>0.22905339323999999</v>
      </c>
      <c r="AL45" s="263">
        <v>0.24231193131000001</v>
      </c>
      <c r="AM45" s="263">
        <v>0.25964485628</v>
      </c>
      <c r="AN45" s="263">
        <v>0.26736404418999998</v>
      </c>
      <c r="AO45" s="263">
        <v>0.26852783494999999</v>
      </c>
      <c r="AP45" s="263">
        <v>0.26752829816000001</v>
      </c>
      <c r="AQ45" s="263">
        <v>0.25747846845</v>
      </c>
      <c r="AR45" s="263">
        <v>0.26807201480999998</v>
      </c>
      <c r="AS45" s="263">
        <v>0.20198209603</v>
      </c>
      <c r="AT45" s="263">
        <v>0.20338844503</v>
      </c>
      <c r="AU45" s="263">
        <v>0.20918366962000001</v>
      </c>
      <c r="AV45" s="263">
        <v>0.26192191542999999</v>
      </c>
      <c r="AW45" s="263">
        <v>0.30572911324000002</v>
      </c>
      <c r="AX45" s="263">
        <v>0.29432102516999997</v>
      </c>
      <c r="AY45" s="263">
        <v>0.27602141568999999</v>
      </c>
      <c r="AZ45" s="263">
        <v>0.24181376065999999</v>
      </c>
      <c r="BA45" s="263">
        <v>0.31321909999999997</v>
      </c>
      <c r="BB45" s="263">
        <v>0.3175441</v>
      </c>
      <c r="BC45" s="329">
        <v>0.30447489999999999</v>
      </c>
      <c r="BD45" s="329">
        <v>0.32473600000000002</v>
      </c>
      <c r="BE45" s="329">
        <v>0.24504409999999999</v>
      </c>
      <c r="BF45" s="329">
        <v>0.23746619999999999</v>
      </c>
      <c r="BG45" s="329">
        <v>0.25463760000000002</v>
      </c>
      <c r="BH45" s="329">
        <v>0.30986079999999999</v>
      </c>
      <c r="BI45" s="329">
        <v>0.36281910000000001</v>
      </c>
      <c r="BJ45" s="329">
        <v>0.33414100000000002</v>
      </c>
      <c r="BK45" s="329">
        <v>0.31862889999999999</v>
      </c>
      <c r="BL45" s="329">
        <v>0.2948093</v>
      </c>
      <c r="BM45" s="329">
        <v>0.34176669999999998</v>
      </c>
      <c r="BN45" s="329">
        <v>0.33810849999999998</v>
      </c>
      <c r="BO45" s="329">
        <v>0.329681</v>
      </c>
      <c r="BP45" s="329">
        <v>0.35250540000000002</v>
      </c>
      <c r="BQ45" s="329">
        <v>0.26519379999999998</v>
      </c>
      <c r="BR45" s="329">
        <v>0.2490658</v>
      </c>
      <c r="BS45" s="329">
        <v>0.28000170000000002</v>
      </c>
      <c r="BT45" s="329">
        <v>0.32669680000000001</v>
      </c>
      <c r="BU45" s="329">
        <v>0.38668239999999998</v>
      </c>
      <c r="BV45" s="329">
        <v>0.34486070000000002</v>
      </c>
    </row>
    <row r="46" spans="1:74" ht="12" customHeight="1" x14ac:dyDescent="0.2">
      <c r="A46" s="534" t="s">
        <v>24</v>
      </c>
      <c r="B46" s="535" t="s">
        <v>784</v>
      </c>
      <c r="C46" s="264">
        <v>0.90247533200999996</v>
      </c>
      <c r="D46" s="264">
        <v>0.85580043732</v>
      </c>
      <c r="E46" s="264">
        <v>1.0114484265999999</v>
      </c>
      <c r="F46" s="264">
        <v>0.99033440006999995</v>
      </c>
      <c r="G46" s="264">
        <v>1.0303731119999999</v>
      </c>
      <c r="H46" s="264">
        <v>0.98737915299000001</v>
      </c>
      <c r="I46" s="264">
        <v>0.91623354905999999</v>
      </c>
      <c r="J46" s="264">
        <v>0.86126175661000004</v>
      </c>
      <c r="K46" s="264">
        <v>0.83223300777999998</v>
      </c>
      <c r="L46" s="264">
        <v>0.88623090992999998</v>
      </c>
      <c r="M46" s="264">
        <v>0.87215480045000005</v>
      </c>
      <c r="N46" s="264">
        <v>0.90139113302999996</v>
      </c>
      <c r="O46" s="264">
        <v>0.95135973198000001</v>
      </c>
      <c r="P46" s="264">
        <v>0.88991670619999996</v>
      </c>
      <c r="Q46" s="264">
        <v>0.98999531338000002</v>
      </c>
      <c r="R46" s="264">
        <v>0.99676057966999998</v>
      </c>
      <c r="S46" s="264">
        <v>1.0396460263</v>
      </c>
      <c r="T46" s="264">
        <v>1.0116560661</v>
      </c>
      <c r="U46" s="264">
        <v>0.92585366171000005</v>
      </c>
      <c r="V46" s="264">
        <v>0.93163981535999996</v>
      </c>
      <c r="W46" s="264">
        <v>0.84294002992999995</v>
      </c>
      <c r="X46" s="264">
        <v>0.88007831298999994</v>
      </c>
      <c r="Y46" s="264">
        <v>0.88383021452999999</v>
      </c>
      <c r="Z46" s="264">
        <v>0.92043355982999997</v>
      </c>
      <c r="AA46" s="264">
        <v>0.92407182697000001</v>
      </c>
      <c r="AB46" s="264">
        <v>0.86471623200000003</v>
      </c>
      <c r="AC46" s="264">
        <v>0.98462416933999997</v>
      </c>
      <c r="AD46" s="264">
        <v>1.0196600934</v>
      </c>
      <c r="AE46" s="264">
        <v>1.0600521920999999</v>
      </c>
      <c r="AF46" s="264">
        <v>0.99222092906000003</v>
      </c>
      <c r="AG46" s="264">
        <v>0.97856747696000002</v>
      </c>
      <c r="AH46" s="264">
        <v>0.93465327364999995</v>
      </c>
      <c r="AI46" s="264">
        <v>0.89605487513000004</v>
      </c>
      <c r="AJ46" s="264">
        <v>0.92759986952999995</v>
      </c>
      <c r="AK46" s="264">
        <v>0.89509202385999997</v>
      </c>
      <c r="AL46" s="264">
        <v>0.92841660999999998</v>
      </c>
      <c r="AM46" s="264">
        <v>0.97431889620000001</v>
      </c>
      <c r="AN46" s="264">
        <v>0.97983084626000005</v>
      </c>
      <c r="AO46" s="264">
        <v>0.96899832650999995</v>
      </c>
      <c r="AP46" s="264">
        <v>0.91297271490999998</v>
      </c>
      <c r="AQ46" s="264">
        <v>1.038417586</v>
      </c>
      <c r="AR46" s="264">
        <v>1.0436509092999999</v>
      </c>
      <c r="AS46" s="264">
        <v>0.99443905922999998</v>
      </c>
      <c r="AT46" s="264">
        <v>0.94973428389000003</v>
      </c>
      <c r="AU46" s="264">
        <v>0.88222630573000005</v>
      </c>
      <c r="AV46" s="264">
        <v>0.92461089650999995</v>
      </c>
      <c r="AW46" s="264">
        <v>0.98754448452999999</v>
      </c>
      <c r="AX46" s="264">
        <v>0.99528603677000005</v>
      </c>
      <c r="AY46" s="264">
        <v>0.98017397886000002</v>
      </c>
      <c r="AZ46" s="264">
        <v>0.88836689999999996</v>
      </c>
      <c r="BA46" s="264">
        <v>1.1011329999999999</v>
      </c>
      <c r="BB46" s="264">
        <v>1.0759080000000001</v>
      </c>
      <c r="BC46" s="327">
        <v>1.1387480000000001</v>
      </c>
      <c r="BD46" s="327">
        <v>1.1335850000000001</v>
      </c>
      <c r="BE46" s="327">
        <v>1.0699000000000001</v>
      </c>
      <c r="BF46" s="327">
        <v>1.0378339999999999</v>
      </c>
      <c r="BG46" s="327">
        <v>0.97208519999999998</v>
      </c>
      <c r="BH46" s="327">
        <v>1.011477</v>
      </c>
      <c r="BI46" s="327">
        <v>1.066325</v>
      </c>
      <c r="BJ46" s="327">
        <v>1.082276</v>
      </c>
      <c r="BK46" s="327">
        <v>1.0828990000000001</v>
      </c>
      <c r="BL46" s="327">
        <v>0.98877110000000001</v>
      </c>
      <c r="BM46" s="327">
        <v>1.167054</v>
      </c>
      <c r="BN46" s="327">
        <v>1.143743</v>
      </c>
      <c r="BO46" s="327">
        <v>1.206504</v>
      </c>
      <c r="BP46" s="327">
        <v>1.2151719999999999</v>
      </c>
      <c r="BQ46" s="327">
        <v>1.142072</v>
      </c>
      <c r="BR46" s="327">
        <v>1.092158</v>
      </c>
      <c r="BS46" s="327">
        <v>1.032818</v>
      </c>
      <c r="BT46" s="327">
        <v>1.0606519999999999</v>
      </c>
      <c r="BU46" s="327">
        <v>1.114994</v>
      </c>
      <c r="BV46" s="327">
        <v>1.1199410000000001</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539"/>
      <c r="AJ47" s="539"/>
      <c r="AK47" s="539"/>
      <c r="AL47" s="539"/>
      <c r="AM47" s="539"/>
      <c r="AN47" s="539"/>
      <c r="AO47" s="539"/>
      <c r="AP47" s="539"/>
      <c r="AQ47" s="539"/>
      <c r="AR47" s="539"/>
      <c r="AS47" s="539"/>
      <c r="AT47" s="539"/>
      <c r="AU47" s="539"/>
      <c r="AV47" s="539"/>
      <c r="AW47" s="539"/>
      <c r="AX47" s="539"/>
      <c r="AY47" s="539"/>
      <c r="AZ47" s="539"/>
      <c r="BA47" s="539"/>
      <c r="BB47" s="539"/>
      <c r="BC47" s="539"/>
      <c r="BD47" s="631"/>
      <c r="BE47" s="631"/>
      <c r="BF47" s="631"/>
      <c r="BG47" s="539"/>
      <c r="BH47" s="539"/>
      <c r="BI47" s="539"/>
      <c r="BJ47" s="539"/>
      <c r="BK47" s="539"/>
      <c r="BL47" s="539"/>
      <c r="BM47" s="539"/>
      <c r="BN47" s="539"/>
      <c r="BO47" s="539"/>
      <c r="BP47" s="539"/>
      <c r="BQ47" s="539"/>
      <c r="BR47" s="539"/>
      <c r="BS47" s="539"/>
      <c r="BT47" s="539"/>
      <c r="BU47" s="539"/>
      <c r="BV47" s="539"/>
    </row>
    <row r="48" spans="1:74" s="540" customFormat="1" ht="12" customHeight="1" x14ac:dyDescent="0.25">
      <c r="A48" s="537"/>
      <c r="B48" s="538" t="s">
        <v>1047</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539"/>
      <c r="AN48" s="539"/>
      <c r="AO48" s="539"/>
      <c r="AP48" s="539"/>
      <c r="AQ48" s="539"/>
      <c r="AR48" s="539"/>
      <c r="AS48" s="539"/>
      <c r="AT48" s="539"/>
      <c r="AU48" s="539"/>
      <c r="AV48" s="539"/>
      <c r="AW48" s="539"/>
      <c r="AX48" s="539"/>
      <c r="AY48" s="539"/>
      <c r="AZ48" s="539"/>
      <c r="BA48" s="539"/>
      <c r="BB48" s="539"/>
      <c r="BC48" s="539"/>
      <c r="BD48" s="631"/>
      <c r="BE48" s="631"/>
      <c r="BF48" s="631"/>
      <c r="BG48" s="539"/>
      <c r="BH48" s="539"/>
      <c r="BI48" s="539"/>
      <c r="BJ48" s="539"/>
      <c r="BK48" s="539"/>
      <c r="BL48" s="539"/>
      <c r="BM48" s="539"/>
      <c r="BN48" s="539"/>
      <c r="BO48" s="539"/>
      <c r="BP48" s="539"/>
      <c r="BQ48" s="539"/>
      <c r="BR48" s="539"/>
      <c r="BS48" s="539"/>
      <c r="BT48" s="539"/>
      <c r="BU48" s="539"/>
      <c r="BV48" s="539"/>
    </row>
    <row r="49" spans="1:74" s="540" customFormat="1" ht="12" customHeight="1" x14ac:dyDescent="0.25">
      <c r="A49" s="537"/>
      <c r="B49" s="538" t="s">
        <v>831</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539"/>
      <c r="AN49" s="539"/>
      <c r="AO49" s="539"/>
      <c r="AP49" s="539"/>
      <c r="AQ49" s="539"/>
      <c r="AR49" s="539"/>
      <c r="AS49" s="539"/>
      <c r="AT49" s="539"/>
      <c r="AU49" s="539"/>
      <c r="AV49" s="539"/>
      <c r="AW49" s="539"/>
      <c r="AX49" s="539"/>
      <c r="AY49" s="539"/>
      <c r="AZ49" s="539"/>
      <c r="BA49" s="539"/>
      <c r="BB49" s="539"/>
      <c r="BC49" s="539"/>
      <c r="BD49" s="631"/>
      <c r="BE49" s="631"/>
      <c r="BF49" s="631"/>
      <c r="BG49" s="539"/>
      <c r="BH49" s="539"/>
      <c r="BI49" s="539"/>
      <c r="BJ49" s="539"/>
      <c r="BK49" s="539"/>
      <c r="BL49" s="539"/>
      <c r="BM49" s="539"/>
      <c r="BN49" s="539"/>
      <c r="BO49" s="539"/>
      <c r="BP49" s="539"/>
      <c r="BQ49" s="539"/>
      <c r="BR49" s="539"/>
      <c r="BS49" s="539"/>
      <c r="BT49" s="539"/>
      <c r="BU49" s="539"/>
      <c r="BV49" s="539"/>
    </row>
    <row r="50" spans="1:74" s="540" customFormat="1" ht="12" customHeight="1" x14ac:dyDescent="0.25">
      <c r="A50" s="537"/>
      <c r="B50" s="541" t="s">
        <v>1048</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541"/>
      <c r="AN50" s="541"/>
      <c r="AO50" s="541"/>
      <c r="AP50" s="541"/>
      <c r="AQ50" s="541"/>
      <c r="AR50" s="541"/>
      <c r="AS50" s="541"/>
      <c r="AT50" s="541"/>
      <c r="AU50" s="541"/>
      <c r="AV50" s="541"/>
      <c r="AW50" s="541"/>
      <c r="AX50" s="541"/>
      <c r="AY50" s="541"/>
      <c r="AZ50" s="541"/>
      <c r="BA50" s="541"/>
      <c r="BB50" s="541"/>
      <c r="BC50" s="541"/>
      <c r="BD50" s="632"/>
      <c r="BE50" s="632"/>
      <c r="BF50" s="632"/>
      <c r="BG50" s="541"/>
      <c r="BH50" s="541"/>
      <c r="BI50" s="541"/>
      <c r="BJ50" s="541"/>
      <c r="BK50" s="541"/>
      <c r="BL50" s="541"/>
      <c r="BM50" s="541"/>
      <c r="BN50" s="541"/>
      <c r="BO50" s="541"/>
      <c r="BP50" s="541"/>
      <c r="BQ50" s="541"/>
      <c r="BR50" s="541"/>
      <c r="BS50" s="541"/>
      <c r="BT50" s="541"/>
      <c r="BU50" s="541"/>
      <c r="BV50" s="541"/>
    </row>
    <row r="51" spans="1:74" s="540" customFormat="1" ht="12" customHeight="1" x14ac:dyDescent="0.25">
      <c r="A51" s="537"/>
      <c r="B51" s="538" t="s">
        <v>1049</v>
      </c>
      <c r="C51" s="539"/>
      <c r="D51" s="539"/>
      <c r="E51" s="539"/>
      <c r="F51" s="539"/>
      <c r="G51" s="539"/>
      <c r="H51" s="539"/>
      <c r="I51" s="539"/>
      <c r="J51" s="539"/>
      <c r="K51" s="539"/>
      <c r="L51" s="539"/>
      <c r="M51" s="539"/>
      <c r="N51" s="539"/>
      <c r="O51" s="539"/>
      <c r="P51" s="539"/>
      <c r="Q51" s="539"/>
      <c r="R51" s="539"/>
      <c r="S51" s="539"/>
      <c r="T51" s="539"/>
      <c r="U51" s="539"/>
      <c r="V51" s="539"/>
      <c r="W51" s="539"/>
      <c r="X51" s="539"/>
      <c r="Y51" s="539"/>
      <c r="Z51" s="539"/>
      <c r="AA51" s="539"/>
      <c r="AB51" s="539"/>
      <c r="AC51" s="539"/>
      <c r="AD51" s="539"/>
      <c r="AE51" s="539"/>
      <c r="AF51" s="539"/>
      <c r="AG51" s="539"/>
      <c r="AH51" s="539"/>
      <c r="AI51" s="539"/>
      <c r="AJ51" s="539"/>
      <c r="AK51" s="539"/>
      <c r="AL51" s="539"/>
      <c r="AM51" s="539"/>
      <c r="AN51" s="539"/>
      <c r="AO51" s="539"/>
      <c r="AP51" s="539"/>
      <c r="AQ51" s="539"/>
      <c r="AR51" s="539"/>
      <c r="AS51" s="539"/>
      <c r="AT51" s="539"/>
      <c r="AU51" s="539"/>
      <c r="AV51" s="539"/>
      <c r="AW51" s="539"/>
      <c r="AX51" s="539"/>
      <c r="AY51" s="539"/>
      <c r="AZ51" s="539"/>
      <c r="BA51" s="539"/>
      <c r="BB51" s="539"/>
      <c r="BC51" s="539"/>
      <c r="BD51" s="631"/>
      <c r="BE51" s="631"/>
      <c r="BF51" s="631"/>
      <c r="BG51" s="539"/>
      <c r="BH51" s="539"/>
      <c r="BI51" s="539"/>
      <c r="BJ51" s="539"/>
      <c r="BK51" s="539"/>
      <c r="BL51" s="539"/>
      <c r="BM51" s="539"/>
      <c r="BN51" s="539"/>
      <c r="BO51" s="539"/>
      <c r="BP51" s="539"/>
      <c r="BQ51" s="539"/>
      <c r="BR51" s="539"/>
      <c r="BS51" s="539"/>
      <c r="BT51" s="539"/>
      <c r="BU51" s="539"/>
      <c r="BV51" s="539"/>
    </row>
    <row r="52" spans="1:74" s="540" customFormat="1" ht="12" customHeight="1" x14ac:dyDescent="0.25">
      <c r="A52" s="537"/>
      <c r="B52" s="826" t="s">
        <v>1050</v>
      </c>
      <c r="C52" s="762"/>
      <c r="D52" s="762"/>
      <c r="E52" s="762"/>
      <c r="F52" s="762"/>
      <c r="G52" s="762"/>
      <c r="H52" s="762"/>
      <c r="I52" s="762"/>
      <c r="J52" s="762"/>
      <c r="K52" s="762"/>
      <c r="L52" s="762"/>
      <c r="M52" s="762"/>
      <c r="N52" s="762"/>
      <c r="O52" s="762"/>
      <c r="P52" s="762"/>
      <c r="Q52" s="759"/>
      <c r="R52" s="539"/>
      <c r="S52" s="539"/>
      <c r="T52" s="539"/>
      <c r="U52" s="539"/>
      <c r="V52" s="539"/>
      <c r="W52" s="539"/>
      <c r="X52" s="539"/>
      <c r="Y52" s="539"/>
      <c r="Z52" s="539"/>
      <c r="AA52" s="539"/>
      <c r="AB52" s="539"/>
      <c r="AC52" s="539"/>
      <c r="AD52" s="539"/>
      <c r="AE52" s="539"/>
      <c r="AF52" s="539"/>
      <c r="AG52" s="539"/>
      <c r="AH52" s="539"/>
      <c r="AI52" s="539"/>
      <c r="AJ52" s="539"/>
      <c r="AK52" s="539"/>
      <c r="AL52" s="539"/>
      <c r="AM52" s="539"/>
      <c r="AN52" s="539"/>
      <c r="AO52" s="539"/>
      <c r="AP52" s="539"/>
      <c r="AQ52" s="539"/>
      <c r="AR52" s="539"/>
      <c r="AS52" s="539"/>
      <c r="AT52" s="539"/>
      <c r="AU52" s="539"/>
      <c r="AV52" s="539"/>
      <c r="AW52" s="539"/>
      <c r="AX52" s="539"/>
      <c r="AY52" s="539"/>
      <c r="AZ52" s="539"/>
      <c r="BA52" s="539"/>
      <c r="BB52" s="539"/>
      <c r="BC52" s="539"/>
      <c r="BD52" s="631"/>
      <c r="BE52" s="631"/>
      <c r="BF52" s="631"/>
      <c r="BG52" s="539"/>
      <c r="BH52" s="539"/>
      <c r="BI52" s="539"/>
      <c r="BJ52" s="539"/>
      <c r="BK52" s="539"/>
      <c r="BL52" s="539"/>
      <c r="BM52" s="539"/>
      <c r="BN52" s="539"/>
      <c r="BO52" s="539"/>
      <c r="BP52" s="539"/>
      <c r="BQ52" s="539"/>
      <c r="BR52" s="539"/>
      <c r="BS52" s="539"/>
      <c r="BT52" s="539"/>
      <c r="BU52" s="539"/>
      <c r="BV52" s="539"/>
    </row>
    <row r="53" spans="1:74" s="540" customFormat="1" ht="12" customHeight="1" x14ac:dyDescent="0.2">
      <c r="A53" s="537"/>
      <c r="B53" s="536" t="s">
        <v>815</v>
      </c>
      <c r="C53" s="732"/>
      <c r="D53" s="732"/>
      <c r="E53" s="732"/>
      <c r="F53" s="732"/>
      <c r="G53" s="732"/>
      <c r="H53" s="732"/>
      <c r="I53" s="732"/>
      <c r="J53" s="732"/>
      <c r="K53" s="732"/>
      <c r="L53" s="732"/>
      <c r="M53" s="732"/>
      <c r="N53" s="732"/>
      <c r="O53" s="732"/>
      <c r="P53" s="732"/>
      <c r="Q53" s="731"/>
      <c r="R53" s="539"/>
      <c r="S53" s="539"/>
      <c r="T53" s="539"/>
      <c r="U53" s="539"/>
      <c r="V53" s="539"/>
      <c r="W53" s="539"/>
      <c r="X53" s="539"/>
      <c r="Y53" s="539"/>
      <c r="Z53" s="539"/>
      <c r="AA53" s="539"/>
      <c r="AB53" s="539"/>
      <c r="AC53" s="539"/>
      <c r="AD53" s="539"/>
      <c r="AE53" s="539"/>
      <c r="AF53" s="539"/>
      <c r="AG53" s="539"/>
      <c r="AH53" s="539"/>
      <c r="AI53" s="539"/>
      <c r="AJ53" s="539"/>
      <c r="AK53" s="539"/>
      <c r="AL53" s="539"/>
      <c r="AM53" s="539"/>
      <c r="AN53" s="539"/>
      <c r="AO53" s="539"/>
      <c r="AP53" s="539"/>
      <c r="AQ53" s="539"/>
      <c r="AR53" s="539"/>
      <c r="AS53" s="539"/>
      <c r="AT53" s="539"/>
      <c r="AU53" s="539"/>
      <c r="AV53" s="539"/>
      <c r="AW53" s="539"/>
      <c r="AX53" s="539"/>
      <c r="AY53" s="539"/>
      <c r="AZ53" s="539"/>
      <c r="BA53" s="539"/>
      <c r="BB53" s="539"/>
      <c r="BC53" s="539"/>
      <c r="BD53" s="631"/>
      <c r="BE53" s="631"/>
      <c r="BF53" s="63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5">
      <c r="A54" s="537"/>
      <c r="B54" s="770" t="str">
        <f>"Notes: "&amp;"EIA completed modeling and analysis for this report on " &amp;Dates!D2&amp;"."</f>
        <v>Notes: EIA completed modeling and analysis for this report on Thursday May 6, 2021.</v>
      </c>
      <c r="C54" s="769"/>
      <c r="D54" s="769"/>
      <c r="E54" s="769"/>
      <c r="F54" s="769"/>
      <c r="G54" s="769"/>
      <c r="H54" s="769"/>
      <c r="I54" s="769"/>
      <c r="J54" s="769"/>
      <c r="K54" s="769"/>
      <c r="L54" s="769"/>
      <c r="M54" s="769"/>
      <c r="N54" s="769"/>
      <c r="O54" s="769"/>
      <c r="P54" s="769"/>
      <c r="Q54" s="76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31"/>
      <c r="BE54" s="631"/>
      <c r="BF54" s="63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70" t="s">
        <v>353</v>
      </c>
      <c r="C55" s="769"/>
      <c r="D55" s="769"/>
      <c r="E55" s="769"/>
      <c r="F55" s="769"/>
      <c r="G55" s="769"/>
      <c r="H55" s="769"/>
      <c r="I55" s="769"/>
      <c r="J55" s="769"/>
      <c r="K55" s="769"/>
      <c r="L55" s="769"/>
      <c r="M55" s="769"/>
      <c r="N55" s="769"/>
      <c r="O55" s="769"/>
      <c r="P55" s="769"/>
      <c r="Q55" s="769"/>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31"/>
      <c r="BE55" s="631"/>
      <c r="BF55" s="63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827" t="s">
        <v>363</v>
      </c>
      <c r="C56" s="759"/>
      <c r="D56" s="759"/>
      <c r="E56" s="759"/>
      <c r="F56" s="759"/>
      <c r="G56" s="759"/>
      <c r="H56" s="759"/>
      <c r="I56" s="759"/>
      <c r="J56" s="759"/>
      <c r="K56" s="759"/>
      <c r="L56" s="759"/>
      <c r="M56" s="759"/>
      <c r="N56" s="759"/>
      <c r="O56" s="759"/>
      <c r="P56" s="759"/>
      <c r="Q56" s="759"/>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31"/>
      <c r="BE56" s="631"/>
      <c r="BF56" s="63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543" t="s">
        <v>838</v>
      </c>
      <c r="C57" s="544"/>
      <c r="D57" s="544"/>
      <c r="E57" s="544"/>
      <c r="F57" s="544"/>
      <c r="G57" s="544"/>
      <c r="H57" s="544"/>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633"/>
      <c r="BE57" s="633"/>
      <c r="BF57" s="633"/>
      <c r="BG57" s="544"/>
      <c r="BH57" s="544"/>
      <c r="BI57" s="544"/>
      <c r="BJ57" s="544"/>
      <c r="BK57" s="544"/>
      <c r="BL57" s="544"/>
      <c r="BM57" s="544"/>
      <c r="BN57" s="544"/>
      <c r="BO57" s="544"/>
      <c r="BP57" s="544"/>
      <c r="BQ57" s="544"/>
      <c r="BR57" s="544"/>
      <c r="BS57" s="544"/>
      <c r="BT57" s="544"/>
      <c r="BU57" s="544"/>
      <c r="BV57" s="544"/>
    </row>
    <row r="58" spans="1:74" s="540" customFormat="1" ht="12" customHeight="1" x14ac:dyDescent="0.25">
      <c r="A58" s="537"/>
      <c r="B58" s="771" t="s">
        <v>1384</v>
      </c>
      <c r="C58" s="759"/>
      <c r="D58" s="759"/>
      <c r="E58" s="759"/>
      <c r="F58" s="759"/>
      <c r="G58" s="759"/>
      <c r="H58" s="759"/>
      <c r="I58" s="759"/>
      <c r="J58" s="759"/>
      <c r="K58" s="759"/>
      <c r="L58" s="759"/>
      <c r="M58" s="759"/>
      <c r="N58" s="759"/>
      <c r="O58" s="759"/>
      <c r="P58" s="759"/>
      <c r="Q58" s="759"/>
      <c r="R58" s="545"/>
      <c r="S58" s="545"/>
      <c r="T58" s="545"/>
      <c r="U58" s="545"/>
      <c r="V58" s="545"/>
      <c r="W58" s="545"/>
      <c r="X58" s="545"/>
      <c r="Y58" s="545"/>
      <c r="Z58" s="545"/>
      <c r="AA58" s="545"/>
      <c r="AB58" s="545"/>
      <c r="AC58" s="545"/>
      <c r="AD58" s="545"/>
      <c r="AE58" s="545"/>
      <c r="AF58" s="545"/>
      <c r="AG58" s="545"/>
      <c r="AH58" s="545"/>
      <c r="AI58" s="545"/>
      <c r="AJ58" s="545"/>
      <c r="AK58" s="545"/>
      <c r="AL58" s="545"/>
      <c r="AM58" s="545"/>
      <c r="AN58" s="545"/>
      <c r="AO58" s="545"/>
      <c r="AP58" s="545"/>
      <c r="AQ58" s="545"/>
      <c r="AR58" s="545"/>
      <c r="AS58" s="545"/>
      <c r="AT58" s="545"/>
      <c r="AU58" s="545"/>
      <c r="AV58" s="545"/>
      <c r="AW58" s="545"/>
      <c r="AX58" s="545"/>
      <c r="AY58" s="545"/>
      <c r="AZ58" s="545"/>
      <c r="BA58" s="545"/>
      <c r="BB58" s="545"/>
      <c r="BC58" s="545"/>
      <c r="BD58" s="633"/>
      <c r="BE58" s="633"/>
      <c r="BF58" s="633"/>
      <c r="BG58" s="545"/>
      <c r="BH58" s="545"/>
      <c r="BI58" s="545"/>
      <c r="BJ58" s="545"/>
      <c r="BK58" s="545"/>
      <c r="BL58" s="545"/>
      <c r="BM58" s="545"/>
      <c r="BN58" s="545"/>
      <c r="BO58" s="545"/>
      <c r="BP58" s="545"/>
      <c r="BQ58" s="545"/>
      <c r="BR58" s="545"/>
      <c r="BS58" s="545"/>
      <c r="BT58" s="545"/>
      <c r="BU58" s="545"/>
      <c r="BV58" s="545"/>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2" sqref="B2"/>
    </sheetView>
  </sheetViews>
  <sheetFormatPr defaultColWidth="9.21875" defaultRowHeight="12" customHeight="1" x14ac:dyDescent="0.3"/>
  <cols>
    <col min="1" max="1" width="12.44140625" style="657" customWidth="1"/>
    <col min="2" max="2" width="26" style="657" customWidth="1"/>
    <col min="3" max="55" width="6.5546875" style="657" customWidth="1"/>
    <col min="56" max="58" width="6.5546875" style="672" customWidth="1"/>
    <col min="59" max="74" width="6.5546875" style="657" customWidth="1"/>
    <col min="75" max="16384" width="9.21875" style="657"/>
  </cols>
  <sheetData>
    <row r="1" spans="1:74" ht="12.75" customHeight="1" x14ac:dyDescent="0.3">
      <c r="A1" s="831" t="s">
        <v>798</v>
      </c>
      <c r="B1" s="660" t="s">
        <v>1051</v>
      </c>
      <c r="C1" s="658"/>
      <c r="D1" s="658"/>
      <c r="E1" s="658"/>
      <c r="F1" s="658"/>
      <c r="G1" s="658"/>
      <c r="H1" s="658"/>
      <c r="I1" s="658"/>
      <c r="J1" s="658"/>
      <c r="K1" s="658"/>
      <c r="L1" s="658"/>
      <c r="M1" s="658"/>
      <c r="N1" s="658"/>
      <c r="O1" s="658"/>
      <c r="P1" s="658"/>
      <c r="Q1" s="658"/>
    </row>
    <row r="2" spans="1:74" ht="12.75" customHeight="1" x14ac:dyDescent="0.3">
      <c r="A2" s="831"/>
      <c r="B2" s="659" t="str">
        <f>"U.S. Energy Information Administration  |  Short-Term Energy Outlook - "&amp;Dates!$D$1</f>
        <v>U.S. Energy Information Administration  |  Short-Term Energy Outlook - May 2021</v>
      </c>
      <c r="C2" s="658"/>
      <c r="D2" s="658"/>
      <c r="E2" s="658"/>
      <c r="F2" s="658"/>
      <c r="G2" s="658"/>
      <c r="H2" s="658"/>
      <c r="I2" s="658"/>
      <c r="J2" s="658"/>
      <c r="K2" s="658"/>
      <c r="L2" s="658"/>
      <c r="M2" s="658"/>
      <c r="N2" s="658"/>
      <c r="O2" s="658"/>
      <c r="P2" s="658"/>
      <c r="Q2" s="658"/>
    </row>
    <row r="3" spans="1:74" ht="12.75" customHeight="1" x14ac:dyDescent="0.3">
      <c r="A3" s="663"/>
      <c r="B3" s="664"/>
      <c r="C3" s="832">
        <f>Dates!D3</f>
        <v>2017</v>
      </c>
      <c r="D3" s="833"/>
      <c r="E3" s="833"/>
      <c r="F3" s="833"/>
      <c r="G3" s="833"/>
      <c r="H3" s="833"/>
      <c r="I3" s="833"/>
      <c r="J3" s="833"/>
      <c r="K3" s="833"/>
      <c r="L3" s="833"/>
      <c r="M3" s="833"/>
      <c r="N3" s="834"/>
      <c r="O3" s="832">
        <f>C3+1</f>
        <v>2018</v>
      </c>
      <c r="P3" s="833"/>
      <c r="Q3" s="833"/>
      <c r="R3" s="833"/>
      <c r="S3" s="833"/>
      <c r="T3" s="833"/>
      <c r="U3" s="833"/>
      <c r="V3" s="833"/>
      <c r="W3" s="833"/>
      <c r="X3" s="833"/>
      <c r="Y3" s="833"/>
      <c r="Z3" s="834"/>
      <c r="AA3" s="832">
        <f>O3+1</f>
        <v>2019</v>
      </c>
      <c r="AB3" s="833"/>
      <c r="AC3" s="833"/>
      <c r="AD3" s="833"/>
      <c r="AE3" s="833"/>
      <c r="AF3" s="833"/>
      <c r="AG3" s="833"/>
      <c r="AH3" s="833"/>
      <c r="AI3" s="833"/>
      <c r="AJ3" s="833"/>
      <c r="AK3" s="833"/>
      <c r="AL3" s="834"/>
      <c r="AM3" s="832">
        <f>AA3+1</f>
        <v>2020</v>
      </c>
      <c r="AN3" s="833"/>
      <c r="AO3" s="833"/>
      <c r="AP3" s="833"/>
      <c r="AQ3" s="833"/>
      <c r="AR3" s="833"/>
      <c r="AS3" s="833"/>
      <c r="AT3" s="833"/>
      <c r="AU3" s="833"/>
      <c r="AV3" s="833"/>
      <c r="AW3" s="833"/>
      <c r="AX3" s="834"/>
      <c r="AY3" s="832">
        <f>AM3+1</f>
        <v>2021</v>
      </c>
      <c r="AZ3" s="833"/>
      <c r="BA3" s="833"/>
      <c r="BB3" s="833"/>
      <c r="BC3" s="833"/>
      <c r="BD3" s="833"/>
      <c r="BE3" s="833"/>
      <c r="BF3" s="833"/>
      <c r="BG3" s="833"/>
      <c r="BH3" s="833"/>
      <c r="BI3" s="833"/>
      <c r="BJ3" s="834"/>
      <c r="BK3" s="832">
        <f>AY3+1</f>
        <v>2022</v>
      </c>
      <c r="BL3" s="833"/>
      <c r="BM3" s="833"/>
      <c r="BN3" s="833"/>
      <c r="BO3" s="833"/>
      <c r="BP3" s="833"/>
      <c r="BQ3" s="833"/>
      <c r="BR3" s="833"/>
      <c r="BS3" s="833"/>
      <c r="BT3" s="833"/>
      <c r="BU3" s="833"/>
      <c r="BV3" s="834"/>
    </row>
    <row r="4" spans="1:74" ht="12.75" customHeight="1" x14ac:dyDescent="0.3">
      <c r="A4" s="663"/>
      <c r="B4" s="665"/>
      <c r="C4" s="666" t="s">
        <v>473</v>
      </c>
      <c r="D4" s="666" t="s">
        <v>474</v>
      </c>
      <c r="E4" s="666" t="s">
        <v>475</v>
      </c>
      <c r="F4" s="666" t="s">
        <v>476</v>
      </c>
      <c r="G4" s="666" t="s">
        <v>477</v>
      </c>
      <c r="H4" s="666" t="s">
        <v>478</v>
      </c>
      <c r="I4" s="666" t="s">
        <v>479</v>
      </c>
      <c r="J4" s="666" t="s">
        <v>480</v>
      </c>
      <c r="K4" s="666" t="s">
        <v>481</v>
      </c>
      <c r="L4" s="666" t="s">
        <v>482</v>
      </c>
      <c r="M4" s="666" t="s">
        <v>483</v>
      </c>
      <c r="N4" s="666" t="s">
        <v>484</v>
      </c>
      <c r="O4" s="666" t="s">
        <v>473</v>
      </c>
      <c r="P4" s="666" t="s">
        <v>474</v>
      </c>
      <c r="Q4" s="666" t="s">
        <v>475</v>
      </c>
      <c r="R4" s="666" t="s">
        <v>476</v>
      </c>
      <c r="S4" s="666" t="s">
        <v>477</v>
      </c>
      <c r="T4" s="666" t="s">
        <v>478</v>
      </c>
      <c r="U4" s="666" t="s">
        <v>479</v>
      </c>
      <c r="V4" s="666" t="s">
        <v>480</v>
      </c>
      <c r="W4" s="666" t="s">
        <v>481</v>
      </c>
      <c r="X4" s="666" t="s">
        <v>482</v>
      </c>
      <c r="Y4" s="666" t="s">
        <v>483</v>
      </c>
      <c r="Z4" s="666" t="s">
        <v>484</v>
      </c>
      <c r="AA4" s="666" t="s">
        <v>473</v>
      </c>
      <c r="AB4" s="666" t="s">
        <v>474</v>
      </c>
      <c r="AC4" s="666" t="s">
        <v>475</v>
      </c>
      <c r="AD4" s="666" t="s">
        <v>476</v>
      </c>
      <c r="AE4" s="666" t="s">
        <v>477</v>
      </c>
      <c r="AF4" s="666" t="s">
        <v>478</v>
      </c>
      <c r="AG4" s="666" t="s">
        <v>479</v>
      </c>
      <c r="AH4" s="666" t="s">
        <v>480</v>
      </c>
      <c r="AI4" s="666" t="s">
        <v>481</v>
      </c>
      <c r="AJ4" s="666" t="s">
        <v>482</v>
      </c>
      <c r="AK4" s="666" t="s">
        <v>483</v>
      </c>
      <c r="AL4" s="666" t="s">
        <v>484</v>
      </c>
      <c r="AM4" s="666" t="s">
        <v>473</v>
      </c>
      <c r="AN4" s="666" t="s">
        <v>474</v>
      </c>
      <c r="AO4" s="666" t="s">
        <v>475</v>
      </c>
      <c r="AP4" s="666" t="s">
        <v>476</v>
      </c>
      <c r="AQ4" s="666" t="s">
        <v>477</v>
      </c>
      <c r="AR4" s="666" t="s">
        <v>478</v>
      </c>
      <c r="AS4" s="666" t="s">
        <v>479</v>
      </c>
      <c r="AT4" s="666" t="s">
        <v>480</v>
      </c>
      <c r="AU4" s="666" t="s">
        <v>481</v>
      </c>
      <c r="AV4" s="666" t="s">
        <v>482</v>
      </c>
      <c r="AW4" s="666" t="s">
        <v>483</v>
      </c>
      <c r="AX4" s="666" t="s">
        <v>484</v>
      </c>
      <c r="AY4" s="666" t="s">
        <v>473</v>
      </c>
      <c r="AZ4" s="666" t="s">
        <v>474</v>
      </c>
      <c r="BA4" s="666" t="s">
        <v>475</v>
      </c>
      <c r="BB4" s="666" t="s">
        <v>476</v>
      </c>
      <c r="BC4" s="666" t="s">
        <v>477</v>
      </c>
      <c r="BD4" s="666" t="s">
        <v>478</v>
      </c>
      <c r="BE4" s="666" t="s">
        <v>479</v>
      </c>
      <c r="BF4" s="666" t="s">
        <v>480</v>
      </c>
      <c r="BG4" s="666" t="s">
        <v>481</v>
      </c>
      <c r="BH4" s="666" t="s">
        <v>482</v>
      </c>
      <c r="BI4" s="666" t="s">
        <v>483</v>
      </c>
      <c r="BJ4" s="666" t="s">
        <v>484</v>
      </c>
      <c r="BK4" s="666" t="s">
        <v>473</v>
      </c>
      <c r="BL4" s="666" t="s">
        <v>474</v>
      </c>
      <c r="BM4" s="666" t="s">
        <v>475</v>
      </c>
      <c r="BN4" s="666" t="s">
        <v>476</v>
      </c>
      <c r="BO4" s="666" t="s">
        <v>477</v>
      </c>
      <c r="BP4" s="666" t="s">
        <v>478</v>
      </c>
      <c r="BQ4" s="666" t="s">
        <v>479</v>
      </c>
      <c r="BR4" s="666" t="s">
        <v>480</v>
      </c>
      <c r="BS4" s="666" t="s">
        <v>481</v>
      </c>
      <c r="BT4" s="666" t="s">
        <v>482</v>
      </c>
      <c r="BU4" s="666" t="s">
        <v>483</v>
      </c>
      <c r="BV4" s="666" t="s">
        <v>484</v>
      </c>
    </row>
    <row r="5" spans="1:74" ht="12" customHeight="1" x14ac:dyDescent="0.3">
      <c r="A5" s="663"/>
      <c r="B5" s="662" t="s">
        <v>1059</v>
      </c>
      <c r="C5" s="658"/>
      <c r="D5" s="658"/>
      <c r="E5" s="658"/>
      <c r="F5" s="658"/>
      <c r="G5" s="658"/>
      <c r="H5" s="658"/>
      <c r="I5" s="658"/>
      <c r="J5" s="658"/>
      <c r="K5" s="658"/>
      <c r="L5" s="658"/>
      <c r="M5" s="658"/>
      <c r="N5" s="658"/>
      <c r="O5" s="658"/>
      <c r="P5" s="658"/>
      <c r="Q5" s="658"/>
      <c r="BG5" s="672"/>
      <c r="BH5" s="672"/>
      <c r="BI5" s="672"/>
    </row>
    <row r="6" spans="1:74" ht="12" customHeight="1" x14ac:dyDescent="0.3">
      <c r="A6" s="663"/>
      <c r="B6" s="662" t="s">
        <v>1060</v>
      </c>
      <c r="C6" s="658"/>
      <c r="D6" s="658"/>
      <c r="E6" s="658"/>
      <c r="F6" s="658"/>
      <c r="G6" s="658"/>
      <c r="H6" s="658"/>
      <c r="I6" s="658"/>
      <c r="J6" s="658"/>
      <c r="K6" s="658"/>
      <c r="L6" s="658"/>
      <c r="M6" s="658"/>
      <c r="N6" s="658"/>
      <c r="O6" s="658"/>
      <c r="P6" s="658"/>
      <c r="Q6" s="658"/>
      <c r="BG6" s="672"/>
      <c r="BH6" s="672"/>
      <c r="BI6" s="672"/>
    </row>
    <row r="7" spans="1:74" ht="12" customHeight="1" x14ac:dyDescent="0.3">
      <c r="A7" s="663" t="s">
        <v>1052</v>
      </c>
      <c r="B7" s="661" t="s">
        <v>1061</v>
      </c>
      <c r="C7" s="671">
        <v>7268.8</v>
      </c>
      <c r="D7" s="671">
        <v>7226.6</v>
      </c>
      <c r="E7" s="671">
        <v>7233.4</v>
      </c>
      <c r="F7" s="671">
        <v>7255.4</v>
      </c>
      <c r="G7" s="671">
        <v>7259.4</v>
      </c>
      <c r="H7" s="671">
        <v>7268.9</v>
      </c>
      <c r="I7" s="671">
        <v>7325.6</v>
      </c>
      <c r="J7" s="671">
        <v>7325.6</v>
      </c>
      <c r="K7" s="671">
        <v>7325.6</v>
      </c>
      <c r="L7" s="671">
        <v>7325.6</v>
      </c>
      <c r="M7" s="671">
        <v>7328.9</v>
      </c>
      <c r="N7" s="671">
        <v>7325.6</v>
      </c>
      <c r="O7" s="671">
        <v>7180.4</v>
      </c>
      <c r="P7" s="671">
        <v>7183.4</v>
      </c>
      <c r="Q7" s="671">
        <v>7158</v>
      </c>
      <c r="R7" s="671">
        <v>7158</v>
      </c>
      <c r="S7" s="671">
        <v>7158</v>
      </c>
      <c r="T7" s="671">
        <v>7206.4</v>
      </c>
      <c r="U7" s="671">
        <v>7130.4</v>
      </c>
      <c r="V7" s="671">
        <v>7123.3</v>
      </c>
      <c r="W7" s="671">
        <v>7101.2</v>
      </c>
      <c r="X7" s="671">
        <v>7101.2</v>
      </c>
      <c r="Y7" s="671">
        <v>7100.1</v>
      </c>
      <c r="Z7" s="671">
        <v>7042.7</v>
      </c>
      <c r="AA7" s="671">
        <v>6967.1</v>
      </c>
      <c r="AB7" s="671">
        <v>6920</v>
      </c>
      <c r="AC7" s="671">
        <v>6920</v>
      </c>
      <c r="AD7" s="671">
        <v>6802.2</v>
      </c>
      <c r="AE7" s="671">
        <v>6791</v>
      </c>
      <c r="AF7" s="671">
        <v>6776.2</v>
      </c>
      <c r="AG7" s="671">
        <v>6759.1</v>
      </c>
      <c r="AH7" s="671">
        <v>6760.9</v>
      </c>
      <c r="AI7" s="671">
        <v>6758.9</v>
      </c>
      <c r="AJ7" s="671">
        <v>6656.3</v>
      </c>
      <c r="AK7" s="671">
        <v>6620.6</v>
      </c>
      <c r="AL7" s="671">
        <v>6736.8</v>
      </c>
      <c r="AM7" s="671">
        <v>6652.7</v>
      </c>
      <c r="AN7" s="671">
        <v>6652.7</v>
      </c>
      <c r="AO7" s="671">
        <v>6614.7</v>
      </c>
      <c r="AP7" s="671">
        <v>6613.8</v>
      </c>
      <c r="AQ7" s="671">
        <v>6614.8</v>
      </c>
      <c r="AR7" s="671">
        <v>6612.8</v>
      </c>
      <c r="AS7" s="671">
        <v>6536.1</v>
      </c>
      <c r="AT7" s="671">
        <v>6575.7</v>
      </c>
      <c r="AU7" s="671">
        <v>6577.1</v>
      </c>
      <c r="AV7" s="671">
        <v>6577.1</v>
      </c>
      <c r="AW7" s="671">
        <v>6574.4</v>
      </c>
      <c r="AX7" s="671">
        <v>6575.8</v>
      </c>
      <c r="AY7" s="671">
        <v>6567.8</v>
      </c>
      <c r="AZ7" s="671">
        <v>6566</v>
      </c>
      <c r="BA7" s="671">
        <v>6566</v>
      </c>
      <c r="BB7" s="671">
        <v>6423</v>
      </c>
      <c r="BC7" s="673">
        <v>6425.6</v>
      </c>
      <c r="BD7" s="673">
        <v>6421.4</v>
      </c>
      <c r="BE7" s="673">
        <v>6421.4</v>
      </c>
      <c r="BF7" s="673">
        <v>6418.1</v>
      </c>
      <c r="BG7" s="673">
        <v>6420.3</v>
      </c>
      <c r="BH7" s="673">
        <v>6428.3</v>
      </c>
      <c r="BI7" s="673">
        <v>6428.3</v>
      </c>
      <c r="BJ7" s="673">
        <v>6464.5</v>
      </c>
      <c r="BK7" s="673">
        <v>6464.5</v>
      </c>
      <c r="BL7" s="673">
        <v>6467.5</v>
      </c>
      <c r="BM7" s="673">
        <v>6467.5</v>
      </c>
      <c r="BN7" s="673">
        <v>6468.7</v>
      </c>
      <c r="BO7" s="673">
        <v>6468.7</v>
      </c>
      <c r="BP7" s="673">
        <v>6470.3</v>
      </c>
      <c r="BQ7" s="673">
        <v>6470.3</v>
      </c>
      <c r="BR7" s="673">
        <v>6470.3</v>
      </c>
      <c r="BS7" s="673">
        <v>6470.3</v>
      </c>
      <c r="BT7" s="673">
        <v>6470.3</v>
      </c>
      <c r="BU7" s="673">
        <v>6470.3</v>
      </c>
      <c r="BV7" s="673">
        <v>6470.3</v>
      </c>
    </row>
    <row r="8" spans="1:74" ht="12" customHeight="1" x14ac:dyDescent="0.3">
      <c r="A8" s="663" t="s">
        <v>1053</v>
      </c>
      <c r="B8" s="661" t="s">
        <v>1062</v>
      </c>
      <c r="C8" s="671">
        <v>4200.3</v>
      </c>
      <c r="D8" s="671">
        <v>4195.3</v>
      </c>
      <c r="E8" s="671">
        <v>4202.1000000000004</v>
      </c>
      <c r="F8" s="671">
        <v>4224.1000000000004</v>
      </c>
      <c r="G8" s="671">
        <v>4228.1000000000004</v>
      </c>
      <c r="H8" s="671">
        <v>4237.6000000000004</v>
      </c>
      <c r="I8" s="671">
        <v>4240.8</v>
      </c>
      <c r="J8" s="671">
        <v>4240.8</v>
      </c>
      <c r="K8" s="671">
        <v>4240.8</v>
      </c>
      <c r="L8" s="671">
        <v>4240.8</v>
      </c>
      <c r="M8" s="671">
        <v>4244.1000000000004</v>
      </c>
      <c r="N8" s="671">
        <v>4240.8</v>
      </c>
      <c r="O8" s="671">
        <v>4231</v>
      </c>
      <c r="P8" s="671">
        <v>4234</v>
      </c>
      <c r="Q8" s="671">
        <v>4208.6000000000004</v>
      </c>
      <c r="R8" s="671">
        <v>4208.6000000000004</v>
      </c>
      <c r="S8" s="671">
        <v>4208.6000000000004</v>
      </c>
      <c r="T8" s="671">
        <v>4257</v>
      </c>
      <c r="U8" s="671">
        <v>4181</v>
      </c>
      <c r="V8" s="671">
        <v>4173.8999999999996</v>
      </c>
      <c r="W8" s="671">
        <v>4170.3</v>
      </c>
      <c r="X8" s="671">
        <v>4170.3</v>
      </c>
      <c r="Y8" s="671">
        <v>4169.2</v>
      </c>
      <c r="Z8" s="671">
        <v>4166.8</v>
      </c>
      <c r="AA8" s="671">
        <v>4034.1</v>
      </c>
      <c r="AB8" s="671">
        <v>4034.1</v>
      </c>
      <c r="AC8" s="671">
        <v>4034.1</v>
      </c>
      <c r="AD8" s="671">
        <v>3999.3</v>
      </c>
      <c r="AE8" s="671">
        <v>3988.1</v>
      </c>
      <c r="AF8" s="671">
        <v>3988.3</v>
      </c>
      <c r="AG8" s="671">
        <v>3971.2</v>
      </c>
      <c r="AH8" s="671">
        <v>3973</v>
      </c>
      <c r="AI8" s="671">
        <v>3971</v>
      </c>
      <c r="AJ8" s="671">
        <v>3957.7</v>
      </c>
      <c r="AK8" s="671">
        <v>3959</v>
      </c>
      <c r="AL8" s="671">
        <v>3959.2</v>
      </c>
      <c r="AM8" s="671">
        <v>3941.7</v>
      </c>
      <c r="AN8" s="671">
        <v>3941.7</v>
      </c>
      <c r="AO8" s="671">
        <v>3941.7</v>
      </c>
      <c r="AP8" s="671">
        <v>3940.8</v>
      </c>
      <c r="AQ8" s="671">
        <v>3941.8</v>
      </c>
      <c r="AR8" s="671">
        <v>3939.8</v>
      </c>
      <c r="AS8" s="671">
        <v>3863.1</v>
      </c>
      <c r="AT8" s="671">
        <v>3864.7</v>
      </c>
      <c r="AU8" s="671">
        <v>3866.1</v>
      </c>
      <c r="AV8" s="671">
        <v>3866.1</v>
      </c>
      <c r="AW8" s="671">
        <v>3863.4</v>
      </c>
      <c r="AX8" s="671">
        <v>3864.8</v>
      </c>
      <c r="AY8" s="671">
        <v>3856.8</v>
      </c>
      <c r="AZ8" s="671">
        <v>3855</v>
      </c>
      <c r="BA8" s="671">
        <v>3855</v>
      </c>
      <c r="BB8" s="671">
        <v>3855</v>
      </c>
      <c r="BC8" s="673">
        <v>3857.6</v>
      </c>
      <c r="BD8" s="673">
        <v>3853.4</v>
      </c>
      <c r="BE8" s="673">
        <v>3853.4</v>
      </c>
      <c r="BF8" s="673">
        <v>3850.1</v>
      </c>
      <c r="BG8" s="673">
        <v>3852.3</v>
      </c>
      <c r="BH8" s="673">
        <v>3860.3</v>
      </c>
      <c r="BI8" s="673">
        <v>3860.3</v>
      </c>
      <c r="BJ8" s="673">
        <v>3896.5</v>
      </c>
      <c r="BK8" s="673">
        <v>3896.5</v>
      </c>
      <c r="BL8" s="673">
        <v>3899.5</v>
      </c>
      <c r="BM8" s="673">
        <v>3899.5</v>
      </c>
      <c r="BN8" s="673">
        <v>3900.7</v>
      </c>
      <c r="BO8" s="673">
        <v>3900.7</v>
      </c>
      <c r="BP8" s="673">
        <v>3902.3</v>
      </c>
      <c r="BQ8" s="673">
        <v>3902.3</v>
      </c>
      <c r="BR8" s="673">
        <v>3902.3</v>
      </c>
      <c r="BS8" s="673">
        <v>3902.3</v>
      </c>
      <c r="BT8" s="673">
        <v>3902.3</v>
      </c>
      <c r="BU8" s="673">
        <v>3902.3</v>
      </c>
      <c r="BV8" s="673">
        <v>3902.3</v>
      </c>
    </row>
    <row r="9" spans="1:74" ht="12" customHeight="1" x14ac:dyDescent="0.3">
      <c r="A9" s="663" t="s">
        <v>1054</v>
      </c>
      <c r="B9" s="661" t="s">
        <v>1063</v>
      </c>
      <c r="C9" s="671">
        <v>3068.5</v>
      </c>
      <c r="D9" s="671">
        <v>3031.3</v>
      </c>
      <c r="E9" s="671">
        <v>3031.3</v>
      </c>
      <c r="F9" s="671">
        <v>3031.3</v>
      </c>
      <c r="G9" s="671">
        <v>3031.3</v>
      </c>
      <c r="H9" s="671">
        <v>3031.3</v>
      </c>
      <c r="I9" s="671">
        <v>3084.8</v>
      </c>
      <c r="J9" s="671">
        <v>3084.8</v>
      </c>
      <c r="K9" s="671">
        <v>3084.8</v>
      </c>
      <c r="L9" s="671">
        <v>3084.8</v>
      </c>
      <c r="M9" s="671">
        <v>3084.8</v>
      </c>
      <c r="N9" s="671">
        <v>3084.8</v>
      </c>
      <c r="O9" s="671">
        <v>2949.4</v>
      </c>
      <c r="P9" s="671">
        <v>2949.4</v>
      </c>
      <c r="Q9" s="671">
        <v>2949.4</v>
      </c>
      <c r="R9" s="671">
        <v>2949.4</v>
      </c>
      <c r="S9" s="671">
        <v>2949.4</v>
      </c>
      <c r="T9" s="671">
        <v>2949.4</v>
      </c>
      <c r="U9" s="671">
        <v>2949.4</v>
      </c>
      <c r="V9" s="671">
        <v>2949.4</v>
      </c>
      <c r="W9" s="671">
        <v>2930.9</v>
      </c>
      <c r="X9" s="671">
        <v>2930.9</v>
      </c>
      <c r="Y9" s="671">
        <v>2930.9</v>
      </c>
      <c r="Z9" s="671">
        <v>2875.9</v>
      </c>
      <c r="AA9" s="671">
        <v>2933</v>
      </c>
      <c r="AB9" s="671">
        <v>2885.9</v>
      </c>
      <c r="AC9" s="671">
        <v>2885.9</v>
      </c>
      <c r="AD9" s="671">
        <v>2802.9</v>
      </c>
      <c r="AE9" s="671">
        <v>2802.9</v>
      </c>
      <c r="AF9" s="671">
        <v>2787.9</v>
      </c>
      <c r="AG9" s="671">
        <v>2787.9</v>
      </c>
      <c r="AH9" s="671">
        <v>2787.9</v>
      </c>
      <c r="AI9" s="671">
        <v>2787.9</v>
      </c>
      <c r="AJ9" s="671">
        <v>2698.6</v>
      </c>
      <c r="AK9" s="671">
        <v>2661.6</v>
      </c>
      <c r="AL9" s="671">
        <v>2777.6</v>
      </c>
      <c r="AM9" s="671">
        <v>2711</v>
      </c>
      <c r="AN9" s="671">
        <v>2711</v>
      </c>
      <c r="AO9" s="671">
        <v>2673</v>
      </c>
      <c r="AP9" s="671">
        <v>2673</v>
      </c>
      <c r="AQ9" s="671">
        <v>2673</v>
      </c>
      <c r="AR9" s="671">
        <v>2673</v>
      </c>
      <c r="AS9" s="671">
        <v>2673</v>
      </c>
      <c r="AT9" s="671">
        <v>2711</v>
      </c>
      <c r="AU9" s="671">
        <v>2711</v>
      </c>
      <c r="AV9" s="671">
        <v>2711</v>
      </c>
      <c r="AW9" s="671">
        <v>2711</v>
      </c>
      <c r="AX9" s="671">
        <v>2711</v>
      </c>
      <c r="AY9" s="671">
        <v>2711</v>
      </c>
      <c r="AZ9" s="671">
        <v>2711</v>
      </c>
      <c r="BA9" s="671">
        <v>2711</v>
      </c>
      <c r="BB9" s="671">
        <v>2568</v>
      </c>
      <c r="BC9" s="673">
        <v>2568</v>
      </c>
      <c r="BD9" s="673">
        <v>2568</v>
      </c>
      <c r="BE9" s="673">
        <v>2568</v>
      </c>
      <c r="BF9" s="673">
        <v>2568</v>
      </c>
      <c r="BG9" s="673">
        <v>2568</v>
      </c>
      <c r="BH9" s="673">
        <v>2568</v>
      </c>
      <c r="BI9" s="673">
        <v>2568</v>
      </c>
      <c r="BJ9" s="673">
        <v>2568</v>
      </c>
      <c r="BK9" s="673">
        <v>2568</v>
      </c>
      <c r="BL9" s="673">
        <v>2568</v>
      </c>
      <c r="BM9" s="673">
        <v>2568</v>
      </c>
      <c r="BN9" s="673">
        <v>2568</v>
      </c>
      <c r="BO9" s="673">
        <v>2568</v>
      </c>
      <c r="BP9" s="673">
        <v>2568</v>
      </c>
      <c r="BQ9" s="673">
        <v>2568</v>
      </c>
      <c r="BR9" s="673">
        <v>2568</v>
      </c>
      <c r="BS9" s="673">
        <v>2568</v>
      </c>
      <c r="BT9" s="673">
        <v>2568</v>
      </c>
      <c r="BU9" s="673">
        <v>2568</v>
      </c>
      <c r="BV9" s="673">
        <v>2568</v>
      </c>
    </row>
    <row r="10" spans="1:74" ht="12" customHeight="1" x14ac:dyDescent="0.3">
      <c r="A10" s="663" t="s">
        <v>1055</v>
      </c>
      <c r="B10" s="661" t="s">
        <v>1064</v>
      </c>
      <c r="C10" s="671">
        <v>79333.5</v>
      </c>
      <c r="D10" s="671">
        <v>79333.5</v>
      </c>
      <c r="E10" s="671">
        <v>79335.899999999994</v>
      </c>
      <c r="F10" s="671">
        <v>79335.899999999994</v>
      </c>
      <c r="G10" s="671">
        <v>79335.899999999994</v>
      </c>
      <c r="H10" s="671">
        <v>79343.199999999997</v>
      </c>
      <c r="I10" s="671">
        <v>79393.8</v>
      </c>
      <c r="J10" s="671">
        <v>79541.100000000006</v>
      </c>
      <c r="K10" s="671">
        <v>79437.3</v>
      </c>
      <c r="L10" s="671">
        <v>79437.3</v>
      </c>
      <c r="M10" s="671">
        <v>79437.3</v>
      </c>
      <c r="N10" s="671">
        <v>79434.3</v>
      </c>
      <c r="O10" s="671">
        <v>79500.7</v>
      </c>
      <c r="P10" s="671">
        <v>79511.100000000006</v>
      </c>
      <c r="Q10" s="671">
        <v>79511.100000000006</v>
      </c>
      <c r="R10" s="671">
        <v>79511.100000000006</v>
      </c>
      <c r="S10" s="671">
        <v>79511.100000000006</v>
      </c>
      <c r="T10" s="671">
        <v>79472.100000000006</v>
      </c>
      <c r="U10" s="671">
        <v>79472.100000000006</v>
      </c>
      <c r="V10" s="671">
        <v>79469.899999999994</v>
      </c>
      <c r="W10" s="671">
        <v>79469.899999999994</v>
      </c>
      <c r="X10" s="671">
        <v>79469.899999999994</v>
      </c>
      <c r="Y10" s="671">
        <v>79591.899999999994</v>
      </c>
      <c r="Z10" s="671">
        <v>79593</v>
      </c>
      <c r="AA10" s="671">
        <v>79626.399999999994</v>
      </c>
      <c r="AB10" s="671">
        <v>79626.399999999994</v>
      </c>
      <c r="AC10" s="671">
        <v>79615.399999999994</v>
      </c>
      <c r="AD10" s="671">
        <v>79614.2</v>
      </c>
      <c r="AE10" s="671">
        <v>79617.600000000006</v>
      </c>
      <c r="AF10" s="671">
        <v>79592.899999999994</v>
      </c>
      <c r="AG10" s="671">
        <v>79592.899999999994</v>
      </c>
      <c r="AH10" s="671">
        <v>79592.7</v>
      </c>
      <c r="AI10" s="671">
        <v>79488.899999999994</v>
      </c>
      <c r="AJ10" s="671">
        <v>79488.2</v>
      </c>
      <c r="AK10" s="671">
        <v>79482.8</v>
      </c>
      <c r="AL10" s="671">
        <v>79484</v>
      </c>
      <c r="AM10" s="671">
        <v>79505.899999999994</v>
      </c>
      <c r="AN10" s="671">
        <v>79505.899999999994</v>
      </c>
      <c r="AO10" s="671">
        <v>79505.899999999994</v>
      </c>
      <c r="AP10" s="671">
        <v>79505.899999999994</v>
      </c>
      <c r="AQ10" s="671">
        <v>79515.899999999994</v>
      </c>
      <c r="AR10" s="671">
        <v>79509.899999999994</v>
      </c>
      <c r="AS10" s="671">
        <v>79538</v>
      </c>
      <c r="AT10" s="671">
        <v>79538</v>
      </c>
      <c r="AU10" s="671">
        <v>79658.3</v>
      </c>
      <c r="AV10" s="671">
        <v>79658.3</v>
      </c>
      <c r="AW10" s="671">
        <v>79658.3</v>
      </c>
      <c r="AX10" s="671">
        <v>79663</v>
      </c>
      <c r="AY10" s="671">
        <v>79668</v>
      </c>
      <c r="AZ10" s="671">
        <v>79666.899999999994</v>
      </c>
      <c r="BA10" s="671">
        <v>79722.7</v>
      </c>
      <c r="BB10" s="671">
        <v>79725.2</v>
      </c>
      <c r="BC10" s="673">
        <v>79725.2</v>
      </c>
      <c r="BD10" s="673">
        <v>79734.5</v>
      </c>
      <c r="BE10" s="673">
        <v>79731.100000000006</v>
      </c>
      <c r="BF10" s="673">
        <v>79733.600000000006</v>
      </c>
      <c r="BG10" s="673">
        <v>79733.600000000006</v>
      </c>
      <c r="BH10" s="673">
        <v>79743.600000000006</v>
      </c>
      <c r="BI10" s="673">
        <v>79743.600000000006</v>
      </c>
      <c r="BJ10" s="673">
        <v>79784.100000000006</v>
      </c>
      <c r="BK10" s="673">
        <v>79783.600000000006</v>
      </c>
      <c r="BL10" s="673">
        <v>79783.600000000006</v>
      </c>
      <c r="BM10" s="673">
        <v>79797.8</v>
      </c>
      <c r="BN10" s="673">
        <v>79797.8</v>
      </c>
      <c r="BO10" s="673">
        <v>79797.8</v>
      </c>
      <c r="BP10" s="673">
        <v>79812.7</v>
      </c>
      <c r="BQ10" s="673">
        <v>79817.7</v>
      </c>
      <c r="BR10" s="673">
        <v>79837.5</v>
      </c>
      <c r="BS10" s="673">
        <v>79853.5</v>
      </c>
      <c r="BT10" s="673">
        <v>79853.899999999994</v>
      </c>
      <c r="BU10" s="673">
        <v>79853.899999999994</v>
      </c>
      <c r="BV10" s="673">
        <v>79856.899999999994</v>
      </c>
    </row>
    <row r="11" spans="1:74" ht="12" customHeight="1" x14ac:dyDescent="0.3">
      <c r="A11" s="663" t="s">
        <v>1056</v>
      </c>
      <c r="B11" s="661" t="s">
        <v>87</v>
      </c>
      <c r="C11" s="671">
        <v>2508.6</v>
      </c>
      <c r="D11" s="671">
        <v>2508.6</v>
      </c>
      <c r="E11" s="671">
        <v>2508.6</v>
      </c>
      <c r="F11" s="671">
        <v>2448.6</v>
      </c>
      <c r="G11" s="671">
        <v>2448.6</v>
      </c>
      <c r="H11" s="671">
        <v>2448.6</v>
      </c>
      <c r="I11" s="671">
        <v>2448.6</v>
      </c>
      <c r="J11" s="671">
        <v>2448.6</v>
      </c>
      <c r="K11" s="671">
        <v>2448.6</v>
      </c>
      <c r="L11" s="671">
        <v>2448.6</v>
      </c>
      <c r="M11" s="671">
        <v>2448.6</v>
      </c>
      <c r="N11" s="671">
        <v>2485.6</v>
      </c>
      <c r="O11" s="671">
        <v>2403.5</v>
      </c>
      <c r="P11" s="671">
        <v>2403.5</v>
      </c>
      <c r="Q11" s="671">
        <v>2413.5</v>
      </c>
      <c r="R11" s="671">
        <v>2392.1999999999998</v>
      </c>
      <c r="S11" s="671">
        <v>2392.1999999999998</v>
      </c>
      <c r="T11" s="671">
        <v>2392.1999999999998</v>
      </c>
      <c r="U11" s="671">
        <v>2392.1999999999998</v>
      </c>
      <c r="V11" s="671">
        <v>2392.1999999999998</v>
      </c>
      <c r="W11" s="671">
        <v>2392.1999999999998</v>
      </c>
      <c r="X11" s="671">
        <v>2392.1999999999998</v>
      </c>
      <c r="Y11" s="671">
        <v>2392.1999999999998</v>
      </c>
      <c r="Z11" s="671">
        <v>2399.1999999999998</v>
      </c>
      <c r="AA11" s="671">
        <v>2489.6999999999998</v>
      </c>
      <c r="AB11" s="671">
        <v>2486</v>
      </c>
      <c r="AC11" s="671">
        <v>2486</v>
      </c>
      <c r="AD11" s="671">
        <v>2486</v>
      </c>
      <c r="AE11" s="671">
        <v>2486</v>
      </c>
      <c r="AF11" s="671">
        <v>2486</v>
      </c>
      <c r="AG11" s="671">
        <v>2486</v>
      </c>
      <c r="AH11" s="671">
        <v>2486</v>
      </c>
      <c r="AI11" s="671">
        <v>2486</v>
      </c>
      <c r="AJ11" s="671">
        <v>2486</v>
      </c>
      <c r="AK11" s="671">
        <v>2506</v>
      </c>
      <c r="AL11" s="671">
        <v>2506</v>
      </c>
      <c r="AM11" s="671">
        <v>2502.3000000000002</v>
      </c>
      <c r="AN11" s="671">
        <v>2502.3000000000002</v>
      </c>
      <c r="AO11" s="671">
        <v>2502.3000000000002</v>
      </c>
      <c r="AP11" s="671">
        <v>2513</v>
      </c>
      <c r="AQ11" s="671">
        <v>2498.4</v>
      </c>
      <c r="AR11" s="671">
        <v>2519.5</v>
      </c>
      <c r="AS11" s="671">
        <v>2519.5</v>
      </c>
      <c r="AT11" s="671">
        <v>2519.5</v>
      </c>
      <c r="AU11" s="671">
        <v>2519.5</v>
      </c>
      <c r="AV11" s="671">
        <v>2519.5</v>
      </c>
      <c r="AW11" s="671">
        <v>2519.5</v>
      </c>
      <c r="AX11" s="671">
        <v>2519.5</v>
      </c>
      <c r="AY11" s="671">
        <v>2519.5</v>
      </c>
      <c r="AZ11" s="671">
        <v>2519.5</v>
      </c>
      <c r="BA11" s="671">
        <v>2519.5</v>
      </c>
      <c r="BB11" s="671">
        <v>2519.5</v>
      </c>
      <c r="BC11" s="673">
        <v>2519.5</v>
      </c>
      <c r="BD11" s="673">
        <v>2519.5</v>
      </c>
      <c r="BE11" s="673">
        <v>2519.5</v>
      </c>
      <c r="BF11" s="673">
        <v>2519.5</v>
      </c>
      <c r="BG11" s="673">
        <v>2519.5</v>
      </c>
      <c r="BH11" s="673">
        <v>2519.5</v>
      </c>
      <c r="BI11" s="673">
        <v>2519.5</v>
      </c>
      <c r="BJ11" s="673">
        <v>2561.5</v>
      </c>
      <c r="BK11" s="673">
        <v>2561.5</v>
      </c>
      <c r="BL11" s="673">
        <v>2561.5</v>
      </c>
      <c r="BM11" s="673">
        <v>2561.5</v>
      </c>
      <c r="BN11" s="673">
        <v>2561.5</v>
      </c>
      <c r="BO11" s="673">
        <v>2561.5</v>
      </c>
      <c r="BP11" s="673">
        <v>2561.5</v>
      </c>
      <c r="BQ11" s="673">
        <v>2561.5</v>
      </c>
      <c r="BR11" s="673">
        <v>2561.5</v>
      </c>
      <c r="BS11" s="673">
        <v>2561.5</v>
      </c>
      <c r="BT11" s="673">
        <v>2561.5</v>
      </c>
      <c r="BU11" s="673">
        <v>2561.5</v>
      </c>
      <c r="BV11" s="673">
        <v>2561.5</v>
      </c>
    </row>
    <row r="12" spans="1:74" ht="12" customHeight="1" x14ac:dyDescent="0.3">
      <c r="A12" s="663" t="s">
        <v>1057</v>
      </c>
      <c r="B12" s="661" t="s">
        <v>1065</v>
      </c>
      <c r="C12" s="671">
        <v>22017.8</v>
      </c>
      <c r="D12" s="671">
        <v>22205.7</v>
      </c>
      <c r="E12" s="671">
        <v>22590.799999999999</v>
      </c>
      <c r="F12" s="671">
        <v>23113.5</v>
      </c>
      <c r="G12" s="671">
        <v>23415</v>
      </c>
      <c r="H12" s="671">
        <v>23624.1</v>
      </c>
      <c r="I12" s="671">
        <v>23736.799999999999</v>
      </c>
      <c r="J12" s="671">
        <v>23928.1</v>
      </c>
      <c r="K12" s="671">
        <v>24134.3</v>
      </c>
      <c r="L12" s="671">
        <v>24466.799999999999</v>
      </c>
      <c r="M12" s="671">
        <v>25020.3</v>
      </c>
      <c r="N12" s="671">
        <v>26432.1</v>
      </c>
      <c r="O12" s="671">
        <v>27368.2</v>
      </c>
      <c r="P12" s="671">
        <v>27467.4</v>
      </c>
      <c r="Q12" s="671">
        <v>27991.9</v>
      </c>
      <c r="R12" s="671">
        <v>28260.3</v>
      </c>
      <c r="S12" s="671">
        <v>28687.4</v>
      </c>
      <c r="T12" s="671">
        <v>28844.7</v>
      </c>
      <c r="U12" s="671">
        <v>28983.1</v>
      </c>
      <c r="V12" s="671">
        <v>29062</v>
      </c>
      <c r="W12" s="671">
        <v>29375</v>
      </c>
      <c r="X12" s="671">
        <v>29543.8</v>
      </c>
      <c r="Y12" s="671">
        <v>30075.7</v>
      </c>
      <c r="Z12" s="671">
        <v>31500.5</v>
      </c>
      <c r="AA12" s="671">
        <v>32266.6</v>
      </c>
      <c r="AB12" s="671">
        <v>32477.3</v>
      </c>
      <c r="AC12" s="671">
        <v>32706.9</v>
      </c>
      <c r="AD12" s="671">
        <v>32814.9</v>
      </c>
      <c r="AE12" s="671">
        <v>32876.699999999997</v>
      </c>
      <c r="AF12" s="671">
        <v>33156.5</v>
      </c>
      <c r="AG12" s="671">
        <v>33420.9</v>
      </c>
      <c r="AH12" s="671">
        <v>33635.599999999999</v>
      </c>
      <c r="AI12" s="671">
        <v>33889.199999999997</v>
      </c>
      <c r="AJ12" s="671">
        <v>34334.6</v>
      </c>
      <c r="AK12" s="671">
        <v>34985.800000000003</v>
      </c>
      <c r="AL12" s="671">
        <v>37038.199999999997</v>
      </c>
      <c r="AM12" s="671">
        <v>38442.300000000003</v>
      </c>
      <c r="AN12" s="671">
        <v>38865</v>
      </c>
      <c r="AO12" s="671">
        <v>39095.4</v>
      </c>
      <c r="AP12" s="671">
        <v>39758.300000000003</v>
      </c>
      <c r="AQ12" s="671">
        <v>40122.1</v>
      </c>
      <c r="AR12" s="671">
        <v>41328.6</v>
      </c>
      <c r="AS12" s="671">
        <v>41762.5</v>
      </c>
      <c r="AT12" s="671">
        <v>42366.6</v>
      </c>
      <c r="AU12" s="671">
        <v>42975.6</v>
      </c>
      <c r="AV12" s="671">
        <v>43343.1</v>
      </c>
      <c r="AW12" s="671">
        <v>44197</v>
      </c>
      <c r="AX12" s="671">
        <v>47524.5</v>
      </c>
      <c r="AY12" s="671">
        <v>47898.6</v>
      </c>
      <c r="AZ12" s="671">
        <v>48580.3</v>
      </c>
      <c r="BA12" s="671">
        <v>50021</v>
      </c>
      <c r="BB12" s="671">
        <v>51238</v>
      </c>
      <c r="BC12" s="673">
        <v>52173.5</v>
      </c>
      <c r="BD12" s="673">
        <v>53271.1</v>
      </c>
      <c r="BE12" s="673">
        <v>55303.5</v>
      </c>
      <c r="BF12" s="673">
        <v>55805.1</v>
      </c>
      <c r="BG12" s="673">
        <v>56770.2</v>
      </c>
      <c r="BH12" s="673">
        <v>57792.4</v>
      </c>
      <c r="BI12" s="673">
        <v>59509.1</v>
      </c>
      <c r="BJ12" s="673">
        <v>63196.6</v>
      </c>
      <c r="BK12" s="673">
        <v>63830.9</v>
      </c>
      <c r="BL12" s="673">
        <v>64200.9</v>
      </c>
      <c r="BM12" s="673">
        <v>64813.9</v>
      </c>
      <c r="BN12" s="673">
        <v>66444.100000000006</v>
      </c>
      <c r="BO12" s="673">
        <v>67144.100000000006</v>
      </c>
      <c r="BP12" s="673">
        <v>70246.399999999994</v>
      </c>
      <c r="BQ12" s="673">
        <v>70767.399999999994</v>
      </c>
      <c r="BR12" s="673">
        <v>71067.399999999994</v>
      </c>
      <c r="BS12" s="673">
        <v>72046.399999999994</v>
      </c>
      <c r="BT12" s="673">
        <v>72435.3</v>
      </c>
      <c r="BU12" s="673">
        <v>73594.8</v>
      </c>
      <c r="BV12" s="673">
        <v>79137.3</v>
      </c>
    </row>
    <row r="13" spans="1:74" ht="12" customHeight="1" x14ac:dyDescent="0.3">
      <c r="A13" s="663" t="s">
        <v>1058</v>
      </c>
      <c r="B13" s="661" t="s">
        <v>88</v>
      </c>
      <c r="C13" s="671">
        <v>81592.3</v>
      </c>
      <c r="D13" s="671">
        <v>81841.399999999994</v>
      </c>
      <c r="E13" s="671">
        <v>82919.199999999997</v>
      </c>
      <c r="F13" s="671">
        <v>83070.399999999994</v>
      </c>
      <c r="G13" s="671">
        <v>83233.399999999994</v>
      </c>
      <c r="H13" s="671">
        <v>83408</v>
      </c>
      <c r="I13" s="671">
        <v>83860</v>
      </c>
      <c r="J13" s="671">
        <v>83860</v>
      </c>
      <c r="K13" s="671">
        <v>84109.2</v>
      </c>
      <c r="L13" s="671">
        <v>84358.2</v>
      </c>
      <c r="M13" s="671">
        <v>85322.1</v>
      </c>
      <c r="N13" s="671">
        <v>87488.4</v>
      </c>
      <c r="O13" s="671">
        <v>88444.7</v>
      </c>
      <c r="P13" s="671">
        <v>88669.2</v>
      </c>
      <c r="Q13" s="671">
        <v>88669.2</v>
      </c>
      <c r="R13" s="671">
        <v>88969.2</v>
      </c>
      <c r="S13" s="671">
        <v>88969.2</v>
      </c>
      <c r="T13" s="671">
        <v>89118.2</v>
      </c>
      <c r="U13" s="671">
        <v>89275.1</v>
      </c>
      <c r="V13" s="671">
        <v>89357.1</v>
      </c>
      <c r="W13" s="671">
        <v>89827.1</v>
      </c>
      <c r="X13" s="671">
        <v>90165.1</v>
      </c>
      <c r="Y13" s="671">
        <v>90415.7</v>
      </c>
      <c r="Z13" s="671">
        <v>94299.3</v>
      </c>
      <c r="AA13" s="671">
        <v>95192</v>
      </c>
      <c r="AB13" s="671">
        <v>95658</v>
      </c>
      <c r="AC13" s="671">
        <v>96490.5</v>
      </c>
      <c r="AD13" s="671">
        <v>96492.3</v>
      </c>
      <c r="AE13" s="671">
        <v>96721.8</v>
      </c>
      <c r="AF13" s="671">
        <v>97965.7</v>
      </c>
      <c r="AG13" s="671">
        <v>98241.3</v>
      </c>
      <c r="AH13" s="671">
        <v>98624.7</v>
      </c>
      <c r="AI13" s="671">
        <v>99621.4</v>
      </c>
      <c r="AJ13" s="671">
        <v>99546.4</v>
      </c>
      <c r="AK13" s="671">
        <v>100665.2</v>
      </c>
      <c r="AL13" s="671">
        <v>103462.1</v>
      </c>
      <c r="AM13" s="671">
        <v>104659.4</v>
      </c>
      <c r="AN13" s="671">
        <v>104676.7</v>
      </c>
      <c r="AO13" s="671">
        <v>106203.8</v>
      </c>
      <c r="AP13" s="671">
        <v>106458.5</v>
      </c>
      <c r="AQ13" s="671">
        <v>107317.9</v>
      </c>
      <c r="AR13" s="671">
        <v>107766.7</v>
      </c>
      <c r="AS13" s="671">
        <v>107968.7</v>
      </c>
      <c r="AT13" s="671">
        <v>108500.5</v>
      </c>
      <c r="AU13" s="671">
        <v>109293.9</v>
      </c>
      <c r="AV13" s="671">
        <v>109601</v>
      </c>
      <c r="AW13" s="671">
        <v>111332.5</v>
      </c>
      <c r="AX13" s="671">
        <v>118260.9</v>
      </c>
      <c r="AY13" s="671">
        <v>119296.1</v>
      </c>
      <c r="AZ13" s="671">
        <v>120262.9</v>
      </c>
      <c r="BA13" s="671">
        <v>124233.7</v>
      </c>
      <c r="BB13" s="671">
        <v>126313.4</v>
      </c>
      <c r="BC13" s="673">
        <v>126865.2</v>
      </c>
      <c r="BD13" s="673">
        <v>127344.1</v>
      </c>
      <c r="BE13" s="673">
        <v>127950.5</v>
      </c>
      <c r="BF13" s="673">
        <v>128453.7</v>
      </c>
      <c r="BG13" s="673">
        <v>128915.5</v>
      </c>
      <c r="BH13" s="673">
        <v>129707.1</v>
      </c>
      <c r="BI13" s="673">
        <v>130530.7</v>
      </c>
      <c r="BJ13" s="673">
        <v>134147</v>
      </c>
      <c r="BK13" s="673">
        <v>134135.4</v>
      </c>
      <c r="BL13" s="673">
        <v>134502.20000000001</v>
      </c>
      <c r="BM13" s="673">
        <v>135208.29999999999</v>
      </c>
      <c r="BN13" s="673">
        <v>135208.29999999999</v>
      </c>
      <c r="BO13" s="673">
        <v>136409.1</v>
      </c>
      <c r="BP13" s="673">
        <v>137079.79999999999</v>
      </c>
      <c r="BQ13" s="673">
        <v>137079.79999999999</v>
      </c>
      <c r="BR13" s="673">
        <v>137079.79999999999</v>
      </c>
      <c r="BS13" s="673">
        <v>137159.79999999999</v>
      </c>
      <c r="BT13" s="673">
        <v>137509.79999999999</v>
      </c>
      <c r="BU13" s="673">
        <v>137761.79999999999</v>
      </c>
      <c r="BV13" s="673">
        <v>139320.5</v>
      </c>
    </row>
    <row r="14" spans="1:74" ht="12" customHeight="1" x14ac:dyDescent="0.3">
      <c r="A14" s="663"/>
      <c r="B14" s="662" t="s">
        <v>1066</v>
      </c>
      <c r="C14" s="662"/>
      <c r="D14" s="662"/>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62"/>
      <c r="AF14" s="662"/>
      <c r="AG14" s="662"/>
      <c r="AH14" s="662"/>
      <c r="AI14" s="662"/>
      <c r="AJ14" s="662"/>
      <c r="AK14" s="662"/>
      <c r="AL14" s="662"/>
      <c r="AM14" s="662"/>
      <c r="AN14" s="662"/>
      <c r="AO14" s="662"/>
      <c r="AP14" s="662"/>
      <c r="AQ14" s="662"/>
      <c r="AR14" s="662"/>
      <c r="AS14" s="662"/>
      <c r="AT14" s="662"/>
      <c r="AU14" s="662"/>
      <c r="AV14" s="662"/>
      <c r="AW14" s="662"/>
      <c r="AX14" s="662"/>
      <c r="AY14" s="662"/>
      <c r="AZ14" s="662"/>
      <c r="BA14" s="662"/>
      <c r="BB14" s="662"/>
      <c r="BC14" s="674"/>
      <c r="BD14" s="674"/>
      <c r="BE14" s="674"/>
      <c r="BF14" s="674"/>
      <c r="BG14" s="674"/>
      <c r="BH14" s="674"/>
      <c r="BI14" s="674"/>
      <c r="BJ14" s="674"/>
      <c r="BK14" s="674"/>
      <c r="BL14" s="674"/>
      <c r="BM14" s="674"/>
      <c r="BN14" s="674"/>
      <c r="BO14" s="674"/>
      <c r="BP14" s="674"/>
      <c r="BQ14" s="674"/>
      <c r="BR14" s="674"/>
      <c r="BS14" s="674"/>
      <c r="BT14" s="674"/>
      <c r="BU14" s="674"/>
      <c r="BV14" s="674"/>
    </row>
    <row r="15" spans="1:74" ht="12" customHeight="1" x14ac:dyDescent="0.3">
      <c r="A15" s="663" t="s">
        <v>1067</v>
      </c>
      <c r="B15" s="661" t="s">
        <v>1061</v>
      </c>
      <c r="C15" s="671">
        <v>6660.6</v>
      </c>
      <c r="D15" s="671">
        <v>6659.7</v>
      </c>
      <c r="E15" s="671">
        <v>6704.6</v>
      </c>
      <c r="F15" s="671">
        <v>6697.6</v>
      </c>
      <c r="G15" s="671">
        <v>6697.6</v>
      </c>
      <c r="H15" s="671">
        <v>6701.6</v>
      </c>
      <c r="I15" s="671">
        <v>6701.6</v>
      </c>
      <c r="J15" s="671">
        <v>6702.5</v>
      </c>
      <c r="K15" s="671">
        <v>6701.4</v>
      </c>
      <c r="L15" s="671">
        <v>6700.4</v>
      </c>
      <c r="M15" s="671">
        <v>6700.4</v>
      </c>
      <c r="N15" s="671">
        <v>6700.4</v>
      </c>
      <c r="O15" s="671">
        <v>6742</v>
      </c>
      <c r="P15" s="671">
        <v>6742</v>
      </c>
      <c r="Q15" s="671">
        <v>6742</v>
      </c>
      <c r="R15" s="671">
        <v>6715.5</v>
      </c>
      <c r="S15" s="671">
        <v>6739.5</v>
      </c>
      <c r="T15" s="671">
        <v>6713.9</v>
      </c>
      <c r="U15" s="671">
        <v>6703.3</v>
      </c>
      <c r="V15" s="671">
        <v>6695</v>
      </c>
      <c r="W15" s="671">
        <v>6690.9</v>
      </c>
      <c r="X15" s="671">
        <v>6690.9</v>
      </c>
      <c r="Y15" s="671">
        <v>6690.9</v>
      </c>
      <c r="Z15" s="671">
        <v>6690.9</v>
      </c>
      <c r="AA15" s="671">
        <v>6695.3</v>
      </c>
      <c r="AB15" s="671">
        <v>6695.3</v>
      </c>
      <c r="AC15" s="671">
        <v>6695.3</v>
      </c>
      <c r="AD15" s="671">
        <v>6564</v>
      </c>
      <c r="AE15" s="671">
        <v>6553</v>
      </c>
      <c r="AF15" s="671">
        <v>6582.4</v>
      </c>
      <c r="AG15" s="671">
        <v>6512.9</v>
      </c>
      <c r="AH15" s="671">
        <v>6512.9</v>
      </c>
      <c r="AI15" s="671">
        <v>6512.9</v>
      </c>
      <c r="AJ15" s="671">
        <v>6512.9</v>
      </c>
      <c r="AK15" s="671">
        <v>6446.3</v>
      </c>
      <c r="AL15" s="671">
        <v>6446.3</v>
      </c>
      <c r="AM15" s="671">
        <v>6403</v>
      </c>
      <c r="AN15" s="671">
        <v>6403</v>
      </c>
      <c r="AO15" s="671">
        <v>6403</v>
      </c>
      <c r="AP15" s="671">
        <v>6403</v>
      </c>
      <c r="AQ15" s="671">
        <v>6403</v>
      </c>
      <c r="AR15" s="671">
        <v>6403</v>
      </c>
      <c r="AS15" s="671">
        <v>6403</v>
      </c>
      <c r="AT15" s="671">
        <v>6398.8</v>
      </c>
      <c r="AU15" s="671">
        <v>6398.8</v>
      </c>
      <c r="AV15" s="671">
        <v>6412.8</v>
      </c>
      <c r="AW15" s="671">
        <v>6412.8</v>
      </c>
      <c r="AX15" s="671">
        <v>6412.8</v>
      </c>
      <c r="AY15" s="671">
        <v>6405.3</v>
      </c>
      <c r="AZ15" s="671">
        <v>6403</v>
      </c>
      <c r="BA15" s="671">
        <v>6405</v>
      </c>
      <c r="BB15" s="671">
        <v>6405</v>
      </c>
      <c r="BC15" s="673">
        <v>6405</v>
      </c>
      <c r="BD15" s="673">
        <v>6386.4</v>
      </c>
      <c r="BE15" s="673">
        <v>6386.4</v>
      </c>
      <c r="BF15" s="673">
        <v>6386.4</v>
      </c>
      <c r="BG15" s="673">
        <v>6386.4</v>
      </c>
      <c r="BH15" s="673">
        <v>6386.4</v>
      </c>
      <c r="BI15" s="673">
        <v>6386.4</v>
      </c>
      <c r="BJ15" s="673">
        <v>6386.4</v>
      </c>
      <c r="BK15" s="673">
        <v>6386.4</v>
      </c>
      <c r="BL15" s="673">
        <v>6386.4</v>
      </c>
      <c r="BM15" s="673">
        <v>6386.4</v>
      </c>
      <c r="BN15" s="673">
        <v>6386.4</v>
      </c>
      <c r="BO15" s="673">
        <v>6386.4</v>
      </c>
      <c r="BP15" s="673">
        <v>6386.4</v>
      </c>
      <c r="BQ15" s="673">
        <v>6378.6</v>
      </c>
      <c r="BR15" s="673">
        <v>6378.6</v>
      </c>
      <c r="BS15" s="673">
        <v>6378.6</v>
      </c>
      <c r="BT15" s="673">
        <v>6378.6</v>
      </c>
      <c r="BU15" s="673">
        <v>6378.6</v>
      </c>
      <c r="BV15" s="673">
        <v>6378.6</v>
      </c>
    </row>
    <row r="16" spans="1:74" ht="12" customHeight="1" x14ac:dyDescent="0.3">
      <c r="A16" s="663" t="s">
        <v>1068</v>
      </c>
      <c r="B16" s="661" t="s">
        <v>1062</v>
      </c>
      <c r="C16" s="671">
        <v>895.2</v>
      </c>
      <c r="D16" s="671">
        <v>895.2</v>
      </c>
      <c r="E16" s="671">
        <v>892.6</v>
      </c>
      <c r="F16" s="671">
        <v>892.6</v>
      </c>
      <c r="G16" s="671">
        <v>892.6</v>
      </c>
      <c r="H16" s="671">
        <v>896.6</v>
      </c>
      <c r="I16" s="671">
        <v>896.6</v>
      </c>
      <c r="J16" s="671">
        <v>897.5</v>
      </c>
      <c r="K16" s="671">
        <v>896.4</v>
      </c>
      <c r="L16" s="671">
        <v>895.4</v>
      </c>
      <c r="M16" s="671">
        <v>895.4</v>
      </c>
      <c r="N16" s="671">
        <v>895.4</v>
      </c>
      <c r="O16" s="671">
        <v>877.5</v>
      </c>
      <c r="P16" s="671">
        <v>877.5</v>
      </c>
      <c r="Q16" s="671">
        <v>877.5</v>
      </c>
      <c r="R16" s="671">
        <v>877.5</v>
      </c>
      <c r="S16" s="671">
        <v>877.5</v>
      </c>
      <c r="T16" s="671">
        <v>876.9</v>
      </c>
      <c r="U16" s="671">
        <v>876.3</v>
      </c>
      <c r="V16" s="671">
        <v>876.3</v>
      </c>
      <c r="W16" s="671">
        <v>872.2</v>
      </c>
      <c r="X16" s="671">
        <v>872.2</v>
      </c>
      <c r="Y16" s="671">
        <v>872.2</v>
      </c>
      <c r="Z16" s="671">
        <v>872.2</v>
      </c>
      <c r="AA16" s="671">
        <v>860.6</v>
      </c>
      <c r="AB16" s="671">
        <v>860.6</v>
      </c>
      <c r="AC16" s="671">
        <v>860.6</v>
      </c>
      <c r="AD16" s="671">
        <v>797</v>
      </c>
      <c r="AE16" s="671">
        <v>798.4</v>
      </c>
      <c r="AF16" s="671">
        <v>798.4</v>
      </c>
      <c r="AG16" s="671">
        <v>798.4</v>
      </c>
      <c r="AH16" s="671">
        <v>798.4</v>
      </c>
      <c r="AI16" s="671">
        <v>798.4</v>
      </c>
      <c r="AJ16" s="671">
        <v>798.4</v>
      </c>
      <c r="AK16" s="671">
        <v>798.4</v>
      </c>
      <c r="AL16" s="671">
        <v>798.4</v>
      </c>
      <c r="AM16" s="671">
        <v>788.4</v>
      </c>
      <c r="AN16" s="671">
        <v>788.4</v>
      </c>
      <c r="AO16" s="671">
        <v>788.4</v>
      </c>
      <c r="AP16" s="671">
        <v>788.4</v>
      </c>
      <c r="AQ16" s="671">
        <v>788.4</v>
      </c>
      <c r="AR16" s="671">
        <v>788.4</v>
      </c>
      <c r="AS16" s="671">
        <v>788.4</v>
      </c>
      <c r="AT16" s="671">
        <v>784.2</v>
      </c>
      <c r="AU16" s="671">
        <v>784.2</v>
      </c>
      <c r="AV16" s="671">
        <v>798.2</v>
      </c>
      <c r="AW16" s="671">
        <v>798.2</v>
      </c>
      <c r="AX16" s="671">
        <v>798.2</v>
      </c>
      <c r="AY16" s="671">
        <v>798.2</v>
      </c>
      <c r="AZ16" s="671">
        <v>795.9</v>
      </c>
      <c r="BA16" s="671">
        <v>797.9</v>
      </c>
      <c r="BB16" s="671">
        <v>797.9</v>
      </c>
      <c r="BC16" s="673">
        <v>797.9</v>
      </c>
      <c r="BD16" s="673">
        <v>799.3</v>
      </c>
      <c r="BE16" s="673">
        <v>799.3</v>
      </c>
      <c r="BF16" s="673">
        <v>799.3</v>
      </c>
      <c r="BG16" s="673">
        <v>799.3</v>
      </c>
      <c r="BH16" s="673">
        <v>799.3</v>
      </c>
      <c r="BI16" s="673">
        <v>799.3</v>
      </c>
      <c r="BJ16" s="673">
        <v>799.3</v>
      </c>
      <c r="BK16" s="673">
        <v>799.3</v>
      </c>
      <c r="BL16" s="673">
        <v>799.3</v>
      </c>
      <c r="BM16" s="673">
        <v>799.3</v>
      </c>
      <c r="BN16" s="673">
        <v>799.3</v>
      </c>
      <c r="BO16" s="673">
        <v>799.3</v>
      </c>
      <c r="BP16" s="673">
        <v>799.3</v>
      </c>
      <c r="BQ16" s="673">
        <v>799.3</v>
      </c>
      <c r="BR16" s="673">
        <v>799.3</v>
      </c>
      <c r="BS16" s="673">
        <v>799.3</v>
      </c>
      <c r="BT16" s="673">
        <v>799.3</v>
      </c>
      <c r="BU16" s="673">
        <v>799.3</v>
      </c>
      <c r="BV16" s="673">
        <v>799.3</v>
      </c>
    </row>
    <row r="17" spans="1:74" ht="12" customHeight="1" x14ac:dyDescent="0.3">
      <c r="A17" s="663" t="s">
        <v>1069</v>
      </c>
      <c r="B17" s="661" t="s">
        <v>1063</v>
      </c>
      <c r="C17" s="671">
        <v>5765.4</v>
      </c>
      <c r="D17" s="671">
        <v>5764.5</v>
      </c>
      <c r="E17" s="671">
        <v>5812</v>
      </c>
      <c r="F17" s="671">
        <v>5805</v>
      </c>
      <c r="G17" s="671">
        <v>5805</v>
      </c>
      <c r="H17" s="671">
        <v>5805</v>
      </c>
      <c r="I17" s="671">
        <v>5805</v>
      </c>
      <c r="J17" s="671">
        <v>5805</v>
      </c>
      <c r="K17" s="671">
        <v>5805</v>
      </c>
      <c r="L17" s="671">
        <v>5805</v>
      </c>
      <c r="M17" s="671">
        <v>5805</v>
      </c>
      <c r="N17" s="671">
        <v>5805</v>
      </c>
      <c r="O17" s="671">
        <v>5864.5</v>
      </c>
      <c r="P17" s="671">
        <v>5864.5</v>
      </c>
      <c r="Q17" s="671">
        <v>5864.5</v>
      </c>
      <c r="R17" s="671">
        <v>5838</v>
      </c>
      <c r="S17" s="671">
        <v>5862</v>
      </c>
      <c r="T17" s="671">
        <v>5837</v>
      </c>
      <c r="U17" s="671">
        <v>5827</v>
      </c>
      <c r="V17" s="671">
        <v>5818.7</v>
      </c>
      <c r="W17" s="671">
        <v>5818.7</v>
      </c>
      <c r="X17" s="671">
        <v>5818.7</v>
      </c>
      <c r="Y17" s="671">
        <v>5818.7</v>
      </c>
      <c r="Z17" s="671">
        <v>5818.7</v>
      </c>
      <c r="AA17" s="671">
        <v>5834.7</v>
      </c>
      <c r="AB17" s="671">
        <v>5834.7</v>
      </c>
      <c r="AC17" s="671">
        <v>5834.7</v>
      </c>
      <c r="AD17" s="671">
        <v>5767</v>
      </c>
      <c r="AE17" s="671">
        <v>5754.6</v>
      </c>
      <c r="AF17" s="671">
        <v>5784</v>
      </c>
      <c r="AG17" s="671">
        <v>5714.5</v>
      </c>
      <c r="AH17" s="671">
        <v>5714.5</v>
      </c>
      <c r="AI17" s="671">
        <v>5714.5</v>
      </c>
      <c r="AJ17" s="671">
        <v>5714.5</v>
      </c>
      <c r="AK17" s="671">
        <v>5647.9</v>
      </c>
      <c r="AL17" s="671">
        <v>5647.9</v>
      </c>
      <c r="AM17" s="671">
        <v>5614.6</v>
      </c>
      <c r="AN17" s="671">
        <v>5614.6</v>
      </c>
      <c r="AO17" s="671">
        <v>5614.6</v>
      </c>
      <c r="AP17" s="671">
        <v>5614.6</v>
      </c>
      <c r="AQ17" s="671">
        <v>5614.6</v>
      </c>
      <c r="AR17" s="671">
        <v>5614.6</v>
      </c>
      <c r="AS17" s="671">
        <v>5614.6</v>
      </c>
      <c r="AT17" s="671">
        <v>5614.6</v>
      </c>
      <c r="AU17" s="671">
        <v>5614.6</v>
      </c>
      <c r="AV17" s="671">
        <v>5614.6</v>
      </c>
      <c r="AW17" s="671">
        <v>5614.6</v>
      </c>
      <c r="AX17" s="671">
        <v>5614.6</v>
      </c>
      <c r="AY17" s="671">
        <v>5607.1</v>
      </c>
      <c r="AZ17" s="671">
        <v>5607.1</v>
      </c>
      <c r="BA17" s="671">
        <v>5607.1</v>
      </c>
      <c r="BB17" s="671">
        <v>5607.1</v>
      </c>
      <c r="BC17" s="673">
        <v>5607.1</v>
      </c>
      <c r="BD17" s="673">
        <v>5587.1</v>
      </c>
      <c r="BE17" s="673">
        <v>5587.1</v>
      </c>
      <c r="BF17" s="673">
        <v>5587.1</v>
      </c>
      <c r="BG17" s="673">
        <v>5587.1</v>
      </c>
      <c r="BH17" s="673">
        <v>5587.1</v>
      </c>
      <c r="BI17" s="673">
        <v>5587.1</v>
      </c>
      <c r="BJ17" s="673">
        <v>5587.1</v>
      </c>
      <c r="BK17" s="673">
        <v>5587.1</v>
      </c>
      <c r="BL17" s="673">
        <v>5587.1</v>
      </c>
      <c r="BM17" s="673">
        <v>5587.1</v>
      </c>
      <c r="BN17" s="673">
        <v>5587.1</v>
      </c>
      <c r="BO17" s="673">
        <v>5587.1</v>
      </c>
      <c r="BP17" s="673">
        <v>5587.1</v>
      </c>
      <c r="BQ17" s="673">
        <v>5579.3</v>
      </c>
      <c r="BR17" s="673">
        <v>5579.3</v>
      </c>
      <c r="BS17" s="673">
        <v>5579.3</v>
      </c>
      <c r="BT17" s="673">
        <v>5579.3</v>
      </c>
      <c r="BU17" s="673">
        <v>5579.3</v>
      </c>
      <c r="BV17" s="673">
        <v>5579.3</v>
      </c>
    </row>
    <row r="18" spans="1:74" ht="12" customHeight="1" x14ac:dyDescent="0.3">
      <c r="A18" s="663" t="s">
        <v>1070</v>
      </c>
      <c r="B18" s="661" t="s">
        <v>1064</v>
      </c>
      <c r="C18" s="671">
        <v>357.1</v>
      </c>
      <c r="D18" s="671">
        <v>357.1</v>
      </c>
      <c r="E18" s="671">
        <v>357.1</v>
      </c>
      <c r="F18" s="671">
        <v>357.1</v>
      </c>
      <c r="G18" s="671">
        <v>357.1</v>
      </c>
      <c r="H18" s="671">
        <v>357.1</v>
      </c>
      <c r="I18" s="671">
        <v>357.1</v>
      </c>
      <c r="J18" s="671">
        <v>357.1</v>
      </c>
      <c r="K18" s="671">
        <v>357.1</v>
      </c>
      <c r="L18" s="671">
        <v>357.1</v>
      </c>
      <c r="M18" s="671">
        <v>357.1</v>
      </c>
      <c r="N18" s="671">
        <v>357.1</v>
      </c>
      <c r="O18" s="671">
        <v>283.60000000000002</v>
      </c>
      <c r="P18" s="671">
        <v>283.60000000000002</v>
      </c>
      <c r="Q18" s="671">
        <v>283.60000000000002</v>
      </c>
      <c r="R18" s="671">
        <v>283.60000000000002</v>
      </c>
      <c r="S18" s="671">
        <v>283.60000000000002</v>
      </c>
      <c r="T18" s="671">
        <v>283.60000000000002</v>
      </c>
      <c r="U18" s="671">
        <v>283.60000000000002</v>
      </c>
      <c r="V18" s="671">
        <v>283.60000000000002</v>
      </c>
      <c r="W18" s="671">
        <v>283.60000000000002</v>
      </c>
      <c r="X18" s="671">
        <v>283.60000000000002</v>
      </c>
      <c r="Y18" s="671">
        <v>283.60000000000002</v>
      </c>
      <c r="Z18" s="671">
        <v>283.60000000000002</v>
      </c>
      <c r="AA18" s="671">
        <v>290.3</v>
      </c>
      <c r="AB18" s="671">
        <v>290.3</v>
      </c>
      <c r="AC18" s="671">
        <v>290.3</v>
      </c>
      <c r="AD18" s="671">
        <v>289.10000000000002</v>
      </c>
      <c r="AE18" s="671">
        <v>289.10000000000002</v>
      </c>
      <c r="AF18" s="671">
        <v>289.10000000000002</v>
      </c>
      <c r="AG18" s="671">
        <v>289.10000000000002</v>
      </c>
      <c r="AH18" s="671">
        <v>289.10000000000002</v>
      </c>
      <c r="AI18" s="671">
        <v>289.10000000000002</v>
      </c>
      <c r="AJ18" s="671">
        <v>289.10000000000002</v>
      </c>
      <c r="AK18" s="671">
        <v>289.10000000000002</v>
      </c>
      <c r="AL18" s="671">
        <v>289.10000000000002</v>
      </c>
      <c r="AM18" s="671">
        <v>288.60000000000002</v>
      </c>
      <c r="AN18" s="671">
        <v>288.60000000000002</v>
      </c>
      <c r="AO18" s="671">
        <v>288.60000000000002</v>
      </c>
      <c r="AP18" s="671">
        <v>288.60000000000002</v>
      </c>
      <c r="AQ18" s="671">
        <v>288.60000000000002</v>
      </c>
      <c r="AR18" s="671">
        <v>288.60000000000002</v>
      </c>
      <c r="AS18" s="671">
        <v>288.60000000000002</v>
      </c>
      <c r="AT18" s="671">
        <v>288.60000000000002</v>
      </c>
      <c r="AU18" s="671">
        <v>288.60000000000002</v>
      </c>
      <c r="AV18" s="671">
        <v>288.60000000000002</v>
      </c>
      <c r="AW18" s="671">
        <v>288.60000000000002</v>
      </c>
      <c r="AX18" s="671">
        <v>288.60000000000002</v>
      </c>
      <c r="AY18" s="671">
        <v>288.60000000000002</v>
      </c>
      <c r="AZ18" s="671">
        <v>288.60000000000002</v>
      </c>
      <c r="BA18" s="671">
        <v>288.60000000000002</v>
      </c>
      <c r="BB18" s="671">
        <v>286.2</v>
      </c>
      <c r="BC18" s="673">
        <v>286.2</v>
      </c>
      <c r="BD18" s="673">
        <v>288.7</v>
      </c>
      <c r="BE18" s="673">
        <v>288.7</v>
      </c>
      <c r="BF18" s="673">
        <v>288.7</v>
      </c>
      <c r="BG18" s="673">
        <v>286.60000000000002</v>
      </c>
      <c r="BH18" s="673">
        <v>286.60000000000002</v>
      </c>
      <c r="BI18" s="673">
        <v>286.60000000000002</v>
      </c>
      <c r="BJ18" s="673">
        <v>286.60000000000002</v>
      </c>
      <c r="BK18" s="673">
        <v>286.60000000000002</v>
      </c>
      <c r="BL18" s="673">
        <v>286.60000000000002</v>
      </c>
      <c r="BM18" s="673">
        <v>286.60000000000002</v>
      </c>
      <c r="BN18" s="673">
        <v>286.60000000000002</v>
      </c>
      <c r="BO18" s="673">
        <v>286.60000000000002</v>
      </c>
      <c r="BP18" s="673">
        <v>286.60000000000002</v>
      </c>
      <c r="BQ18" s="673">
        <v>286.60000000000002</v>
      </c>
      <c r="BR18" s="673">
        <v>286.60000000000002</v>
      </c>
      <c r="BS18" s="673">
        <v>286.60000000000002</v>
      </c>
      <c r="BT18" s="673">
        <v>286.60000000000002</v>
      </c>
      <c r="BU18" s="673">
        <v>286.60000000000002</v>
      </c>
      <c r="BV18" s="673">
        <v>286.60000000000002</v>
      </c>
    </row>
    <row r="19" spans="1:74" ht="12" customHeight="1" x14ac:dyDescent="0.3">
      <c r="A19" s="663" t="s">
        <v>1071</v>
      </c>
      <c r="B19" s="661" t="s">
        <v>1065</v>
      </c>
      <c r="C19" s="671">
        <v>321.89999999999998</v>
      </c>
      <c r="D19" s="671">
        <v>321.89999999999998</v>
      </c>
      <c r="E19" s="671">
        <v>321.89999999999998</v>
      </c>
      <c r="F19" s="671">
        <v>321.89999999999998</v>
      </c>
      <c r="G19" s="671">
        <v>325.89999999999998</v>
      </c>
      <c r="H19" s="671">
        <v>340.3</v>
      </c>
      <c r="I19" s="671">
        <v>340.3</v>
      </c>
      <c r="J19" s="671">
        <v>340.3</v>
      </c>
      <c r="K19" s="671">
        <v>340.3</v>
      </c>
      <c r="L19" s="671">
        <v>340.3</v>
      </c>
      <c r="M19" s="671">
        <v>344.1</v>
      </c>
      <c r="N19" s="671">
        <v>349.1</v>
      </c>
      <c r="O19" s="671">
        <v>358.1</v>
      </c>
      <c r="P19" s="671">
        <v>358.1</v>
      </c>
      <c r="Q19" s="671">
        <v>358.1</v>
      </c>
      <c r="R19" s="671">
        <v>358.1</v>
      </c>
      <c r="S19" s="671">
        <v>361.8</v>
      </c>
      <c r="T19" s="671">
        <v>364.9</v>
      </c>
      <c r="U19" s="671">
        <v>364.9</v>
      </c>
      <c r="V19" s="671">
        <v>369.9</v>
      </c>
      <c r="W19" s="671">
        <v>372.4</v>
      </c>
      <c r="X19" s="671">
        <v>372.4</v>
      </c>
      <c r="Y19" s="671">
        <v>372.4</v>
      </c>
      <c r="Z19" s="671">
        <v>377.9</v>
      </c>
      <c r="AA19" s="671">
        <v>410.4</v>
      </c>
      <c r="AB19" s="671">
        <v>412.4</v>
      </c>
      <c r="AC19" s="671">
        <v>413.7</v>
      </c>
      <c r="AD19" s="671">
        <v>417.3</v>
      </c>
      <c r="AE19" s="671">
        <v>417.3</v>
      </c>
      <c r="AF19" s="671">
        <v>420.6</v>
      </c>
      <c r="AG19" s="671">
        <v>432</v>
      </c>
      <c r="AH19" s="671">
        <v>432</v>
      </c>
      <c r="AI19" s="671">
        <v>432</v>
      </c>
      <c r="AJ19" s="671">
        <v>432</v>
      </c>
      <c r="AK19" s="671">
        <v>437.7</v>
      </c>
      <c r="AL19" s="671">
        <v>439.1</v>
      </c>
      <c r="AM19" s="671">
        <v>436.1</v>
      </c>
      <c r="AN19" s="671">
        <v>436.1</v>
      </c>
      <c r="AO19" s="671">
        <v>440.7</v>
      </c>
      <c r="AP19" s="671">
        <v>457</v>
      </c>
      <c r="AQ19" s="671">
        <v>465.4</v>
      </c>
      <c r="AR19" s="671">
        <v>467.5</v>
      </c>
      <c r="AS19" s="671">
        <v>467.9</v>
      </c>
      <c r="AT19" s="671">
        <v>467.8</v>
      </c>
      <c r="AU19" s="671">
        <v>472.8</v>
      </c>
      <c r="AV19" s="671">
        <v>472.8</v>
      </c>
      <c r="AW19" s="671">
        <v>474.4</v>
      </c>
      <c r="AX19" s="671">
        <v>479.4</v>
      </c>
      <c r="AY19" s="671">
        <v>479.4</v>
      </c>
      <c r="AZ19" s="671">
        <v>480.6</v>
      </c>
      <c r="BA19" s="671">
        <v>493.8</v>
      </c>
      <c r="BB19" s="671">
        <v>497.5</v>
      </c>
      <c r="BC19" s="673">
        <v>497.5</v>
      </c>
      <c r="BD19" s="673">
        <v>498.3</v>
      </c>
      <c r="BE19" s="673">
        <v>508.5</v>
      </c>
      <c r="BF19" s="673">
        <v>508.5</v>
      </c>
      <c r="BG19" s="673">
        <v>513.4</v>
      </c>
      <c r="BH19" s="673">
        <v>513.4</v>
      </c>
      <c r="BI19" s="673">
        <v>530.79999999999995</v>
      </c>
      <c r="BJ19" s="673">
        <v>531.5</v>
      </c>
      <c r="BK19" s="673">
        <v>531.5</v>
      </c>
      <c r="BL19" s="673">
        <v>533.79999999999995</v>
      </c>
      <c r="BM19" s="673">
        <v>533.79999999999995</v>
      </c>
      <c r="BN19" s="673">
        <v>533.79999999999995</v>
      </c>
      <c r="BO19" s="673">
        <v>533.79999999999995</v>
      </c>
      <c r="BP19" s="673">
        <v>533.79999999999995</v>
      </c>
      <c r="BQ19" s="673">
        <v>533.79999999999995</v>
      </c>
      <c r="BR19" s="673">
        <v>533.79999999999995</v>
      </c>
      <c r="BS19" s="673">
        <v>533.79999999999995</v>
      </c>
      <c r="BT19" s="673">
        <v>533.79999999999995</v>
      </c>
      <c r="BU19" s="673">
        <v>533.79999999999995</v>
      </c>
      <c r="BV19" s="673">
        <v>533.79999999999995</v>
      </c>
    </row>
    <row r="20" spans="1:74" ht="12" customHeight="1" x14ac:dyDescent="0.3">
      <c r="A20" s="663" t="s">
        <v>1072</v>
      </c>
      <c r="B20" s="661" t="s">
        <v>1073</v>
      </c>
      <c r="C20" s="671">
        <v>12970.144</v>
      </c>
      <c r="D20" s="671">
        <v>13271.996999999999</v>
      </c>
      <c r="E20" s="671">
        <v>13558.928</v>
      </c>
      <c r="F20" s="671">
        <v>13815.092000000001</v>
      </c>
      <c r="G20" s="671">
        <v>14115.334999999999</v>
      </c>
      <c r="H20" s="671">
        <v>14401.788</v>
      </c>
      <c r="I20" s="671">
        <v>14670.805</v>
      </c>
      <c r="J20" s="671">
        <v>15018.724</v>
      </c>
      <c r="K20" s="671">
        <v>15216.326999999999</v>
      </c>
      <c r="L20" s="671">
        <v>15456.587</v>
      </c>
      <c r="M20" s="671">
        <v>15719.891</v>
      </c>
      <c r="N20" s="671">
        <v>16147.754000000001</v>
      </c>
      <c r="O20" s="671">
        <v>16647.878000000001</v>
      </c>
      <c r="P20" s="671">
        <v>16888.875</v>
      </c>
      <c r="Q20" s="671">
        <v>17172.449000000001</v>
      </c>
      <c r="R20" s="671">
        <v>17431.162</v>
      </c>
      <c r="S20" s="671">
        <v>17714.661</v>
      </c>
      <c r="T20" s="671">
        <v>17988.499</v>
      </c>
      <c r="U20" s="671">
        <v>18239.913</v>
      </c>
      <c r="V20" s="671">
        <v>18519.620999999999</v>
      </c>
      <c r="W20" s="671">
        <v>18780.940999999999</v>
      </c>
      <c r="X20" s="671">
        <v>19059.823</v>
      </c>
      <c r="Y20" s="671">
        <v>19319.962</v>
      </c>
      <c r="Z20" s="671">
        <v>19547.129000000001</v>
      </c>
      <c r="AA20" s="671">
        <v>19697.828000000001</v>
      </c>
      <c r="AB20" s="671">
        <v>19941.544000000002</v>
      </c>
      <c r="AC20" s="671">
        <v>20254.326000000001</v>
      </c>
      <c r="AD20" s="671">
        <v>20506.045999999998</v>
      </c>
      <c r="AE20" s="671">
        <v>20811.378000000001</v>
      </c>
      <c r="AF20" s="671">
        <v>21073.011999999999</v>
      </c>
      <c r="AG20" s="671">
        <v>21407.62</v>
      </c>
      <c r="AH20" s="671">
        <v>21724.6</v>
      </c>
      <c r="AI20" s="671">
        <v>22031.098999999998</v>
      </c>
      <c r="AJ20" s="671">
        <v>22357.651000000002</v>
      </c>
      <c r="AK20" s="671">
        <v>22666.648000000001</v>
      </c>
      <c r="AL20" s="671">
        <v>23213.602999999999</v>
      </c>
      <c r="AM20" s="671">
        <v>23748.223999999998</v>
      </c>
      <c r="AN20" s="671">
        <v>24038.473000000002</v>
      </c>
      <c r="AO20" s="671">
        <v>24354.973999999998</v>
      </c>
      <c r="AP20" s="671">
        <v>24665.157999999999</v>
      </c>
      <c r="AQ20" s="671">
        <v>24927.359</v>
      </c>
      <c r="AR20" s="671">
        <v>25254.925999999999</v>
      </c>
      <c r="AS20" s="671">
        <v>25591.261999999999</v>
      </c>
      <c r="AT20" s="671">
        <v>25973.331999999999</v>
      </c>
      <c r="AU20" s="671">
        <v>26263.625</v>
      </c>
      <c r="AV20" s="671">
        <v>26674.034</v>
      </c>
      <c r="AW20" s="671">
        <v>27048.685000000001</v>
      </c>
      <c r="AX20" s="671">
        <v>27723.618999999999</v>
      </c>
      <c r="AY20" s="671">
        <v>28225.031999999999</v>
      </c>
      <c r="AZ20" s="671">
        <v>28593.177</v>
      </c>
      <c r="BA20" s="671">
        <v>29019.16</v>
      </c>
      <c r="BB20" s="671">
        <v>29449.63</v>
      </c>
      <c r="BC20" s="673">
        <v>29888.91</v>
      </c>
      <c r="BD20" s="673">
        <v>30333.279999999999</v>
      </c>
      <c r="BE20" s="673">
        <v>30764.79</v>
      </c>
      <c r="BF20" s="673">
        <v>31203.14</v>
      </c>
      <c r="BG20" s="673">
        <v>31648.01</v>
      </c>
      <c r="BH20" s="673">
        <v>32079.3</v>
      </c>
      <c r="BI20" s="673">
        <v>32516.36</v>
      </c>
      <c r="BJ20" s="673">
        <v>32960</v>
      </c>
      <c r="BK20" s="673">
        <v>33409.14</v>
      </c>
      <c r="BL20" s="673">
        <v>33864.980000000003</v>
      </c>
      <c r="BM20" s="673">
        <v>34325.43</v>
      </c>
      <c r="BN20" s="673">
        <v>34759.589999999997</v>
      </c>
      <c r="BO20" s="673">
        <v>35197.93</v>
      </c>
      <c r="BP20" s="673">
        <v>35642.57</v>
      </c>
      <c r="BQ20" s="673">
        <v>36079.81</v>
      </c>
      <c r="BR20" s="673">
        <v>36522.61</v>
      </c>
      <c r="BS20" s="673">
        <v>36970.28</v>
      </c>
      <c r="BT20" s="673">
        <v>37399.99</v>
      </c>
      <c r="BU20" s="673">
        <v>37835.120000000003</v>
      </c>
      <c r="BV20" s="673">
        <v>38275.85</v>
      </c>
    </row>
    <row r="21" spans="1:74" ht="12" customHeight="1" x14ac:dyDescent="0.3">
      <c r="A21" s="663" t="s">
        <v>1074</v>
      </c>
      <c r="B21" s="661" t="s">
        <v>1075</v>
      </c>
      <c r="C21" s="671">
        <v>7754.924</v>
      </c>
      <c r="D21" s="671">
        <v>7946.3239999999996</v>
      </c>
      <c r="E21" s="671">
        <v>8115.3419999999996</v>
      </c>
      <c r="F21" s="671">
        <v>8269.3250000000007</v>
      </c>
      <c r="G21" s="671">
        <v>8453.1579999999994</v>
      </c>
      <c r="H21" s="671">
        <v>8618.1880000000001</v>
      </c>
      <c r="I21" s="671">
        <v>8778.3189999999995</v>
      </c>
      <c r="J21" s="671">
        <v>8961.27</v>
      </c>
      <c r="K21" s="671">
        <v>9113.0149999999994</v>
      </c>
      <c r="L21" s="671">
        <v>9265.2009999999991</v>
      </c>
      <c r="M21" s="671">
        <v>9429.84</v>
      </c>
      <c r="N21" s="671">
        <v>9626.7980000000007</v>
      </c>
      <c r="O21" s="671">
        <v>9816.9639999999999</v>
      </c>
      <c r="P21" s="671">
        <v>9977.5040000000008</v>
      </c>
      <c r="Q21" s="671">
        <v>10144.519</v>
      </c>
      <c r="R21" s="671">
        <v>10301.445</v>
      </c>
      <c r="S21" s="671">
        <v>10476.821</v>
      </c>
      <c r="T21" s="671">
        <v>10643.474</v>
      </c>
      <c r="U21" s="671">
        <v>10810.71</v>
      </c>
      <c r="V21" s="671">
        <v>10991.834999999999</v>
      </c>
      <c r="W21" s="671">
        <v>11157.656999999999</v>
      </c>
      <c r="X21" s="671">
        <v>11354.29</v>
      </c>
      <c r="Y21" s="671">
        <v>11529.06</v>
      </c>
      <c r="Z21" s="671">
        <v>11720.380999999999</v>
      </c>
      <c r="AA21" s="671">
        <v>11908.995999999999</v>
      </c>
      <c r="AB21" s="671">
        <v>12080.162</v>
      </c>
      <c r="AC21" s="671">
        <v>12281.312</v>
      </c>
      <c r="AD21" s="671">
        <v>12460.805</v>
      </c>
      <c r="AE21" s="671">
        <v>12656.946</v>
      </c>
      <c r="AF21" s="671">
        <v>12846.99</v>
      </c>
      <c r="AG21" s="671">
        <v>13095.941999999999</v>
      </c>
      <c r="AH21" s="671">
        <v>13314.513999999999</v>
      </c>
      <c r="AI21" s="671">
        <v>13534.101000000001</v>
      </c>
      <c r="AJ21" s="671">
        <v>13768.977000000001</v>
      </c>
      <c r="AK21" s="671">
        <v>13993.317999999999</v>
      </c>
      <c r="AL21" s="671">
        <v>14249.031000000001</v>
      </c>
      <c r="AM21" s="671">
        <v>14620.985000000001</v>
      </c>
      <c r="AN21" s="671">
        <v>14838.762000000001</v>
      </c>
      <c r="AO21" s="671">
        <v>15071.19</v>
      </c>
      <c r="AP21" s="671">
        <v>15287.665999999999</v>
      </c>
      <c r="AQ21" s="671">
        <v>15480.15</v>
      </c>
      <c r="AR21" s="671">
        <v>15688.906999999999</v>
      </c>
      <c r="AS21" s="671">
        <v>15906.549000000001</v>
      </c>
      <c r="AT21" s="671">
        <v>16137.525</v>
      </c>
      <c r="AU21" s="671">
        <v>16372.611999999999</v>
      </c>
      <c r="AV21" s="671">
        <v>16644.793000000001</v>
      </c>
      <c r="AW21" s="671">
        <v>16894.157999999999</v>
      </c>
      <c r="AX21" s="671">
        <v>17237.566999999999</v>
      </c>
      <c r="AY21" s="671">
        <v>17543.902999999998</v>
      </c>
      <c r="AZ21" s="671">
        <v>17832.041000000001</v>
      </c>
      <c r="BA21" s="671">
        <v>18117.849999999999</v>
      </c>
      <c r="BB21" s="671">
        <v>18406.79</v>
      </c>
      <c r="BC21" s="673">
        <v>18702.16</v>
      </c>
      <c r="BD21" s="673">
        <v>19001.189999999999</v>
      </c>
      <c r="BE21" s="673">
        <v>19285.900000000001</v>
      </c>
      <c r="BF21" s="673">
        <v>19574.96</v>
      </c>
      <c r="BG21" s="673">
        <v>19868.990000000002</v>
      </c>
      <c r="BH21" s="673">
        <v>20146.88</v>
      </c>
      <c r="BI21" s="673">
        <v>20428.93</v>
      </c>
      <c r="BJ21" s="673">
        <v>20714.91</v>
      </c>
      <c r="BK21" s="673">
        <v>21004.71</v>
      </c>
      <c r="BL21" s="673">
        <v>21299.48</v>
      </c>
      <c r="BM21" s="673">
        <v>21597.09</v>
      </c>
      <c r="BN21" s="673">
        <v>21878.6</v>
      </c>
      <c r="BO21" s="673">
        <v>22162.45</v>
      </c>
      <c r="BP21" s="673">
        <v>22450.7</v>
      </c>
      <c r="BQ21" s="673">
        <v>22742.61</v>
      </c>
      <c r="BR21" s="673">
        <v>23038.11</v>
      </c>
      <c r="BS21" s="673">
        <v>23337.46</v>
      </c>
      <c r="BT21" s="673">
        <v>23617.79</v>
      </c>
      <c r="BU21" s="673">
        <v>23901.42</v>
      </c>
      <c r="BV21" s="673">
        <v>24188.49</v>
      </c>
    </row>
    <row r="22" spans="1:74" ht="12" customHeight="1" x14ac:dyDescent="0.3">
      <c r="A22" s="663" t="s">
        <v>1076</v>
      </c>
      <c r="B22" s="661" t="s">
        <v>1077</v>
      </c>
      <c r="C22" s="671">
        <v>4071.5230000000001</v>
      </c>
      <c r="D22" s="671">
        <v>4110.9070000000002</v>
      </c>
      <c r="E22" s="671">
        <v>4203.6210000000001</v>
      </c>
      <c r="F22" s="671">
        <v>4293.5709999999999</v>
      </c>
      <c r="G22" s="671">
        <v>4381.8209999999999</v>
      </c>
      <c r="H22" s="671">
        <v>4481.7489999999998</v>
      </c>
      <c r="I22" s="671">
        <v>4565.3190000000004</v>
      </c>
      <c r="J22" s="671">
        <v>4711.4539999999997</v>
      </c>
      <c r="K22" s="671">
        <v>4738.4269999999997</v>
      </c>
      <c r="L22" s="671">
        <v>4826.6729999999998</v>
      </c>
      <c r="M22" s="671">
        <v>4924.9449999999997</v>
      </c>
      <c r="N22" s="671">
        <v>5155.8100000000004</v>
      </c>
      <c r="O22" s="671">
        <v>5460.2240000000002</v>
      </c>
      <c r="P22" s="671">
        <v>5530.9459999999999</v>
      </c>
      <c r="Q22" s="671">
        <v>5629.9210000000003</v>
      </c>
      <c r="R22" s="671">
        <v>5712.2219999999998</v>
      </c>
      <c r="S22" s="671">
        <v>5801.6059999999998</v>
      </c>
      <c r="T22" s="671">
        <v>5890.9849999999997</v>
      </c>
      <c r="U22" s="671">
        <v>5966.9830000000002</v>
      </c>
      <c r="V22" s="671">
        <v>6055.3890000000001</v>
      </c>
      <c r="W22" s="671">
        <v>6132.2820000000002</v>
      </c>
      <c r="X22" s="671">
        <v>6204.1589999999997</v>
      </c>
      <c r="Y22" s="671">
        <v>6261.1980000000003</v>
      </c>
      <c r="Z22" s="671">
        <v>6271.3609999999999</v>
      </c>
      <c r="AA22" s="671">
        <v>6209.125</v>
      </c>
      <c r="AB22" s="671">
        <v>6270.509</v>
      </c>
      <c r="AC22" s="671">
        <v>6361.8829999999998</v>
      </c>
      <c r="AD22" s="671">
        <v>6405.9750000000004</v>
      </c>
      <c r="AE22" s="671">
        <v>6487.6909999999998</v>
      </c>
      <c r="AF22" s="671">
        <v>6538.0249999999996</v>
      </c>
      <c r="AG22" s="671">
        <v>6614.7160000000003</v>
      </c>
      <c r="AH22" s="671">
        <v>6697.0690000000004</v>
      </c>
      <c r="AI22" s="671">
        <v>6761.3490000000002</v>
      </c>
      <c r="AJ22" s="671">
        <v>6838.64</v>
      </c>
      <c r="AK22" s="671">
        <v>6907.9539999999997</v>
      </c>
      <c r="AL22" s="671">
        <v>7167.9430000000002</v>
      </c>
      <c r="AM22" s="671">
        <v>7310.2929999999997</v>
      </c>
      <c r="AN22" s="671">
        <v>7361.6589999999997</v>
      </c>
      <c r="AO22" s="671">
        <v>7424.5720000000001</v>
      </c>
      <c r="AP22" s="671">
        <v>7508.1369999999997</v>
      </c>
      <c r="AQ22" s="671">
        <v>7563.2439999999997</v>
      </c>
      <c r="AR22" s="671">
        <v>7642.4309999999996</v>
      </c>
      <c r="AS22" s="671">
        <v>7732.59</v>
      </c>
      <c r="AT22" s="671">
        <v>7867.692</v>
      </c>
      <c r="AU22" s="671">
        <v>7909.5479999999998</v>
      </c>
      <c r="AV22" s="671">
        <v>8029.5649999999996</v>
      </c>
      <c r="AW22" s="671">
        <v>8135.7960000000003</v>
      </c>
      <c r="AX22" s="671">
        <v>8430.3790000000008</v>
      </c>
      <c r="AY22" s="671">
        <v>8618.0020000000004</v>
      </c>
      <c r="AZ22" s="671">
        <v>8678.0660000000007</v>
      </c>
      <c r="BA22" s="671">
        <v>8797.7739999999994</v>
      </c>
      <c r="BB22" s="671">
        <v>8918.7540000000008</v>
      </c>
      <c r="BC22" s="673">
        <v>9041.9789999999994</v>
      </c>
      <c r="BD22" s="673">
        <v>9166.5429999999997</v>
      </c>
      <c r="BE22" s="673">
        <v>9292.48</v>
      </c>
      <c r="BF22" s="673">
        <v>9420.7620000000006</v>
      </c>
      <c r="BG22" s="673">
        <v>9550.4850000000006</v>
      </c>
      <c r="BH22" s="673">
        <v>9682.625</v>
      </c>
      <c r="BI22" s="673">
        <v>9816.2759999999998</v>
      </c>
      <c r="BJ22" s="673">
        <v>9952.4150000000009</v>
      </c>
      <c r="BK22" s="673">
        <v>10090.14</v>
      </c>
      <c r="BL22" s="673">
        <v>10229.49</v>
      </c>
      <c r="BM22" s="673">
        <v>10370.49</v>
      </c>
      <c r="BN22" s="673">
        <v>10501.92</v>
      </c>
      <c r="BO22" s="673">
        <v>10635.09</v>
      </c>
      <c r="BP22" s="673">
        <v>10770.04</v>
      </c>
      <c r="BQ22" s="673">
        <v>10894.59</v>
      </c>
      <c r="BR22" s="673">
        <v>11020.99</v>
      </c>
      <c r="BS22" s="673">
        <v>11148.36</v>
      </c>
      <c r="BT22" s="673">
        <v>11276.73</v>
      </c>
      <c r="BU22" s="673">
        <v>11407.08</v>
      </c>
      <c r="BV22" s="673">
        <v>11539.46</v>
      </c>
    </row>
    <row r="23" spans="1:74" ht="12" customHeight="1" x14ac:dyDescent="0.3">
      <c r="A23" s="663" t="s">
        <v>1078</v>
      </c>
      <c r="B23" s="661" t="s">
        <v>1079</v>
      </c>
      <c r="C23" s="671">
        <v>1143.6969999999999</v>
      </c>
      <c r="D23" s="671">
        <v>1214.7660000000001</v>
      </c>
      <c r="E23" s="671">
        <v>1239.9649999999999</v>
      </c>
      <c r="F23" s="671">
        <v>1252.1959999999999</v>
      </c>
      <c r="G23" s="671">
        <v>1280.356</v>
      </c>
      <c r="H23" s="671">
        <v>1301.8510000000001</v>
      </c>
      <c r="I23" s="671">
        <v>1327.1669999999999</v>
      </c>
      <c r="J23" s="671">
        <v>1346</v>
      </c>
      <c r="K23" s="671">
        <v>1364.885</v>
      </c>
      <c r="L23" s="671">
        <v>1364.713</v>
      </c>
      <c r="M23" s="671">
        <v>1365.106</v>
      </c>
      <c r="N23" s="671">
        <v>1365.146</v>
      </c>
      <c r="O23" s="671">
        <v>1370.69</v>
      </c>
      <c r="P23" s="671">
        <v>1380.425</v>
      </c>
      <c r="Q23" s="671">
        <v>1398.009</v>
      </c>
      <c r="R23" s="671">
        <v>1417.4949999999999</v>
      </c>
      <c r="S23" s="671">
        <v>1436.2339999999999</v>
      </c>
      <c r="T23" s="671">
        <v>1454.04</v>
      </c>
      <c r="U23" s="671">
        <v>1462.22</v>
      </c>
      <c r="V23" s="671">
        <v>1472.3969999999999</v>
      </c>
      <c r="W23" s="671">
        <v>1491.002</v>
      </c>
      <c r="X23" s="671">
        <v>1501.374</v>
      </c>
      <c r="Y23" s="671">
        <v>1529.704</v>
      </c>
      <c r="Z23" s="671">
        <v>1555.3869999999999</v>
      </c>
      <c r="AA23" s="671">
        <v>1579.7070000000001</v>
      </c>
      <c r="AB23" s="671">
        <v>1590.873</v>
      </c>
      <c r="AC23" s="671">
        <v>1611.1310000000001</v>
      </c>
      <c r="AD23" s="671">
        <v>1639.2660000000001</v>
      </c>
      <c r="AE23" s="671">
        <v>1666.741</v>
      </c>
      <c r="AF23" s="671">
        <v>1687.9970000000001</v>
      </c>
      <c r="AG23" s="671">
        <v>1696.962</v>
      </c>
      <c r="AH23" s="671">
        <v>1713.0170000000001</v>
      </c>
      <c r="AI23" s="671">
        <v>1735.6489999999999</v>
      </c>
      <c r="AJ23" s="671">
        <v>1750.0340000000001</v>
      </c>
      <c r="AK23" s="671">
        <v>1765.376</v>
      </c>
      <c r="AL23" s="671">
        <v>1796.6289999999999</v>
      </c>
      <c r="AM23" s="671">
        <v>1816.9459999999999</v>
      </c>
      <c r="AN23" s="671">
        <v>1838.0519999999999</v>
      </c>
      <c r="AO23" s="671">
        <v>1859.212</v>
      </c>
      <c r="AP23" s="671">
        <v>1869.355</v>
      </c>
      <c r="AQ23" s="671">
        <v>1883.9649999999999</v>
      </c>
      <c r="AR23" s="671">
        <v>1923.588</v>
      </c>
      <c r="AS23" s="671">
        <v>1952.123</v>
      </c>
      <c r="AT23" s="671">
        <v>1968.115</v>
      </c>
      <c r="AU23" s="671">
        <v>1981.4649999999999</v>
      </c>
      <c r="AV23" s="671">
        <v>1999.6759999999999</v>
      </c>
      <c r="AW23" s="671">
        <v>2018.731</v>
      </c>
      <c r="AX23" s="671">
        <v>2055.6729999999998</v>
      </c>
      <c r="AY23" s="671">
        <v>2063.127</v>
      </c>
      <c r="AZ23" s="671">
        <v>2083.0700000000002</v>
      </c>
      <c r="BA23" s="671">
        <v>2103.5329999999999</v>
      </c>
      <c r="BB23" s="671">
        <v>2124.0810000000001</v>
      </c>
      <c r="BC23" s="673">
        <v>2144.7750000000001</v>
      </c>
      <c r="BD23" s="673">
        <v>2165.5500000000002</v>
      </c>
      <c r="BE23" s="673">
        <v>2186.413</v>
      </c>
      <c r="BF23" s="673">
        <v>2207.4270000000001</v>
      </c>
      <c r="BG23" s="673">
        <v>2228.5329999999999</v>
      </c>
      <c r="BH23" s="673">
        <v>2249.7950000000001</v>
      </c>
      <c r="BI23" s="673">
        <v>2271.1529999999998</v>
      </c>
      <c r="BJ23" s="673">
        <v>2292.672</v>
      </c>
      <c r="BK23" s="673">
        <v>2314.2919999999999</v>
      </c>
      <c r="BL23" s="673">
        <v>2336.0169999999998</v>
      </c>
      <c r="BM23" s="673">
        <v>2357.848</v>
      </c>
      <c r="BN23" s="673">
        <v>2379.0639999999999</v>
      </c>
      <c r="BO23" s="673">
        <v>2400.3919999999998</v>
      </c>
      <c r="BP23" s="673">
        <v>2421.8339999999998</v>
      </c>
      <c r="BQ23" s="673">
        <v>2442.6080000000002</v>
      </c>
      <c r="BR23" s="673">
        <v>2463.5010000000002</v>
      </c>
      <c r="BS23" s="673">
        <v>2484.4560000000001</v>
      </c>
      <c r="BT23" s="673">
        <v>2505.4760000000001</v>
      </c>
      <c r="BU23" s="673">
        <v>2526.6219999999998</v>
      </c>
      <c r="BV23" s="673">
        <v>2547.8989999999999</v>
      </c>
    </row>
    <row r="24" spans="1:74" ht="12" customHeight="1" x14ac:dyDescent="0.3">
      <c r="A24" s="663" t="s">
        <v>1080</v>
      </c>
      <c r="B24" s="661" t="s">
        <v>88</v>
      </c>
      <c r="C24" s="671">
        <v>92.7</v>
      </c>
      <c r="D24" s="671">
        <v>92.7</v>
      </c>
      <c r="E24" s="671">
        <v>94.2</v>
      </c>
      <c r="F24" s="671">
        <v>94.2</v>
      </c>
      <c r="G24" s="671">
        <v>94.2</v>
      </c>
      <c r="H24" s="671">
        <v>94.2</v>
      </c>
      <c r="I24" s="671">
        <v>92.6</v>
      </c>
      <c r="J24" s="671">
        <v>92.6</v>
      </c>
      <c r="K24" s="671">
        <v>92.6</v>
      </c>
      <c r="L24" s="671">
        <v>97.1</v>
      </c>
      <c r="M24" s="671">
        <v>97.1</v>
      </c>
      <c r="N24" s="671">
        <v>97.1</v>
      </c>
      <c r="O24" s="671">
        <v>113.5</v>
      </c>
      <c r="P24" s="671">
        <v>113.5</v>
      </c>
      <c r="Q24" s="671">
        <v>115</v>
      </c>
      <c r="R24" s="671">
        <v>115</v>
      </c>
      <c r="S24" s="671">
        <v>115</v>
      </c>
      <c r="T24" s="671">
        <v>112</v>
      </c>
      <c r="U24" s="671">
        <v>115.4</v>
      </c>
      <c r="V24" s="671">
        <v>115.4</v>
      </c>
      <c r="W24" s="671">
        <v>118.4</v>
      </c>
      <c r="X24" s="671">
        <v>118.4</v>
      </c>
      <c r="Y24" s="671">
        <v>118.4</v>
      </c>
      <c r="Z24" s="671">
        <v>118.4</v>
      </c>
      <c r="AA24" s="671">
        <v>118.4</v>
      </c>
      <c r="AB24" s="671">
        <v>118.4</v>
      </c>
      <c r="AC24" s="671">
        <v>118.4</v>
      </c>
      <c r="AD24" s="671">
        <v>118.4</v>
      </c>
      <c r="AE24" s="671">
        <v>118.4</v>
      </c>
      <c r="AF24" s="671">
        <v>118.4</v>
      </c>
      <c r="AG24" s="671">
        <v>118.4</v>
      </c>
      <c r="AH24" s="671">
        <v>118.4</v>
      </c>
      <c r="AI24" s="671">
        <v>118.4</v>
      </c>
      <c r="AJ24" s="671">
        <v>118.4</v>
      </c>
      <c r="AK24" s="671">
        <v>118.4</v>
      </c>
      <c r="AL24" s="671">
        <v>118.4</v>
      </c>
      <c r="AM24" s="671">
        <v>112.6</v>
      </c>
      <c r="AN24" s="671">
        <v>112.6</v>
      </c>
      <c r="AO24" s="671">
        <v>112.6</v>
      </c>
      <c r="AP24" s="671">
        <v>112.6</v>
      </c>
      <c r="AQ24" s="671">
        <v>112.6</v>
      </c>
      <c r="AR24" s="671">
        <v>338.6</v>
      </c>
      <c r="AS24" s="671">
        <v>338.6</v>
      </c>
      <c r="AT24" s="671">
        <v>347.6</v>
      </c>
      <c r="AU24" s="671">
        <v>347.6</v>
      </c>
      <c r="AV24" s="671">
        <v>347.6</v>
      </c>
      <c r="AW24" s="671">
        <v>347.6</v>
      </c>
      <c r="AX24" s="671">
        <v>347.6</v>
      </c>
      <c r="AY24" s="671">
        <v>347.6</v>
      </c>
      <c r="AZ24" s="671">
        <v>347.6</v>
      </c>
      <c r="BA24" s="671">
        <v>347.6</v>
      </c>
      <c r="BB24" s="671">
        <v>347.6</v>
      </c>
      <c r="BC24" s="673">
        <v>347.6</v>
      </c>
      <c r="BD24" s="673">
        <v>347.6</v>
      </c>
      <c r="BE24" s="673">
        <v>347.6</v>
      </c>
      <c r="BF24" s="673">
        <v>347.6</v>
      </c>
      <c r="BG24" s="673">
        <v>347.6</v>
      </c>
      <c r="BH24" s="673">
        <v>347.6</v>
      </c>
      <c r="BI24" s="673">
        <v>347.6</v>
      </c>
      <c r="BJ24" s="673">
        <v>597.6</v>
      </c>
      <c r="BK24" s="673">
        <v>597.6</v>
      </c>
      <c r="BL24" s="673">
        <v>597.6</v>
      </c>
      <c r="BM24" s="673">
        <v>597.6</v>
      </c>
      <c r="BN24" s="673">
        <v>597.6</v>
      </c>
      <c r="BO24" s="673">
        <v>597.6</v>
      </c>
      <c r="BP24" s="673">
        <v>597.6</v>
      </c>
      <c r="BQ24" s="673">
        <v>597.6</v>
      </c>
      <c r="BR24" s="673">
        <v>597.6</v>
      </c>
      <c r="BS24" s="673">
        <v>597.6</v>
      </c>
      <c r="BT24" s="673">
        <v>597.6</v>
      </c>
      <c r="BU24" s="673">
        <v>597.6</v>
      </c>
      <c r="BV24" s="673">
        <v>597.6</v>
      </c>
    </row>
    <row r="25" spans="1:74" ht="12" customHeight="1" x14ac:dyDescent="0.3">
      <c r="A25" s="663"/>
      <c r="B25" s="658"/>
      <c r="C25" s="662"/>
      <c r="D25" s="662"/>
      <c r="E25" s="662"/>
      <c r="F25" s="662"/>
      <c r="G25" s="662"/>
      <c r="H25" s="662"/>
      <c r="I25" s="662"/>
      <c r="J25" s="662"/>
      <c r="K25" s="662"/>
      <c r="L25" s="662"/>
      <c r="M25" s="662"/>
      <c r="N25" s="662"/>
      <c r="O25" s="662"/>
      <c r="P25" s="662"/>
      <c r="Q25" s="662"/>
      <c r="R25" s="672"/>
      <c r="S25" s="672"/>
      <c r="T25" s="672"/>
      <c r="U25" s="672"/>
      <c r="V25" s="672"/>
      <c r="W25" s="672"/>
      <c r="X25" s="672"/>
      <c r="Y25" s="672"/>
      <c r="Z25" s="672"/>
      <c r="AA25" s="672"/>
      <c r="AB25" s="672"/>
      <c r="AC25" s="672"/>
      <c r="AD25" s="672"/>
      <c r="AE25" s="672"/>
      <c r="AF25" s="672"/>
      <c r="AG25" s="672"/>
      <c r="AH25" s="672"/>
      <c r="AI25" s="672"/>
      <c r="AJ25" s="672"/>
      <c r="AK25" s="672"/>
      <c r="AL25" s="672"/>
      <c r="AM25" s="672"/>
      <c r="AN25" s="672"/>
      <c r="AO25" s="672"/>
      <c r="AP25" s="672"/>
      <c r="AQ25" s="672"/>
      <c r="AR25" s="672"/>
      <c r="AS25" s="672"/>
      <c r="AT25" s="672"/>
      <c r="AU25" s="672"/>
      <c r="AV25" s="672"/>
      <c r="AW25" s="672"/>
      <c r="AX25" s="672"/>
      <c r="AY25" s="672"/>
      <c r="AZ25" s="672"/>
      <c r="BA25" s="672"/>
      <c r="BB25" s="672"/>
      <c r="BC25" s="675"/>
      <c r="BD25" s="675"/>
      <c r="BE25" s="675"/>
      <c r="BF25" s="675"/>
      <c r="BG25" s="675"/>
      <c r="BH25" s="675"/>
      <c r="BI25" s="675"/>
      <c r="BJ25" s="675"/>
      <c r="BK25" s="675"/>
      <c r="BL25" s="675"/>
      <c r="BM25" s="675"/>
      <c r="BN25" s="675"/>
      <c r="BO25" s="675"/>
      <c r="BP25" s="675"/>
      <c r="BQ25" s="675"/>
      <c r="BR25" s="675"/>
      <c r="BS25" s="675"/>
      <c r="BT25" s="675"/>
      <c r="BU25" s="675"/>
      <c r="BV25" s="675"/>
    </row>
    <row r="26" spans="1:74" ht="12" customHeight="1" x14ac:dyDescent="0.3">
      <c r="A26" s="663"/>
      <c r="B26" s="662" t="s">
        <v>1320</v>
      </c>
      <c r="C26" s="662"/>
      <c r="D26" s="662"/>
      <c r="E26" s="662"/>
      <c r="F26" s="662"/>
      <c r="G26" s="662"/>
      <c r="H26" s="662"/>
      <c r="I26" s="662"/>
      <c r="J26" s="662"/>
      <c r="K26" s="662"/>
      <c r="L26" s="662"/>
      <c r="M26" s="662"/>
      <c r="N26" s="662"/>
      <c r="O26" s="662"/>
      <c r="P26" s="662"/>
      <c r="Q26" s="662"/>
      <c r="R26" s="672"/>
      <c r="S26" s="672"/>
      <c r="T26" s="672"/>
      <c r="U26" s="672"/>
      <c r="V26" s="672"/>
      <c r="W26" s="672"/>
      <c r="X26" s="672"/>
      <c r="Y26" s="672"/>
      <c r="Z26" s="672"/>
      <c r="AA26" s="672"/>
      <c r="AB26" s="672"/>
      <c r="AC26" s="672"/>
      <c r="AD26" s="672"/>
      <c r="AE26" s="672"/>
      <c r="AF26" s="672"/>
      <c r="AG26" s="672"/>
      <c r="AH26" s="672"/>
      <c r="AI26" s="672"/>
      <c r="AJ26" s="672"/>
      <c r="AK26" s="672"/>
      <c r="AL26" s="672"/>
      <c r="AM26" s="672"/>
      <c r="AN26" s="672"/>
      <c r="AO26" s="672"/>
      <c r="AP26" s="672"/>
      <c r="AQ26" s="672"/>
      <c r="AR26" s="672"/>
      <c r="AS26" s="672"/>
      <c r="AT26" s="672"/>
      <c r="AU26" s="672"/>
      <c r="AV26" s="672"/>
      <c r="AW26" s="672"/>
      <c r="AX26" s="672"/>
      <c r="AY26" s="672"/>
      <c r="AZ26" s="672"/>
      <c r="BA26" s="672"/>
      <c r="BB26" s="672"/>
      <c r="BC26" s="675"/>
      <c r="BD26" s="675"/>
      <c r="BE26" s="675"/>
      <c r="BF26" s="675"/>
      <c r="BG26" s="675"/>
      <c r="BH26" s="675"/>
      <c r="BI26" s="675"/>
      <c r="BJ26" s="675"/>
      <c r="BK26" s="675"/>
      <c r="BL26" s="675"/>
      <c r="BM26" s="675"/>
      <c r="BN26" s="675"/>
      <c r="BO26" s="675"/>
      <c r="BP26" s="675"/>
      <c r="BQ26" s="675"/>
      <c r="BR26" s="675"/>
      <c r="BS26" s="675"/>
      <c r="BT26" s="675"/>
      <c r="BU26" s="675"/>
      <c r="BV26" s="675"/>
    </row>
    <row r="27" spans="1:74" ht="12" customHeight="1" x14ac:dyDescent="0.3">
      <c r="A27" s="663"/>
      <c r="B27" s="662" t="s">
        <v>1060</v>
      </c>
      <c r="C27" s="662"/>
      <c r="D27" s="662"/>
      <c r="E27" s="662"/>
      <c r="F27" s="662"/>
      <c r="G27" s="662"/>
      <c r="H27" s="662"/>
      <c r="I27" s="662"/>
      <c r="J27" s="662"/>
      <c r="K27" s="662"/>
      <c r="L27" s="662"/>
      <c r="M27" s="662"/>
      <c r="N27" s="662"/>
      <c r="O27" s="662"/>
      <c r="P27" s="662"/>
      <c r="Q27" s="662"/>
      <c r="R27" s="672"/>
      <c r="S27" s="672"/>
      <c r="T27" s="672"/>
      <c r="U27" s="672"/>
      <c r="V27" s="672"/>
      <c r="W27" s="672"/>
      <c r="X27" s="672"/>
      <c r="Y27" s="672"/>
      <c r="Z27" s="672"/>
      <c r="AA27" s="672"/>
      <c r="AB27" s="672"/>
      <c r="AC27" s="672"/>
      <c r="AD27" s="672"/>
      <c r="AE27" s="672"/>
      <c r="AF27" s="672"/>
      <c r="AG27" s="672"/>
      <c r="AH27" s="672"/>
      <c r="AI27" s="672"/>
      <c r="AJ27" s="672"/>
      <c r="AK27" s="672"/>
      <c r="AL27" s="672"/>
      <c r="AM27" s="672"/>
      <c r="AN27" s="672"/>
      <c r="AO27" s="672"/>
      <c r="AP27" s="672"/>
      <c r="AQ27" s="672"/>
      <c r="AR27" s="672"/>
      <c r="AS27" s="672"/>
      <c r="AT27" s="672"/>
      <c r="AU27" s="672"/>
      <c r="AV27" s="672"/>
      <c r="AW27" s="672"/>
      <c r="AX27" s="672"/>
      <c r="AY27" s="672"/>
      <c r="AZ27" s="672"/>
      <c r="BA27" s="672"/>
      <c r="BB27" s="672"/>
      <c r="BC27" s="675"/>
      <c r="BD27" s="675"/>
      <c r="BE27" s="675"/>
      <c r="BF27" s="675"/>
      <c r="BG27" s="675"/>
      <c r="BH27" s="675"/>
      <c r="BI27" s="675"/>
      <c r="BJ27" s="675"/>
      <c r="BK27" s="675"/>
      <c r="BL27" s="675"/>
      <c r="BM27" s="675"/>
      <c r="BN27" s="675"/>
      <c r="BO27" s="675"/>
      <c r="BP27" s="675"/>
      <c r="BQ27" s="675"/>
      <c r="BR27" s="675"/>
      <c r="BS27" s="675"/>
      <c r="BT27" s="675"/>
      <c r="BU27" s="675"/>
      <c r="BV27" s="675"/>
    </row>
    <row r="28" spans="1:74" ht="12" customHeight="1" x14ac:dyDescent="0.3">
      <c r="A28" s="663" t="s">
        <v>1212</v>
      </c>
      <c r="B28" s="661" t="s">
        <v>1061</v>
      </c>
      <c r="C28" s="704">
        <v>2.83509272</v>
      </c>
      <c r="D28" s="704">
        <v>2.483653565</v>
      </c>
      <c r="E28" s="704">
        <v>2.7602272750000001</v>
      </c>
      <c r="F28" s="704">
        <v>2.4394207520000002</v>
      </c>
      <c r="G28" s="704">
        <v>2.5312207039999999</v>
      </c>
      <c r="H28" s="704">
        <v>2.60795449</v>
      </c>
      <c r="I28" s="704">
        <v>2.7518554740000001</v>
      </c>
      <c r="J28" s="704">
        <v>2.7789265900000002</v>
      </c>
      <c r="K28" s="704">
        <v>2.5093160669999999</v>
      </c>
      <c r="L28" s="704">
        <v>2.5192473770000001</v>
      </c>
      <c r="M28" s="704">
        <v>2.6582102710000002</v>
      </c>
      <c r="N28" s="704">
        <v>2.8498886159999999</v>
      </c>
      <c r="O28" s="704">
        <v>2.8523723859999999</v>
      </c>
      <c r="P28" s="704">
        <v>2.5926161539999999</v>
      </c>
      <c r="Q28" s="704">
        <v>2.7338763109999999</v>
      </c>
      <c r="R28" s="704">
        <v>2.3982216439999999</v>
      </c>
      <c r="S28" s="704">
        <v>2.4932074919999998</v>
      </c>
      <c r="T28" s="704">
        <v>2.6284628470000002</v>
      </c>
      <c r="U28" s="704">
        <v>2.7509522959999999</v>
      </c>
      <c r="V28" s="704">
        <v>2.6997930210000001</v>
      </c>
      <c r="W28" s="704">
        <v>2.3854466699999999</v>
      </c>
      <c r="X28" s="704">
        <v>2.4541334840000002</v>
      </c>
      <c r="Y28" s="704">
        <v>2.4835048789999998</v>
      </c>
      <c r="Z28" s="704">
        <v>2.535385416</v>
      </c>
      <c r="AA28" s="704">
        <v>2.5522215799999999</v>
      </c>
      <c r="AB28" s="704">
        <v>2.2127163950000002</v>
      </c>
      <c r="AC28" s="704">
        <v>2.3030809250000002</v>
      </c>
      <c r="AD28" s="704">
        <v>2.0456035400000001</v>
      </c>
      <c r="AE28" s="704">
        <v>2.3112592250000001</v>
      </c>
      <c r="AF28" s="704">
        <v>2.3209862870000002</v>
      </c>
      <c r="AG28" s="704">
        <v>2.5337459560000002</v>
      </c>
      <c r="AH28" s="704">
        <v>2.5650765739999999</v>
      </c>
      <c r="AI28" s="704">
        <v>2.3484427440000002</v>
      </c>
      <c r="AJ28" s="704">
        <v>2.2332982010000002</v>
      </c>
      <c r="AK28" s="704">
        <v>2.2448919159999998</v>
      </c>
      <c r="AL28" s="704">
        <v>2.4403968869999999</v>
      </c>
      <c r="AM28" s="704">
        <v>2.4748647739999998</v>
      </c>
      <c r="AN28" s="704">
        <v>2.28842692</v>
      </c>
      <c r="AO28" s="704">
        <v>2.3859077019999999</v>
      </c>
      <c r="AP28" s="704">
        <v>2.1872694949999998</v>
      </c>
      <c r="AQ28" s="704">
        <v>2.32597509</v>
      </c>
      <c r="AR28" s="704">
        <v>2.1536095230000001</v>
      </c>
      <c r="AS28" s="704">
        <v>2.3305445929999999</v>
      </c>
      <c r="AT28" s="704">
        <v>2.5241851780000002</v>
      </c>
      <c r="AU28" s="704">
        <v>2.153935911</v>
      </c>
      <c r="AV28" s="704">
        <v>2.0992181219999999</v>
      </c>
      <c r="AW28" s="704">
        <v>2.1754522679999999</v>
      </c>
      <c r="AX28" s="704">
        <v>2.3854959600000001</v>
      </c>
      <c r="AY28" s="704">
        <v>2.401932516</v>
      </c>
      <c r="AZ28" s="704">
        <v>2.2376784170000001</v>
      </c>
      <c r="BA28" s="704">
        <v>2.6279840000000001</v>
      </c>
      <c r="BB28" s="704">
        <v>2.7026889999999999</v>
      </c>
      <c r="BC28" s="705">
        <v>2.8634930000000001</v>
      </c>
      <c r="BD28" s="705">
        <v>2.6935920000000002</v>
      </c>
      <c r="BE28" s="705">
        <v>2.88436</v>
      </c>
      <c r="BF28" s="705">
        <v>2.6891180000000001</v>
      </c>
      <c r="BG28" s="705">
        <v>2.3656519999999999</v>
      </c>
      <c r="BH28" s="705">
        <v>2.2102719999999998</v>
      </c>
      <c r="BI28" s="705">
        <v>2.2771949999999999</v>
      </c>
      <c r="BJ28" s="705">
        <v>3.0424440000000001</v>
      </c>
      <c r="BK28" s="705">
        <v>3.1176010000000001</v>
      </c>
      <c r="BL28" s="705">
        <v>1.430199</v>
      </c>
      <c r="BM28" s="705">
        <v>2.8250410000000001</v>
      </c>
      <c r="BN28" s="705">
        <v>2.7475480000000001</v>
      </c>
      <c r="BO28" s="705">
        <v>2.9393850000000001</v>
      </c>
      <c r="BP28" s="705">
        <v>2.6883349999999999</v>
      </c>
      <c r="BQ28" s="705">
        <v>2.9328910000000001</v>
      </c>
      <c r="BR28" s="705">
        <v>2.780535</v>
      </c>
      <c r="BS28" s="705">
        <v>2.3838650000000001</v>
      </c>
      <c r="BT28" s="705">
        <v>2.2707830000000002</v>
      </c>
      <c r="BU28" s="705">
        <v>2.3220429999999999</v>
      </c>
      <c r="BV28" s="705">
        <v>2.9447079999999999</v>
      </c>
    </row>
    <row r="29" spans="1:74" ht="12" customHeight="1" x14ac:dyDescent="0.3">
      <c r="A29" s="663" t="s">
        <v>1312</v>
      </c>
      <c r="B29" s="661" t="s">
        <v>1062</v>
      </c>
      <c r="C29" s="704">
        <v>1.6458511709999999</v>
      </c>
      <c r="D29" s="704">
        <v>1.4225672949999999</v>
      </c>
      <c r="E29" s="704">
        <v>1.5440642680000001</v>
      </c>
      <c r="F29" s="704">
        <v>1.4646890509999999</v>
      </c>
      <c r="G29" s="704">
        <v>1.5538919920000001</v>
      </c>
      <c r="H29" s="704">
        <v>1.5150064999999999</v>
      </c>
      <c r="I29" s="704">
        <v>1.512502963</v>
      </c>
      <c r="J29" s="704">
        <v>1.5077254360000001</v>
      </c>
      <c r="K29" s="704">
        <v>1.4217151539999999</v>
      </c>
      <c r="L29" s="704">
        <v>1.4360065719999999</v>
      </c>
      <c r="M29" s="704">
        <v>1.49568944</v>
      </c>
      <c r="N29" s="704">
        <v>1.564012612</v>
      </c>
      <c r="O29" s="704">
        <v>1.5318969140000001</v>
      </c>
      <c r="P29" s="704">
        <v>1.4551560939999999</v>
      </c>
      <c r="Q29" s="704">
        <v>1.5339783250000001</v>
      </c>
      <c r="R29" s="704">
        <v>1.4501108540000001</v>
      </c>
      <c r="S29" s="704">
        <v>1.4555804020000001</v>
      </c>
      <c r="T29" s="704">
        <v>1.4600673850000001</v>
      </c>
      <c r="U29" s="704">
        <v>1.480132668</v>
      </c>
      <c r="V29" s="704">
        <v>1.4829386579999999</v>
      </c>
      <c r="W29" s="704">
        <v>1.3411104890000001</v>
      </c>
      <c r="X29" s="704">
        <v>1.465078342</v>
      </c>
      <c r="Y29" s="704">
        <v>1.4534724290000001</v>
      </c>
      <c r="Z29" s="704">
        <v>1.5137033580000001</v>
      </c>
      <c r="AA29" s="704">
        <v>1.411708003</v>
      </c>
      <c r="AB29" s="704">
        <v>1.2655384300000001</v>
      </c>
      <c r="AC29" s="704">
        <v>1.3642715940000001</v>
      </c>
      <c r="AD29" s="704">
        <v>1.27639776</v>
      </c>
      <c r="AE29" s="704">
        <v>1.3466466479999999</v>
      </c>
      <c r="AF29" s="704">
        <v>1.346059817</v>
      </c>
      <c r="AG29" s="704">
        <v>1.3825836199999999</v>
      </c>
      <c r="AH29" s="704">
        <v>1.393211226</v>
      </c>
      <c r="AI29" s="704">
        <v>1.30302618</v>
      </c>
      <c r="AJ29" s="704">
        <v>1.3341888</v>
      </c>
      <c r="AK29" s="704">
        <v>1.2877381809999999</v>
      </c>
      <c r="AL29" s="704">
        <v>1.3799575319999999</v>
      </c>
      <c r="AM29" s="704">
        <v>1.422021684</v>
      </c>
      <c r="AN29" s="704">
        <v>1.284215264</v>
      </c>
      <c r="AO29" s="704">
        <v>1.436641257</v>
      </c>
      <c r="AP29" s="704">
        <v>1.3641845079999999</v>
      </c>
      <c r="AQ29" s="704">
        <v>1.381596756</v>
      </c>
      <c r="AR29" s="704">
        <v>1.246821116</v>
      </c>
      <c r="AS29" s="704">
        <v>1.33895963</v>
      </c>
      <c r="AT29" s="704">
        <v>1.365460015</v>
      </c>
      <c r="AU29" s="704">
        <v>1.306565328</v>
      </c>
      <c r="AV29" s="704">
        <v>1.291605688</v>
      </c>
      <c r="AW29" s="704">
        <v>1.253483331</v>
      </c>
      <c r="AX29" s="704">
        <v>1.3701280819999999</v>
      </c>
      <c r="AY29" s="704">
        <v>1.370941736</v>
      </c>
      <c r="AZ29" s="704">
        <v>1.2162059649999999</v>
      </c>
      <c r="BA29" s="704">
        <v>1.532176</v>
      </c>
      <c r="BB29" s="704">
        <v>1.5414920000000001</v>
      </c>
      <c r="BC29" s="705">
        <v>1.5498959999999999</v>
      </c>
      <c r="BD29" s="705">
        <v>1.3553440000000001</v>
      </c>
      <c r="BE29" s="705">
        <v>1.5234859999999999</v>
      </c>
      <c r="BF29" s="705">
        <v>1.403017</v>
      </c>
      <c r="BG29" s="705">
        <v>1.3767640000000001</v>
      </c>
      <c r="BH29" s="705">
        <v>1.3489770000000001</v>
      </c>
      <c r="BI29" s="705">
        <v>1.2968679999999999</v>
      </c>
      <c r="BJ29" s="705">
        <v>1.5285789999999999</v>
      </c>
      <c r="BK29" s="705">
        <v>1.5408930000000001</v>
      </c>
      <c r="BL29" s="705">
        <v>0.88760360000000005</v>
      </c>
      <c r="BM29" s="705">
        <v>1.6047149999999999</v>
      </c>
      <c r="BN29" s="705">
        <v>1.558446</v>
      </c>
      <c r="BO29" s="705">
        <v>1.5548230000000001</v>
      </c>
      <c r="BP29" s="705">
        <v>1.3561939999999999</v>
      </c>
      <c r="BQ29" s="705">
        <v>1.543318</v>
      </c>
      <c r="BR29" s="705">
        <v>1.4543839999999999</v>
      </c>
      <c r="BS29" s="705">
        <v>1.3910769999999999</v>
      </c>
      <c r="BT29" s="705">
        <v>1.3732390000000001</v>
      </c>
      <c r="BU29" s="705">
        <v>1.3148310000000001</v>
      </c>
      <c r="BV29" s="705">
        <v>1.531757</v>
      </c>
    </row>
    <row r="30" spans="1:74" ht="12" customHeight="1" x14ac:dyDescent="0.3">
      <c r="A30" s="663" t="s">
        <v>1313</v>
      </c>
      <c r="B30" s="661" t="s">
        <v>1063</v>
      </c>
      <c r="C30" s="704">
        <v>1.1892415489999999</v>
      </c>
      <c r="D30" s="704">
        <v>1.0610862700000001</v>
      </c>
      <c r="E30" s="704">
        <v>1.216163007</v>
      </c>
      <c r="F30" s="704">
        <v>0.97473170099999995</v>
      </c>
      <c r="G30" s="704">
        <v>0.97732871200000004</v>
      </c>
      <c r="H30" s="704">
        <v>1.0929479900000001</v>
      </c>
      <c r="I30" s="704">
        <v>1.2393525110000001</v>
      </c>
      <c r="J30" s="704">
        <v>1.2712011540000001</v>
      </c>
      <c r="K30" s="704">
        <v>1.0876009129999999</v>
      </c>
      <c r="L30" s="704">
        <v>1.083240805</v>
      </c>
      <c r="M30" s="704">
        <v>1.1625208309999999</v>
      </c>
      <c r="N30" s="704">
        <v>1.2858760039999999</v>
      </c>
      <c r="O30" s="704">
        <v>1.320475472</v>
      </c>
      <c r="P30" s="704">
        <v>1.13746006</v>
      </c>
      <c r="Q30" s="704">
        <v>1.1998979860000001</v>
      </c>
      <c r="R30" s="704">
        <v>0.94811078999999998</v>
      </c>
      <c r="S30" s="704">
        <v>1.03762709</v>
      </c>
      <c r="T30" s="704">
        <v>1.1683954620000001</v>
      </c>
      <c r="U30" s="704">
        <v>1.2708196279999999</v>
      </c>
      <c r="V30" s="704">
        <v>1.2168543629999999</v>
      </c>
      <c r="W30" s="704">
        <v>1.044336181</v>
      </c>
      <c r="X30" s="704">
        <v>0.989055142</v>
      </c>
      <c r="Y30" s="704">
        <v>1.03003245</v>
      </c>
      <c r="Z30" s="704">
        <v>1.0216820579999999</v>
      </c>
      <c r="AA30" s="704">
        <v>1.1405135769999999</v>
      </c>
      <c r="AB30" s="704">
        <v>0.94717796499999996</v>
      </c>
      <c r="AC30" s="704">
        <v>0.93880933099999997</v>
      </c>
      <c r="AD30" s="704">
        <v>0.76920577999999995</v>
      </c>
      <c r="AE30" s="704">
        <v>0.96461257700000003</v>
      </c>
      <c r="AF30" s="704">
        <v>0.97492646999999999</v>
      </c>
      <c r="AG30" s="704">
        <v>1.1511623360000001</v>
      </c>
      <c r="AH30" s="704">
        <v>1.1718653480000001</v>
      </c>
      <c r="AI30" s="704">
        <v>1.0454165639999999</v>
      </c>
      <c r="AJ30" s="704">
        <v>0.89910940100000003</v>
      </c>
      <c r="AK30" s="704">
        <v>0.95715373500000001</v>
      </c>
      <c r="AL30" s="704">
        <v>1.060439355</v>
      </c>
      <c r="AM30" s="704">
        <v>1.0528430900000001</v>
      </c>
      <c r="AN30" s="704">
        <v>1.0042116560000001</v>
      </c>
      <c r="AO30" s="704">
        <v>0.94926644500000001</v>
      </c>
      <c r="AP30" s="704">
        <v>0.82308498699999999</v>
      </c>
      <c r="AQ30" s="704">
        <v>0.94437833400000004</v>
      </c>
      <c r="AR30" s="704">
        <v>0.90678840699999996</v>
      </c>
      <c r="AS30" s="704">
        <v>0.99158496299999999</v>
      </c>
      <c r="AT30" s="704">
        <v>1.1587251629999999</v>
      </c>
      <c r="AU30" s="704">
        <v>0.84737058300000001</v>
      </c>
      <c r="AV30" s="704">
        <v>0.80761243400000005</v>
      </c>
      <c r="AW30" s="704">
        <v>0.92196893700000004</v>
      </c>
      <c r="AX30" s="704">
        <v>1.0153678779999999</v>
      </c>
      <c r="AY30" s="704">
        <v>1.03099078</v>
      </c>
      <c r="AZ30" s="704">
        <v>1.021472452</v>
      </c>
      <c r="BA30" s="704">
        <v>1.0958079999999999</v>
      </c>
      <c r="BB30" s="704">
        <v>1.161197</v>
      </c>
      <c r="BC30" s="705">
        <v>1.313596</v>
      </c>
      <c r="BD30" s="705">
        <v>1.3382480000000001</v>
      </c>
      <c r="BE30" s="705">
        <v>1.3608739999999999</v>
      </c>
      <c r="BF30" s="705">
        <v>1.2861</v>
      </c>
      <c r="BG30" s="705">
        <v>0.98888819999999999</v>
      </c>
      <c r="BH30" s="705">
        <v>0.86129509999999998</v>
      </c>
      <c r="BI30" s="705">
        <v>0.9803267</v>
      </c>
      <c r="BJ30" s="705">
        <v>1.513865</v>
      </c>
      <c r="BK30" s="705">
        <v>1.576708</v>
      </c>
      <c r="BL30" s="705">
        <v>0.5425951</v>
      </c>
      <c r="BM30" s="705">
        <v>1.220326</v>
      </c>
      <c r="BN30" s="705">
        <v>1.1891020000000001</v>
      </c>
      <c r="BO30" s="705">
        <v>1.3845620000000001</v>
      </c>
      <c r="BP30" s="705">
        <v>1.332141</v>
      </c>
      <c r="BQ30" s="705">
        <v>1.3895729999999999</v>
      </c>
      <c r="BR30" s="705">
        <v>1.3261510000000001</v>
      </c>
      <c r="BS30" s="705">
        <v>0.99278829999999996</v>
      </c>
      <c r="BT30" s="705">
        <v>0.8975438</v>
      </c>
      <c r="BU30" s="705">
        <v>1.0072110000000001</v>
      </c>
      <c r="BV30" s="705">
        <v>1.4129510000000001</v>
      </c>
    </row>
    <row r="31" spans="1:74" ht="12" customHeight="1" x14ac:dyDescent="0.3">
      <c r="A31" s="663" t="s">
        <v>1209</v>
      </c>
      <c r="B31" s="661" t="s">
        <v>1064</v>
      </c>
      <c r="C31" s="704">
        <v>26.635124529999999</v>
      </c>
      <c r="D31" s="704">
        <v>23.512950132</v>
      </c>
      <c r="E31" s="704">
        <v>29.12596426</v>
      </c>
      <c r="F31" s="704">
        <v>29.221115293</v>
      </c>
      <c r="G31" s="704">
        <v>32.205104990999999</v>
      </c>
      <c r="H31" s="704">
        <v>30.082813378000001</v>
      </c>
      <c r="I31" s="704">
        <v>26.362805812000001</v>
      </c>
      <c r="J31" s="704">
        <v>21.740628482999998</v>
      </c>
      <c r="K31" s="704">
        <v>18.977782783999999</v>
      </c>
      <c r="L31" s="704">
        <v>18.170779733</v>
      </c>
      <c r="M31" s="704">
        <v>20.420851729999999</v>
      </c>
      <c r="N31" s="704">
        <v>22.254988574999999</v>
      </c>
      <c r="O31" s="704">
        <v>24.96201993</v>
      </c>
      <c r="P31" s="704">
        <v>24.793710240999999</v>
      </c>
      <c r="Q31" s="704">
        <v>25.752148085000002</v>
      </c>
      <c r="R31" s="704">
        <v>27.989979192</v>
      </c>
      <c r="S31" s="704">
        <v>30.318598342000001</v>
      </c>
      <c r="T31" s="704">
        <v>27.502186480999999</v>
      </c>
      <c r="U31" s="704">
        <v>25.002925764</v>
      </c>
      <c r="V31" s="704">
        <v>21.908293526000001</v>
      </c>
      <c r="W31" s="704">
        <v>19.059726191999999</v>
      </c>
      <c r="X31" s="704">
        <v>19.426419968000001</v>
      </c>
      <c r="Y31" s="704">
        <v>21.780770564000001</v>
      </c>
      <c r="Z31" s="704">
        <v>22.650886192000002</v>
      </c>
      <c r="AA31" s="704">
        <v>24.657851542</v>
      </c>
      <c r="AB31" s="704">
        <v>22.772000198000001</v>
      </c>
      <c r="AC31" s="704">
        <v>26.207664605000002</v>
      </c>
      <c r="AD31" s="704">
        <v>27.695002240000001</v>
      </c>
      <c r="AE31" s="704">
        <v>31.856523539000001</v>
      </c>
      <c r="AF31" s="704">
        <v>27.964864186</v>
      </c>
      <c r="AG31" s="704">
        <v>24.787959910000001</v>
      </c>
      <c r="AH31" s="704">
        <v>22.504343480999999</v>
      </c>
      <c r="AI31" s="704">
        <v>18.461390473000002</v>
      </c>
      <c r="AJ31" s="704">
        <v>18.232079965</v>
      </c>
      <c r="AK31" s="704">
        <v>20.138658313000001</v>
      </c>
      <c r="AL31" s="704">
        <v>21.373703252999999</v>
      </c>
      <c r="AM31" s="704">
        <v>25.221605315000001</v>
      </c>
      <c r="AN31" s="704">
        <v>26.259889161</v>
      </c>
      <c r="AO31" s="704">
        <v>23.482547197999999</v>
      </c>
      <c r="AP31" s="704">
        <v>22.001882983000002</v>
      </c>
      <c r="AQ31" s="704">
        <v>30.367471117000001</v>
      </c>
      <c r="AR31" s="704">
        <v>28.950141668000001</v>
      </c>
      <c r="AS31" s="704">
        <v>27.571461258999999</v>
      </c>
      <c r="AT31" s="704">
        <v>23.98477647</v>
      </c>
      <c r="AU31" s="704">
        <v>19.076220200000002</v>
      </c>
      <c r="AV31" s="704">
        <v>18.236628460999999</v>
      </c>
      <c r="AW31" s="704">
        <v>21.736184090999998</v>
      </c>
      <c r="AX31" s="704">
        <v>22.981033739000001</v>
      </c>
      <c r="AY31" s="704">
        <v>26.047006019000001</v>
      </c>
      <c r="AZ31" s="704">
        <v>22.043035386</v>
      </c>
      <c r="BA31" s="704">
        <v>22.008610000000001</v>
      </c>
      <c r="BB31" s="704">
        <v>20.13325</v>
      </c>
      <c r="BC31" s="705">
        <v>25.73047</v>
      </c>
      <c r="BD31" s="705">
        <v>26.08934</v>
      </c>
      <c r="BE31" s="705">
        <v>24.417269999999998</v>
      </c>
      <c r="BF31" s="705">
        <v>20.811869999999999</v>
      </c>
      <c r="BG31" s="705">
        <v>17.37689</v>
      </c>
      <c r="BH31" s="705">
        <v>17.274699999999999</v>
      </c>
      <c r="BI31" s="705">
        <v>19.176819999999999</v>
      </c>
      <c r="BJ31" s="705">
        <v>21.291689999999999</v>
      </c>
      <c r="BK31" s="705">
        <v>23.679459999999999</v>
      </c>
      <c r="BL31" s="705">
        <v>21.054960000000001</v>
      </c>
      <c r="BM31" s="705">
        <v>23.86307</v>
      </c>
      <c r="BN31" s="705">
        <v>24.185739999999999</v>
      </c>
      <c r="BO31" s="705">
        <v>28.33586</v>
      </c>
      <c r="BP31" s="705">
        <v>28.000610000000002</v>
      </c>
      <c r="BQ31" s="705">
        <v>25.877459999999999</v>
      </c>
      <c r="BR31" s="705">
        <v>21.616589999999999</v>
      </c>
      <c r="BS31" s="705">
        <v>17.864930000000001</v>
      </c>
      <c r="BT31" s="705">
        <v>17.67794</v>
      </c>
      <c r="BU31" s="705">
        <v>19.52712</v>
      </c>
      <c r="BV31" s="705">
        <v>21.888829999999999</v>
      </c>
    </row>
    <row r="32" spans="1:74" ht="12" customHeight="1" x14ac:dyDescent="0.3">
      <c r="A32" s="663" t="s">
        <v>1213</v>
      </c>
      <c r="B32" s="661" t="s">
        <v>1081</v>
      </c>
      <c r="C32" s="704">
        <v>1.38259964</v>
      </c>
      <c r="D32" s="704">
        <v>1.238879219</v>
      </c>
      <c r="E32" s="704">
        <v>1.3845126619999999</v>
      </c>
      <c r="F32" s="704">
        <v>1.3367918329999999</v>
      </c>
      <c r="G32" s="704">
        <v>1.2834570190000001</v>
      </c>
      <c r="H32" s="704">
        <v>1.213937228</v>
      </c>
      <c r="I32" s="704">
        <v>1.3554001259999999</v>
      </c>
      <c r="J32" s="704">
        <v>1.3450315399999999</v>
      </c>
      <c r="K32" s="704">
        <v>1.2969612800000001</v>
      </c>
      <c r="L32" s="704">
        <v>1.229009276</v>
      </c>
      <c r="M32" s="704">
        <v>1.2892570139999999</v>
      </c>
      <c r="N32" s="704">
        <v>1.5709278179999999</v>
      </c>
      <c r="O32" s="704">
        <v>1.341307424</v>
      </c>
      <c r="P32" s="704">
        <v>1.2740925759999999</v>
      </c>
      <c r="Q32" s="704">
        <v>1.366753028</v>
      </c>
      <c r="R32" s="704">
        <v>1.1879366360000001</v>
      </c>
      <c r="S32" s="704">
        <v>1.38262025</v>
      </c>
      <c r="T32" s="704">
        <v>1.299834782</v>
      </c>
      <c r="U32" s="704">
        <v>1.3696112949999999</v>
      </c>
      <c r="V32" s="704">
        <v>1.3670550370000001</v>
      </c>
      <c r="W32" s="704">
        <v>1.3279076910000001</v>
      </c>
      <c r="X32" s="704">
        <v>1.273090287</v>
      </c>
      <c r="Y32" s="704">
        <v>1.330843628</v>
      </c>
      <c r="Z32" s="704">
        <v>1.4126393660000001</v>
      </c>
      <c r="AA32" s="704">
        <v>1.347889549</v>
      </c>
      <c r="AB32" s="704">
        <v>1.2519351519999999</v>
      </c>
      <c r="AC32" s="704">
        <v>1.378336518</v>
      </c>
      <c r="AD32" s="704">
        <v>1.227050373</v>
      </c>
      <c r="AE32" s="704">
        <v>1.3044456170000001</v>
      </c>
      <c r="AF32" s="704">
        <v>1.2943282659999999</v>
      </c>
      <c r="AG32" s="704">
        <v>1.34196666</v>
      </c>
      <c r="AH32" s="704">
        <v>1.362412403</v>
      </c>
      <c r="AI32" s="704">
        <v>1.3380929800000001</v>
      </c>
      <c r="AJ32" s="704">
        <v>1.102883595</v>
      </c>
      <c r="AK32" s="704">
        <v>0.94138361599999998</v>
      </c>
      <c r="AL32" s="704">
        <v>1.140239271</v>
      </c>
      <c r="AM32" s="704">
        <v>1.229389609</v>
      </c>
      <c r="AN32" s="704">
        <v>1.2330506999999999</v>
      </c>
      <c r="AO32" s="704">
        <v>1.4734815269999999</v>
      </c>
      <c r="AP32" s="704">
        <v>1.4104817270000001</v>
      </c>
      <c r="AQ32" s="704">
        <v>1.41087611</v>
      </c>
      <c r="AR32" s="704">
        <v>1.3377701179999999</v>
      </c>
      <c r="AS32" s="704">
        <v>1.4043296009999999</v>
      </c>
      <c r="AT32" s="704">
        <v>1.4000400120000001</v>
      </c>
      <c r="AU32" s="704">
        <v>1.3587222269999999</v>
      </c>
      <c r="AV32" s="704">
        <v>1.341380697</v>
      </c>
      <c r="AW32" s="704">
        <v>1.4479280859999999</v>
      </c>
      <c r="AX32" s="704">
        <v>1.4337137470000001</v>
      </c>
      <c r="AY32" s="704">
        <v>1.3599718030000001</v>
      </c>
      <c r="AZ32" s="704">
        <v>1.2875929660000001</v>
      </c>
      <c r="BA32" s="704">
        <v>1.494912</v>
      </c>
      <c r="BB32" s="704">
        <v>1.4804219999999999</v>
      </c>
      <c r="BC32" s="705">
        <v>1.4700949999999999</v>
      </c>
      <c r="BD32" s="705">
        <v>1.362733</v>
      </c>
      <c r="BE32" s="705">
        <v>1.4058889999999999</v>
      </c>
      <c r="BF32" s="705">
        <v>1.420628</v>
      </c>
      <c r="BG32" s="705">
        <v>1.349494</v>
      </c>
      <c r="BH32" s="705">
        <v>1.3686100000000001</v>
      </c>
      <c r="BI32" s="705">
        <v>1.420291</v>
      </c>
      <c r="BJ32" s="705">
        <v>1.466971</v>
      </c>
      <c r="BK32" s="705">
        <v>1.4161440000000001</v>
      </c>
      <c r="BL32" s="705">
        <v>1.319882</v>
      </c>
      <c r="BM32" s="705">
        <v>1.434237</v>
      </c>
      <c r="BN32" s="705">
        <v>1.319574</v>
      </c>
      <c r="BO32" s="705">
        <v>1.3872450000000001</v>
      </c>
      <c r="BP32" s="705">
        <v>1.2884059999999999</v>
      </c>
      <c r="BQ32" s="705">
        <v>1.4054169999999999</v>
      </c>
      <c r="BR32" s="705">
        <v>1.444089</v>
      </c>
      <c r="BS32" s="705">
        <v>1.3832</v>
      </c>
      <c r="BT32" s="705">
        <v>1.409459</v>
      </c>
      <c r="BU32" s="705">
        <v>1.491978</v>
      </c>
      <c r="BV32" s="705">
        <v>1.4752609999999999</v>
      </c>
    </row>
    <row r="33" spans="1:74" ht="12" customHeight="1" x14ac:dyDescent="0.3">
      <c r="A33" s="663" t="s">
        <v>1211</v>
      </c>
      <c r="B33" s="661" t="s">
        <v>1065</v>
      </c>
      <c r="C33" s="704">
        <v>2.0113707110000001</v>
      </c>
      <c r="D33" s="704">
        <v>2.5263937589999999</v>
      </c>
      <c r="E33" s="704">
        <v>4.2001654549999996</v>
      </c>
      <c r="F33" s="704">
        <v>4.6461027880000003</v>
      </c>
      <c r="G33" s="704">
        <v>5.6054859800000001</v>
      </c>
      <c r="H33" s="704">
        <v>6.1094939119999996</v>
      </c>
      <c r="I33" s="704">
        <v>5.6898626930000002</v>
      </c>
      <c r="J33" s="704">
        <v>5.374119394</v>
      </c>
      <c r="K33" s="704">
        <v>5.0589946619999999</v>
      </c>
      <c r="L33" s="704">
        <v>4.7709950760000002</v>
      </c>
      <c r="M33" s="704">
        <v>3.3723608999999999</v>
      </c>
      <c r="N33" s="704">
        <v>3.3575164989999999</v>
      </c>
      <c r="O33" s="704">
        <v>3.2878416119999998</v>
      </c>
      <c r="P33" s="704">
        <v>3.8627098800000002</v>
      </c>
      <c r="Q33" s="704">
        <v>5.0091136260000004</v>
      </c>
      <c r="R33" s="704">
        <v>6.0023991329999999</v>
      </c>
      <c r="S33" s="704">
        <v>6.7877235330000003</v>
      </c>
      <c r="T33" s="704">
        <v>7.3474853590000002</v>
      </c>
      <c r="U33" s="704">
        <v>6.6913066490000004</v>
      </c>
      <c r="V33" s="704">
        <v>6.6335512349999997</v>
      </c>
      <c r="W33" s="704">
        <v>5.9109024379999999</v>
      </c>
      <c r="X33" s="704">
        <v>4.9262669890000002</v>
      </c>
      <c r="Y33" s="704">
        <v>3.7110033420000001</v>
      </c>
      <c r="Z33" s="704">
        <v>3.08252302</v>
      </c>
      <c r="AA33" s="704">
        <v>3.5460793819999998</v>
      </c>
      <c r="AB33" s="704">
        <v>3.7976078690000001</v>
      </c>
      <c r="AC33" s="704">
        <v>5.8412723309999999</v>
      </c>
      <c r="AD33" s="704">
        <v>6.6901811899999997</v>
      </c>
      <c r="AE33" s="704">
        <v>7.0954023929999996</v>
      </c>
      <c r="AF33" s="704">
        <v>7.8981032239999998</v>
      </c>
      <c r="AG33" s="704">
        <v>8.0531010710000004</v>
      </c>
      <c r="AH33" s="704">
        <v>7.8027319049999999</v>
      </c>
      <c r="AI33" s="704">
        <v>6.7537196369999997</v>
      </c>
      <c r="AJ33" s="704">
        <v>6.0401778430000004</v>
      </c>
      <c r="AK33" s="704">
        <v>4.3229624820000003</v>
      </c>
      <c r="AL33" s="704">
        <v>3.4234071180000001</v>
      </c>
      <c r="AM33" s="704">
        <v>4.6154620230000001</v>
      </c>
      <c r="AN33" s="704">
        <v>5.6566507809999997</v>
      </c>
      <c r="AO33" s="704">
        <v>6.4356217259999999</v>
      </c>
      <c r="AP33" s="704">
        <v>8.0521538479999997</v>
      </c>
      <c r="AQ33" s="704">
        <v>9.678904374</v>
      </c>
      <c r="AR33" s="704">
        <v>9.5553595189999996</v>
      </c>
      <c r="AS33" s="704">
        <v>10.385612234</v>
      </c>
      <c r="AT33" s="704">
        <v>9.4275632520000006</v>
      </c>
      <c r="AU33" s="704">
        <v>7.8237319340000004</v>
      </c>
      <c r="AV33" s="704">
        <v>7.2837718110000003</v>
      </c>
      <c r="AW33" s="704">
        <v>5.8445746339999998</v>
      </c>
      <c r="AX33" s="704">
        <v>5.3379794839999999</v>
      </c>
      <c r="AY33" s="704">
        <v>5.6892673089999999</v>
      </c>
      <c r="AZ33" s="704">
        <v>6.4523242400000003</v>
      </c>
      <c r="BA33" s="704">
        <v>8.4655719999999999</v>
      </c>
      <c r="BB33" s="704">
        <v>10.39617</v>
      </c>
      <c r="BC33" s="705">
        <v>12.211639999999999</v>
      </c>
      <c r="BD33" s="705">
        <v>12.046580000000001</v>
      </c>
      <c r="BE33" s="705">
        <v>13.26314</v>
      </c>
      <c r="BF33" s="705">
        <v>12.044180000000001</v>
      </c>
      <c r="BG33" s="705">
        <v>10.262779999999999</v>
      </c>
      <c r="BH33" s="705">
        <v>9.5468840000000004</v>
      </c>
      <c r="BI33" s="705">
        <v>7.6277910000000002</v>
      </c>
      <c r="BJ33" s="705">
        <v>6.9720040000000001</v>
      </c>
      <c r="BK33" s="705">
        <v>7.5444570000000004</v>
      </c>
      <c r="BL33" s="705">
        <v>8.1596259999999994</v>
      </c>
      <c r="BM33" s="705">
        <v>11.29284</v>
      </c>
      <c r="BN33" s="705">
        <v>13.50953</v>
      </c>
      <c r="BO33" s="705">
        <v>15.41845</v>
      </c>
      <c r="BP33" s="705">
        <v>15.6059</v>
      </c>
      <c r="BQ33" s="705">
        <v>16.55537</v>
      </c>
      <c r="BR33" s="705">
        <v>15.102919999999999</v>
      </c>
      <c r="BS33" s="705">
        <v>12.973660000000001</v>
      </c>
      <c r="BT33" s="705">
        <v>11.63341</v>
      </c>
      <c r="BU33" s="705">
        <v>9.2391070000000006</v>
      </c>
      <c r="BV33" s="705">
        <v>8.5168090000000003</v>
      </c>
    </row>
    <row r="34" spans="1:74" ht="12" customHeight="1" x14ac:dyDescent="0.3">
      <c r="A34" s="663" t="s">
        <v>1210</v>
      </c>
      <c r="B34" s="661" t="s">
        <v>1082</v>
      </c>
      <c r="C34" s="704">
        <v>19.821557472999999</v>
      </c>
      <c r="D34" s="704">
        <v>21.178905960000002</v>
      </c>
      <c r="E34" s="704">
        <v>24.967858157999999</v>
      </c>
      <c r="F34" s="704">
        <v>24.59097852</v>
      </c>
      <c r="G34" s="704">
        <v>22.429443505999998</v>
      </c>
      <c r="H34" s="704">
        <v>19.791476312</v>
      </c>
      <c r="I34" s="704">
        <v>15.948165603</v>
      </c>
      <c r="J34" s="704">
        <v>13.611459654000001</v>
      </c>
      <c r="K34" s="704">
        <v>17.83981854</v>
      </c>
      <c r="L34" s="704">
        <v>25.282942181999999</v>
      </c>
      <c r="M34" s="704">
        <v>24.058954143000001</v>
      </c>
      <c r="N34" s="704">
        <v>24.552425012</v>
      </c>
      <c r="O34" s="704">
        <v>25.570053029</v>
      </c>
      <c r="P34" s="704">
        <v>23.165020077000001</v>
      </c>
      <c r="Q34" s="704">
        <v>26.435018839000001</v>
      </c>
      <c r="R34" s="704">
        <v>26.406190840000001</v>
      </c>
      <c r="S34" s="704">
        <v>23.931575471999999</v>
      </c>
      <c r="T34" s="704">
        <v>24.682764404</v>
      </c>
      <c r="U34" s="704">
        <v>16.431642070999999</v>
      </c>
      <c r="V34" s="704">
        <v>19.830204000999998</v>
      </c>
      <c r="W34" s="704">
        <v>18.501795234999999</v>
      </c>
      <c r="X34" s="704">
        <v>21.169635316000001</v>
      </c>
      <c r="Y34" s="704">
        <v>21.991019413</v>
      </c>
      <c r="Z34" s="704">
        <v>24.281509159999999</v>
      </c>
      <c r="AA34" s="704">
        <v>24.273044141</v>
      </c>
      <c r="AB34" s="704">
        <v>22.598255909999999</v>
      </c>
      <c r="AC34" s="704">
        <v>25.745924749</v>
      </c>
      <c r="AD34" s="704">
        <v>28.887737320999999</v>
      </c>
      <c r="AE34" s="704">
        <v>25.756669664</v>
      </c>
      <c r="AF34" s="704">
        <v>22.426099435000001</v>
      </c>
      <c r="AG34" s="704">
        <v>22.084403556000002</v>
      </c>
      <c r="AH34" s="704">
        <v>19.963513459000001</v>
      </c>
      <c r="AI34" s="704">
        <v>24.494216560000002</v>
      </c>
      <c r="AJ34" s="704">
        <v>27.598531194</v>
      </c>
      <c r="AK34" s="704">
        <v>25.159643384999999</v>
      </c>
      <c r="AL34" s="704">
        <v>26.615985436999999</v>
      </c>
      <c r="AM34" s="704">
        <v>28.519865576000001</v>
      </c>
      <c r="AN34" s="704">
        <v>29.367755274</v>
      </c>
      <c r="AO34" s="704">
        <v>29.495588195</v>
      </c>
      <c r="AP34" s="704">
        <v>29.385797261</v>
      </c>
      <c r="AQ34" s="704">
        <v>28.281905575</v>
      </c>
      <c r="AR34" s="704">
        <v>29.445520072000001</v>
      </c>
      <c r="AS34" s="704">
        <v>22.186082611</v>
      </c>
      <c r="AT34" s="704">
        <v>22.340558558000001</v>
      </c>
      <c r="AU34" s="704">
        <v>22.977116597999999</v>
      </c>
      <c r="AV34" s="704">
        <v>28.769981923</v>
      </c>
      <c r="AW34" s="704">
        <v>33.581844601999997</v>
      </c>
      <c r="AX34" s="704">
        <v>32.328759333999997</v>
      </c>
      <c r="AY34" s="704">
        <v>30.318696802000002</v>
      </c>
      <c r="AZ34" s="704">
        <v>26.56126545</v>
      </c>
      <c r="BA34" s="704">
        <v>34.40455</v>
      </c>
      <c r="BB34" s="704">
        <v>34.879620000000003</v>
      </c>
      <c r="BC34" s="705">
        <v>33.44408</v>
      </c>
      <c r="BD34" s="705">
        <v>35.669589999999999</v>
      </c>
      <c r="BE34" s="705">
        <v>26.916090000000001</v>
      </c>
      <c r="BF34" s="705">
        <v>26.08372</v>
      </c>
      <c r="BG34" s="705">
        <v>27.969850000000001</v>
      </c>
      <c r="BH34" s="705">
        <v>34.035679999999999</v>
      </c>
      <c r="BI34" s="705">
        <v>39.852719999999998</v>
      </c>
      <c r="BJ34" s="705">
        <v>36.702660000000002</v>
      </c>
      <c r="BK34" s="705">
        <v>34.998779999999996</v>
      </c>
      <c r="BL34" s="705">
        <v>32.382390000000001</v>
      </c>
      <c r="BM34" s="705">
        <v>37.540280000000003</v>
      </c>
      <c r="BN34" s="705">
        <v>37.138460000000002</v>
      </c>
      <c r="BO34" s="705">
        <v>36.212760000000003</v>
      </c>
      <c r="BP34" s="705">
        <v>38.719830000000002</v>
      </c>
      <c r="BQ34" s="705">
        <v>29.129370000000002</v>
      </c>
      <c r="BR34" s="705">
        <v>27.357839999999999</v>
      </c>
      <c r="BS34" s="705">
        <v>30.7559</v>
      </c>
      <c r="BT34" s="705">
        <v>35.884979999999999</v>
      </c>
      <c r="BU34" s="705">
        <v>42.4739</v>
      </c>
      <c r="BV34" s="705">
        <v>37.880130000000001</v>
      </c>
    </row>
    <row r="35" spans="1:74" ht="12" customHeight="1" x14ac:dyDescent="0.3">
      <c r="A35" s="663"/>
      <c r="B35" s="662" t="s">
        <v>1066</v>
      </c>
      <c r="C35" s="704"/>
      <c r="D35" s="704"/>
      <c r="E35" s="704"/>
      <c r="F35" s="704"/>
      <c r="G35" s="704"/>
      <c r="H35" s="704"/>
      <c r="I35" s="704"/>
      <c r="J35" s="704"/>
      <c r="K35" s="704"/>
      <c r="L35" s="704"/>
      <c r="M35" s="704"/>
      <c r="N35" s="704"/>
      <c r="O35" s="704"/>
      <c r="P35" s="704"/>
      <c r="Q35" s="704"/>
      <c r="R35" s="704"/>
      <c r="S35" s="704"/>
      <c r="T35" s="704"/>
      <c r="U35" s="704"/>
      <c r="V35" s="704"/>
      <c r="W35" s="704"/>
      <c r="X35" s="704"/>
      <c r="Y35" s="704"/>
      <c r="Z35" s="704"/>
      <c r="AA35" s="704"/>
      <c r="AB35" s="704"/>
      <c r="AC35" s="704"/>
      <c r="AD35" s="704"/>
      <c r="AE35" s="704"/>
      <c r="AF35" s="704"/>
      <c r="AG35" s="704"/>
      <c r="AH35" s="704"/>
      <c r="AI35" s="704"/>
      <c r="AJ35" s="704"/>
      <c r="AK35" s="704"/>
      <c r="AL35" s="704"/>
      <c r="AM35" s="704"/>
      <c r="AN35" s="704"/>
      <c r="AO35" s="704"/>
      <c r="AP35" s="704"/>
      <c r="AQ35" s="704"/>
      <c r="AR35" s="704"/>
      <c r="AS35" s="704"/>
      <c r="AT35" s="704"/>
      <c r="AU35" s="704"/>
      <c r="AV35" s="704"/>
      <c r="AW35" s="704"/>
      <c r="AX35" s="704"/>
      <c r="AY35" s="704"/>
      <c r="AZ35" s="704"/>
      <c r="BA35" s="704"/>
      <c r="BB35" s="704"/>
      <c r="BC35" s="705"/>
      <c r="BD35" s="705"/>
      <c r="BE35" s="705"/>
      <c r="BF35" s="705"/>
      <c r="BG35" s="705"/>
      <c r="BH35" s="705"/>
      <c r="BI35" s="705"/>
      <c r="BJ35" s="705"/>
      <c r="BK35" s="705"/>
      <c r="BL35" s="705"/>
      <c r="BM35" s="705"/>
      <c r="BN35" s="705"/>
      <c r="BO35" s="705"/>
      <c r="BP35" s="705"/>
      <c r="BQ35" s="705"/>
      <c r="BR35" s="705"/>
      <c r="BS35" s="705"/>
      <c r="BT35" s="705"/>
      <c r="BU35" s="705"/>
      <c r="BV35" s="705"/>
    </row>
    <row r="36" spans="1:74" ht="12" customHeight="1" x14ac:dyDescent="0.3">
      <c r="A36" s="663" t="s">
        <v>1314</v>
      </c>
      <c r="B36" s="661" t="s">
        <v>1061</v>
      </c>
      <c r="C36" s="704">
        <v>2.6180523920000001</v>
      </c>
      <c r="D36" s="704">
        <v>2.3964748409999999</v>
      </c>
      <c r="E36" s="704">
        <v>2.5505457580000002</v>
      </c>
      <c r="F36" s="704">
        <v>2.4641994679999999</v>
      </c>
      <c r="G36" s="704">
        <v>2.5171235150000002</v>
      </c>
      <c r="H36" s="704">
        <v>2.6268324010000002</v>
      </c>
      <c r="I36" s="704">
        <v>2.7643808550000002</v>
      </c>
      <c r="J36" s="704">
        <v>2.7818081659999998</v>
      </c>
      <c r="K36" s="704">
        <v>2.4810259129999999</v>
      </c>
      <c r="L36" s="704">
        <v>2.5037476679999999</v>
      </c>
      <c r="M36" s="704">
        <v>2.5666289010000001</v>
      </c>
      <c r="N36" s="704">
        <v>2.7658357840000001</v>
      </c>
      <c r="O36" s="704">
        <v>2.6502244739999998</v>
      </c>
      <c r="P36" s="704">
        <v>2.3583987120000001</v>
      </c>
      <c r="Q36" s="704">
        <v>2.6353295750000001</v>
      </c>
      <c r="R36" s="704">
        <v>2.4293459249999998</v>
      </c>
      <c r="S36" s="704">
        <v>2.590069384</v>
      </c>
      <c r="T36" s="704">
        <v>2.5622807750000001</v>
      </c>
      <c r="U36" s="704">
        <v>2.7485349870000002</v>
      </c>
      <c r="V36" s="704">
        <v>2.6875277529999999</v>
      </c>
      <c r="W36" s="704">
        <v>2.4847272779999998</v>
      </c>
      <c r="X36" s="704">
        <v>2.5051965759999999</v>
      </c>
      <c r="Y36" s="704">
        <v>2.5043607470000002</v>
      </c>
      <c r="Z36" s="704">
        <v>2.6679547989999999</v>
      </c>
      <c r="AA36" s="704">
        <v>2.5853104079999998</v>
      </c>
      <c r="AB36" s="704">
        <v>2.327246374</v>
      </c>
      <c r="AC36" s="704">
        <v>2.5381501059999998</v>
      </c>
      <c r="AD36" s="704">
        <v>2.2711416189999998</v>
      </c>
      <c r="AE36" s="704">
        <v>2.3031649860000001</v>
      </c>
      <c r="AF36" s="704">
        <v>2.4190688580000002</v>
      </c>
      <c r="AG36" s="704">
        <v>2.581544531</v>
      </c>
      <c r="AH36" s="704">
        <v>2.6092610949999999</v>
      </c>
      <c r="AI36" s="704">
        <v>2.391998654</v>
      </c>
      <c r="AJ36" s="704">
        <v>2.403034372</v>
      </c>
      <c r="AK36" s="704">
        <v>2.4174082600000002</v>
      </c>
      <c r="AL36" s="704">
        <v>2.5479037500000001</v>
      </c>
      <c r="AM36" s="704">
        <v>2.5410687780000001</v>
      </c>
      <c r="AN36" s="704">
        <v>2.3715044280000002</v>
      </c>
      <c r="AO36" s="704">
        <v>2.4887132539999999</v>
      </c>
      <c r="AP36" s="704">
        <v>2.3743189999999998</v>
      </c>
      <c r="AQ36" s="704">
        <v>2.384886973</v>
      </c>
      <c r="AR36" s="704">
        <v>2.291256143</v>
      </c>
      <c r="AS36" s="704">
        <v>2.3398962079999999</v>
      </c>
      <c r="AT36" s="704">
        <v>2.3675860649999998</v>
      </c>
      <c r="AU36" s="704">
        <v>2.2990956539999998</v>
      </c>
      <c r="AV36" s="704">
        <v>2.2187044039999999</v>
      </c>
      <c r="AW36" s="704">
        <v>2.4057953140000001</v>
      </c>
      <c r="AX36" s="704">
        <v>2.4867764220000002</v>
      </c>
      <c r="AY36" s="704">
        <v>2.4709133940000001</v>
      </c>
      <c r="AZ36" s="704">
        <v>2.1172861169999999</v>
      </c>
      <c r="BA36" s="704">
        <v>2.4887130000000002</v>
      </c>
      <c r="BB36" s="704">
        <v>2.3743189999999998</v>
      </c>
      <c r="BC36" s="705">
        <v>2.384887</v>
      </c>
      <c r="BD36" s="705">
        <v>2.2912560000000002</v>
      </c>
      <c r="BE36" s="705">
        <v>2.339896</v>
      </c>
      <c r="BF36" s="705">
        <v>2.3675860000000002</v>
      </c>
      <c r="BG36" s="705">
        <v>2.299096</v>
      </c>
      <c r="BH36" s="705">
        <v>2.2187039999999998</v>
      </c>
      <c r="BI36" s="705">
        <v>2.4057949999999999</v>
      </c>
      <c r="BJ36" s="705">
        <v>2.4867759999999999</v>
      </c>
      <c r="BK36" s="705">
        <v>2.4709129999999999</v>
      </c>
      <c r="BL36" s="705">
        <v>2.117286</v>
      </c>
      <c r="BM36" s="705">
        <v>2.488712</v>
      </c>
      <c r="BN36" s="705">
        <v>2.3743189999999998</v>
      </c>
      <c r="BO36" s="705">
        <v>2.384887</v>
      </c>
      <c r="BP36" s="705">
        <v>2.2912560000000002</v>
      </c>
      <c r="BQ36" s="705">
        <v>2.339896</v>
      </c>
      <c r="BR36" s="705">
        <v>2.3675860000000002</v>
      </c>
      <c r="BS36" s="705">
        <v>2.299096</v>
      </c>
      <c r="BT36" s="705">
        <v>2.2187039999999998</v>
      </c>
      <c r="BU36" s="705">
        <v>2.4057949999999999</v>
      </c>
      <c r="BV36" s="705">
        <v>2.4867759999999999</v>
      </c>
    </row>
    <row r="37" spans="1:74" ht="12" customHeight="1" x14ac:dyDescent="0.3">
      <c r="A37" s="663" t="s">
        <v>1315</v>
      </c>
      <c r="B37" s="661" t="s">
        <v>1062</v>
      </c>
      <c r="C37" s="704">
        <v>0.30186723300000001</v>
      </c>
      <c r="D37" s="704">
        <v>0.27107102</v>
      </c>
      <c r="E37" s="704">
        <v>0.30943701899999998</v>
      </c>
      <c r="F37" s="704">
        <v>0.290050743</v>
      </c>
      <c r="G37" s="704">
        <v>0.305025084</v>
      </c>
      <c r="H37" s="704">
        <v>0.28042729700000002</v>
      </c>
      <c r="I37" s="704">
        <v>0.30026196100000002</v>
      </c>
      <c r="J37" s="704">
        <v>0.29999501299999998</v>
      </c>
      <c r="K37" s="704">
        <v>0.27442552999999997</v>
      </c>
      <c r="L37" s="704">
        <v>0.28141631499999997</v>
      </c>
      <c r="M37" s="704">
        <v>0.29889563299999999</v>
      </c>
      <c r="N37" s="704">
        <v>0.31329566599999997</v>
      </c>
      <c r="O37" s="704">
        <v>0.28471027700000001</v>
      </c>
      <c r="P37" s="704">
        <v>0.260908115</v>
      </c>
      <c r="Q37" s="704">
        <v>0.28778520000000002</v>
      </c>
      <c r="R37" s="704">
        <v>0.27558682299999998</v>
      </c>
      <c r="S37" s="704">
        <v>0.27598138700000002</v>
      </c>
      <c r="T37" s="704">
        <v>0.25992764899999998</v>
      </c>
      <c r="U37" s="704">
        <v>0.26989844699999999</v>
      </c>
      <c r="V37" s="704">
        <v>0.27458047699999999</v>
      </c>
      <c r="W37" s="704">
        <v>0.24844701999999999</v>
      </c>
      <c r="X37" s="704">
        <v>0.27830796299999999</v>
      </c>
      <c r="Y37" s="704">
        <v>0.27082224500000002</v>
      </c>
      <c r="Z37" s="704">
        <v>0.28558314200000001</v>
      </c>
      <c r="AA37" s="704">
        <v>0.26053986200000001</v>
      </c>
      <c r="AB37" s="704">
        <v>0.232171612</v>
      </c>
      <c r="AC37" s="704">
        <v>0.260321776</v>
      </c>
      <c r="AD37" s="704">
        <v>0.23317219</v>
      </c>
      <c r="AE37" s="704">
        <v>0.21715892000000001</v>
      </c>
      <c r="AF37" s="704">
        <v>0.23528210199999999</v>
      </c>
      <c r="AG37" s="704">
        <v>0.234297745</v>
      </c>
      <c r="AH37" s="704">
        <v>0.24250596399999999</v>
      </c>
      <c r="AI37" s="704">
        <v>0.22657053999999999</v>
      </c>
      <c r="AJ37" s="704">
        <v>0.23920496199999999</v>
      </c>
      <c r="AK37" s="704">
        <v>0.237718813</v>
      </c>
      <c r="AL37" s="704">
        <v>0.25329885499999999</v>
      </c>
      <c r="AM37" s="704">
        <v>0.24919372000000001</v>
      </c>
      <c r="AN37" s="704">
        <v>0.23048569799999999</v>
      </c>
      <c r="AO37" s="704">
        <v>0.24567446100000001</v>
      </c>
      <c r="AP37" s="704">
        <v>0.22972975800000001</v>
      </c>
      <c r="AQ37" s="704">
        <v>0.23538236000000001</v>
      </c>
      <c r="AR37" s="704">
        <v>0.20963897400000001</v>
      </c>
      <c r="AS37" s="704">
        <v>0.22527582199999999</v>
      </c>
      <c r="AT37" s="704">
        <v>0.22371775999999999</v>
      </c>
      <c r="AU37" s="704">
        <v>0.205676367</v>
      </c>
      <c r="AV37" s="704">
        <v>0.22391787799999999</v>
      </c>
      <c r="AW37" s="704">
        <v>0.222812178</v>
      </c>
      <c r="AX37" s="704">
        <v>0.24196274400000001</v>
      </c>
      <c r="AY37" s="704">
        <v>0.249206343</v>
      </c>
      <c r="AZ37" s="704">
        <v>0.20305367899999999</v>
      </c>
      <c r="BA37" s="704">
        <v>0.24567449999999999</v>
      </c>
      <c r="BB37" s="704">
        <v>0.22972980000000001</v>
      </c>
      <c r="BC37" s="705">
        <v>0.23538239999999999</v>
      </c>
      <c r="BD37" s="705">
        <v>0.20963899999999999</v>
      </c>
      <c r="BE37" s="705">
        <v>0.2252758</v>
      </c>
      <c r="BF37" s="705">
        <v>0.22371779999999999</v>
      </c>
      <c r="BG37" s="705">
        <v>0.20567640000000001</v>
      </c>
      <c r="BH37" s="705">
        <v>0.2239179</v>
      </c>
      <c r="BI37" s="705">
        <v>0.22281219999999999</v>
      </c>
      <c r="BJ37" s="705">
        <v>0.2419627</v>
      </c>
      <c r="BK37" s="705">
        <v>0.24920629999999999</v>
      </c>
      <c r="BL37" s="705">
        <v>0.2030537</v>
      </c>
      <c r="BM37" s="705">
        <v>0.24567430000000001</v>
      </c>
      <c r="BN37" s="705">
        <v>0.22972960000000001</v>
      </c>
      <c r="BO37" s="705">
        <v>0.23538239999999999</v>
      </c>
      <c r="BP37" s="705">
        <v>0.20963899999999999</v>
      </c>
      <c r="BQ37" s="705">
        <v>0.2252758</v>
      </c>
      <c r="BR37" s="705">
        <v>0.22371779999999999</v>
      </c>
      <c r="BS37" s="705">
        <v>0.20567640000000001</v>
      </c>
      <c r="BT37" s="705">
        <v>0.2239179</v>
      </c>
      <c r="BU37" s="705">
        <v>0.22281219999999999</v>
      </c>
      <c r="BV37" s="705">
        <v>0.2419627</v>
      </c>
    </row>
    <row r="38" spans="1:74" ht="12" customHeight="1" x14ac:dyDescent="0.3">
      <c r="A38" s="663" t="s">
        <v>1316</v>
      </c>
      <c r="B38" s="661" t="s">
        <v>1063</v>
      </c>
      <c r="C38" s="704">
        <v>2.3161851590000002</v>
      </c>
      <c r="D38" s="704">
        <v>2.1254038209999999</v>
      </c>
      <c r="E38" s="704">
        <v>2.241108739</v>
      </c>
      <c r="F38" s="704">
        <v>2.1741487249999998</v>
      </c>
      <c r="G38" s="704">
        <v>2.2120984309999998</v>
      </c>
      <c r="H38" s="704">
        <v>2.346405104</v>
      </c>
      <c r="I38" s="704">
        <v>2.4641188939999998</v>
      </c>
      <c r="J38" s="704">
        <v>2.481813153</v>
      </c>
      <c r="K38" s="704">
        <v>2.2066003830000001</v>
      </c>
      <c r="L38" s="704">
        <v>2.222331353</v>
      </c>
      <c r="M38" s="704">
        <v>2.2677332680000002</v>
      </c>
      <c r="N38" s="704">
        <v>2.4525401179999999</v>
      </c>
      <c r="O38" s="704">
        <v>2.365514197</v>
      </c>
      <c r="P38" s="704">
        <v>2.0974905970000002</v>
      </c>
      <c r="Q38" s="704">
        <v>2.347544375</v>
      </c>
      <c r="R38" s="704">
        <v>2.153759102</v>
      </c>
      <c r="S38" s="704">
        <v>2.3140879970000001</v>
      </c>
      <c r="T38" s="704">
        <v>2.3023531259999999</v>
      </c>
      <c r="U38" s="704">
        <v>2.4786365400000001</v>
      </c>
      <c r="V38" s="704">
        <v>2.4129472760000001</v>
      </c>
      <c r="W38" s="704">
        <v>2.2362802579999999</v>
      </c>
      <c r="X38" s="704">
        <v>2.2268886129999999</v>
      </c>
      <c r="Y38" s="704">
        <v>2.233538502</v>
      </c>
      <c r="Z38" s="704">
        <v>2.3823716570000002</v>
      </c>
      <c r="AA38" s="704">
        <v>2.3247705459999999</v>
      </c>
      <c r="AB38" s="704">
        <v>2.0950747619999999</v>
      </c>
      <c r="AC38" s="704">
        <v>2.2778283300000002</v>
      </c>
      <c r="AD38" s="704">
        <v>2.0379694289999999</v>
      </c>
      <c r="AE38" s="704">
        <v>2.0860060659999999</v>
      </c>
      <c r="AF38" s="704">
        <v>2.1837867559999999</v>
      </c>
      <c r="AG38" s="704">
        <v>2.3472467859999999</v>
      </c>
      <c r="AH38" s="704">
        <v>2.3667551310000001</v>
      </c>
      <c r="AI38" s="704">
        <v>2.165428114</v>
      </c>
      <c r="AJ38" s="704">
        <v>2.16382941</v>
      </c>
      <c r="AK38" s="704">
        <v>2.1796894469999999</v>
      </c>
      <c r="AL38" s="704">
        <v>2.294604895</v>
      </c>
      <c r="AM38" s="704">
        <v>2.291875058</v>
      </c>
      <c r="AN38" s="704">
        <v>2.1410187299999999</v>
      </c>
      <c r="AO38" s="704">
        <v>2.2430387930000002</v>
      </c>
      <c r="AP38" s="704">
        <v>2.1445892419999999</v>
      </c>
      <c r="AQ38" s="704">
        <v>2.149504613</v>
      </c>
      <c r="AR38" s="704">
        <v>2.0816171689999998</v>
      </c>
      <c r="AS38" s="704">
        <v>2.1146203859999999</v>
      </c>
      <c r="AT38" s="704">
        <v>2.1438683049999998</v>
      </c>
      <c r="AU38" s="704">
        <v>2.0934192870000001</v>
      </c>
      <c r="AV38" s="704">
        <v>1.9947865259999999</v>
      </c>
      <c r="AW38" s="704">
        <v>2.1829831359999998</v>
      </c>
      <c r="AX38" s="704">
        <v>2.2448136779999999</v>
      </c>
      <c r="AY38" s="704">
        <v>2.2217070510000001</v>
      </c>
      <c r="AZ38" s="704">
        <v>1.914232438</v>
      </c>
      <c r="BA38" s="704">
        <v>2.243039</v>
      </c>
      <c r="BB38" s="704">
        <v>2.1445889999999999</v>
      </c>
      <c r="BC38" s="705">
        <v>2.149505</v>
      </c>
      <c r="BD38" s="705">
        <v>2.0816170000000001</v>
      </c>
      <c r="BE38" s="705">
        <v>2.1146199999999999</v>
      </c>
      <c r="BF38" s="705">
        <v>2.1438679999999999</v>
      </c>
      <c r="BG38" s="705">
        <v>2.0934189999999999</v>
      </c>
      <c r="BH38" s="705">
        <v>1.9947870000000001</v>
      </c>
      <c r="BI38" s="705">
        <v>2.1829830000000001</v>
      </c>
      <c r="BJ38" s="705">
        <v>2.2448139999999999</v>
      </c>
      <c r="BK38" s="705">
        <v>2.2217069999999999</v>
      </c>
      <c r="BL38" s="705">
        <v>1.9142319999999999</v>
      </c>
      <c r="BM38" s="705">
        <v>2.2430370000000002</v>
      </c>
      <c r="BN38" s="705">
        <v>2.1445889999999999</v>
      </c>
      <c r="BO38" s="705">
        <v>2.149505</v>
      </c>
      <c r="BP38" s="705">
        <v>2.0816170000000001</v>
      </c>
      <c r="BQ38" s="705">
        <v>2.1146199999999999</v>
      </c>
      <c r="BR38" s="705">
        <v>2.1438679999999999</v>
      </c>
      <c r="BS38" s="705">
        <v>2.0934189999999999</v>
      </c>
      <c r="BT38" s="705">
        <v>1.9947870000000001</v>
      </c>
      <c r="BU38" s="705">
        <v>2.1829830000000001</v>
      </c>
      <c r="BV38" s="705">
        <v>2.2448139999999999</v>
      </c>
    </row>
    <row r="39" spans="1:74" ht="12" customHeight="1" x14ac:dyDescent="0.3">
      <c r="A39" s="663" t="s">
        <v>1317</v>
      </c>
      <c r="B39" s="661" t="s">
        <v>1064</v>
      </c>
      <c r="C39" s="704">
        <v>0.152727322</v>
      </c>
      <c r="D39" s="704">
        <v>0.130297993</v>
      </c>
      <c r="E39" s="704">
        <v>0.145613085</v>
      </c>
      <c r="F39" s="704">
        <v>0.16884965699999999</v>
      </c>
      <c r="G39" s="704">
        <v>0.17907555999999999</v>
      </c>
      <c r="H39" s="704">
        <v>0.13906112600000001</v>
      </c>
      <c r="I39" s="704">
        <v>0.12846864099999999</v>
      </c>
      <c r="J39" s="704">
        <v>0.110205637</v>
      </c>
      <c r="K39" s="704">
        <v>8.9153014000000003E-2</v>
      </c>
      <c r="L39" s="704">
        <v>0.113098694</v>
      </c>
      <c r="M39" s="704">
        <v>0.14377742199999999</v>
      </c>
      <c r="N39" s="704">
        <v>0.121917662</v>
      </c>
      <c r="O39" s="704">
        <v>0.102056698</v>
      </c>
      <c r="P39" s="704">
        <v>0.10854733799999999</v>
      </c>
      <c r="Q39" s="704">
        <v>0.108455914</v>
      </c>
      <c r="R39" s="704">
        <v>0.12517532300000001</v>
      </c>
      <c r="S39" s="704">
        <v>0.125685506</v>
      </c>
      <c r="T39" s="704">
        <v>9.5301986000000005E-2</v>
      </c>
      <c r="U39" s="704">
        <v>9.6603192000000004E-2</v>
      </c>
      <c r="V39" s="704">
        <v>0.10861182899999999</v>
      </c>
      <c r="W39" s="704">
        <v>0.105894603</v>
      </c>
      <c r="X39" s="704">
        <v>0.121770948</v>
      </c>
      <c r="Y39" s="704">
        <v>0.13194586899999999</v>
      </c>
      <c r="Z39" s="704">
        <v>0.14627511400000001</v>
      </c>
      <c r="AA39" s="704">
        <v>0.13995687400000001</v>
      </c>
      <c r="AB39" s="704">
        <v>0.108537577</v>
      </c>
      <c r="AC39" s="704">
        <v>0.12632072699999999</v>
      </c>
      <c r="AD39" s="704">
        <v>0.12517455699999999</v>
      </c>
      <c r="AE39" s="704">
        <v>0.12551800799999999</v>
      </c>
      <c r="AF39" s="704">
        <v>0.112898897</v>
      </c>
      <c r="AG39" s="704">
        <v>8.7438526000000003E-2</v>
      </c>
      <c r="AH39" s="704">
        <v>7.4324038999999995E-2</v>
      </c>
      <c r="AI39" s="704">
        <v>6.436952E-2</v>
      </c>
      <c r="AJ39" s="704">
        <v>7.3732941999999996E-2</v>
      </c>
      <c r="AK39" s="704">
        <v>7.8939017E-2</v>
      </c>
      <c r="AL39" s="704">
        <v>0.104478106</v>
      </c>
      <c r="AM39" s="704">
        <v>0.10993132999999999</v>
      </c>
      <c r="AN39" s="704">
        <v>0.110609954</v>
      </c>
      <c r="AO39" s="704">
        <v>0.11191198300000001</v>
      </c>
      <c r="AP39" s="704">
        <v>0.110192076</v>
      </c>
      <c r="AQ39" s="704">
        <v>0.11752459899999999</v>
      </c>
      <c r="AR39" s="704">
        <v>0.108680112</v>
      </c>
      <c r="AS39" s="704">
        <v>0.104475286</v>
      </c>
      <c r="AT39" s="704">
        <v>9.6792506E-2</v>
      </c>
      <c r="AU39" s="704">
        <v>8.5751066000000001E-2</v>
      </c>
      <c r="AV39" s="704">
        <v>8.4093925E-2</v>
      </c>
      <c r="AW39" s="704">
        <v>9.5694688999999999E-2</v>
      </c>
      <c r="AX39" s="704">
        <v>0.105336737</v>
      </c>
      <c r="AY39" s="704">
        <v>0.112485291</v>
      </c>
      <c r="AZ39" s="704">
        <v>9.4115018999999994E-2</v>
      </c>
      <c r="BA39" s="704">
        <v>0.111912</v>
      </c>
      <c r="BB39" s="704">
        <v>0.1101921</v>
      </c>
      <c r="BC39" s="705">
        <v>0.11752460000000001</v>
      </c>
      <c r="BD39" s="705">
        <v>0.1086801</v>
      </c>
      <c r="BE39" s="705">
        <v>0.10447529999999999</v>
      </c>
      <c r="BF39" s="705">
        <v>9.6792500000000004E-2</v>
      </c>
      <c r="BG39" s="705">
        <v>8.5751099999999997E-2</v>
      </c>
      <c r="BH39" s="705">
        <v>8.4093899999999999E-2</v>
      </c>
      <c r="BI39" s="705">
        <v>9.5694699999999994E-2</v>
      </c>
      <c r="BJ39" s="705">
        <v>0.10533679999999999</v>
      </c>
      <c r="BK39" s="705">
        <v>0.1124853</v>
      </c>
      <c r="BL39" s="705">
        <v>9.4115000000000004E-2</v>
      </c>
      <c r="BM39" s="705">
        <v>0.111912</v>
      </c>
      <c r="BN39" s="705">
        <v>0.1101922</v>
      </c>
      <c r="BO39" s="705">
        <v>0.11752460000000001</v>
      </c>
      <c r="BP39" s="705">
        <v>0.1086801</v>
      </c>
      <c r="BQ39" s="705">
        <v>0.10447529999999999</v>
      </c>
      <c r="BR39" s="705">
        <v>9.6792500000000004E-2</v>
      </c>
      <c r="BS39" s="705">
        <v>8.5751099999999997E-2</v>
      </c>
      <c r="BT39" s="705">
        <v>8.4093899999999999E-2</v>
      </c>
      <c r="BU39" s="705">
        <v>9.5694699999999994E-2</v>
      </c>
      <c r="BV39" s="705">
        <v>0.10533679999999999</v>
      </c>
    </row>
    <row r="40" spans="1:74" ht="12" customHeight="1" x14ac:dyDescent="0.3">
      <c r="A40" s="663" t="s">
        <v>1318</v>
      </c>
      <c r="B40" s="661" t="s">
        <v>1065</v>
      </c>
      <c r="C40" s="704">
        <v>1.8824297E-2</v>
      </c>
      <c r="D40" s="704">
        <v>2.8558534E-2</v>
      </c>
      <c r="E40" s="704">
        <v>4.5283184999999997E-2</v>
      </c>
      <c r="F40" s="704">
        <v>4.9533315000000001E-2</v>
      </c>
      <c r="G40" s="704">
        <v>5.7269553000000001E-2</v>
      </c>
      <c r="H40" s="704">
        <v>6.5733499000000001E-2</v>
      </c>
      <c r="I40" s="704">
        <v>6.3339472999999993E-2</v>
      </c>
      <c r="J40" s="704">
        <v>5.9913955999999997E-2</v>
      </c>
      <c r="K40" s="704">
        <v>5.6091096E-2</v>
      </c>
      <c r="L40" s="704">
        <v>5.0369650000000002E-2</v>
      </c>
      <c r="M40" s="704">
        <v>3.6728143999999997E-2</v>
      </c>
      <c r="N40" s="704">
        <v>3.1667795999999998E-2</v>
      </c>
      <c r="O40" s="704">
        <v>3.1133594000000001E-2</v>
      </c>
      <c r="P40" s="704">
        <v>3.3704204000000001E-2</v>
      </c>
      <c r="Q40" s="704">
        <v>4.7124691000000003E-2</v>
      </c>
      <c r="R40" s="704">
        <v>5.4327579000000001E-2</v>
      </c>
      <c r="S40" s="704">
        <v>6.1288771999999998E-2</v>
      </c>
      <c r="T40" s="704">
        <v>6.7181648999999996E-2</v>
      </c>
      <c r="U40" s="704">
        <v>6.3569146000000007E-2</v>
      </c>
      <c r="V40" s="704">
        <v>6.1856726000000001E-2</v>
      </c>
      <c r="W40" s="704">
        <v>4.9999039000000002E-2</v>
      </c>
      <c r="X40" s="704">
        <v>4.3423979000000001E-2</v>
      </c>
      <c r="Y40" s="704">
        <v>3.1761566999999997E-2</v>
      </c>
      <c r="Z40" s="704">
        <v>2.7116772000000001E-2</v>
      </c>
      <c r="AA40" s="704">
        <v>3.4129027999999999E-2</v>
      </c>
      <c r="AB40" s="704">
        <v>3.8164938000000002E-2</v>
      </c>
      <c r="AC40" s="704">
        <v>5.7353301000000002E-2</v>
      </c>
      <c r="AD40" s="704">
        <v>6.2095193999999999E-2</v>
      </c>
      <c r="AE40" s="704">
        <v>6.6494581999999997E-2</v>
      </c>
      <c r="AF40" s="704">
        <v>7.2989756000000003E-2</v>
      </c>
      <c r="AG40" s="704">
        <v>7.9539723000000007E-2</v>
      </c>
      <c r="AH40" s="704">
        <v>7.3821806000000004E-2</v>
      </c>
      <c r="AI40" s="704">
        <v>6.3500284000000004E-2</v>
      </c>
      <c r="AJ40" s="704">
        <v>5.3288623E-2</v>
      </c>
      <c r="AK40" s="704">
        <v>4.1030407999999997E-2</v>
      </c>
      <c r="AL40" s="704">
        <v>2.9668153999999999E-2</v>
      </c>
      <c r="AM40" s="704">
        <v>4.1549948000000003E-2</v>
      </c>
      <c r="AN40" s="704">
        <v>4.9388039000000002E-2</v>
      </c>
      <c r="AO40" s="704">
        <v>5.9885191999999997E-2</v>
      </c>
      <c r="AP40" s="704">
        <v>7.3835450999999996E-2</v>
      </c>
      <c r="AQ40" s="704">
        <v>8.7912279999999995E-2</v>
      </c>
      <c r="AR40" s="704">
        <v>8.5727233999999999E-2</v>
      </c>
      <c r="AS40" s="704">
        <v>9.2135558000000006E-2</v>
      </c>
      <c r="AT40" s="704">
        <v>8.0075055000000006E-2</v>
      </c>
      <c r="AU40" s="704">
        <v>6.7530439999999997E-2</v>
      </c>
      <c r="AV40" s="704">
        <v>6.1960475000000001E-2</v>
      </c>
      <c r="AW40" s="704">
        <v>5.0357791999999998E-2</v>
      </c>
      <c r="AX40" s="704">
        <v>4.3073588000000003E-2</v>
      </c>
      <c r="AY40" s="704">
        <v>4.3198993999999998E-2</v>
      </c>
      <c r="AZ40" s="704">
        <v>4.9429920000000002E-2</v>
      </c>
      <c r="BA40" s="704">
        <v>6.4231999999999997E-2</v>
      </c>
      <c r="BB40" s="704">
        <v>6.8493399999999996E-2</v>
      </c>
      <c r="BC40" s="705">
        <v>7.37072E-2</v>
      </c>
      <c r="BD40" s="705">
        <v>7.5624800000000006E-2</v>
      </c>
      <c r="BE40" s="705">
        <v>7.7940300000000004E-2</v>
      </c>
      <c r="BF40" s="705">
        <v>7.7976100000000007E-2</v>
      </c>
      <c r="BG40" s="705">
        <v>7.2261900000000004E-2</v>
      </c>
      <c r="BH40" s="705">
        <v>6.9347500000000006E-2</v>
      </c>
      <c r="BI40" s="705">
        <v>6.3380500000000006E-2</v>
      </c>
      <c r="BJ40" s="705">
        <v>6.0771600000000002E-2</v>
      </c>
      <c r="BK40" s="705">
        <v>5.9234299999999997E-2</v>
      </c>
      <c r="BL40" s="705">
        <v>5.9373700000000001E-2</v>
      </c>
      <c r="BM40" s="705">
        <v>7.24712E-2</v>
      </c>
      <c r="BN40" s="705">
        <v>7.5203999999999993E-2</v>
      </c>
      <c r="BO40" s="705">
        <v>7.9993499999999995E-2</v>
      </c>
      <c r="BP40" s="705">
        <v>8.1108799999999995E-2</v>
      </c>
      <c r="BQ40" s="705">
        <v>8.1848599999999994E-2</v>
      </c>
      <c r="BR40" s="705">
        <v>8.1568399999999999E-2</v>
      </c>
      <c r="BS40" s="705">
        <v>7.4872099999999997E-2</v>
      </c>
      <c r="BT40" s="705">
        <v>7.1857500000000005E-2</v>
      </c>
      <c r="BU40" s="705">
        <v>6.3437900000000005E-2</v>
      </c>
      <c r="BV40" s="705">
        <v>6.0634199999999999E-2</v>
      </c>
    </row>
    <row r="41" spans="1:74" ht="12" customHeight="1" x14ac:dyDescent="0.3">
      <c r="A41" s="663" t="s">
        <v>1083</v>
      </c>
      <c r="B41" s="661" t="s">
        <v>1073</v>
      </c>
      <c r="C41" s="704">
        <v>1.2460310000000001</v>
      </c>
      <c r="D41" s="704">
        <v>1.384155</v>
      </c>
      <c r="E41" s="704">
        <v>1.9724569999999999</v>
      </c>
      <c r="F41" s="704">
        <v>2.1951260000000001</v>
      </c>
      <c r="G41" s="704">
        <v>2.4231880000000001</v>
      </c>
      <c r="H41" s="704">
        <v>2.4867710000000001</v>
      </c>
      <c r="I41" s="704">
        <v>2.554646</v>
      </c>
      <c r="J41" s="704">
        <v>2.4796360000000002</v>
      </c>
      <c r="K41" s="704">
        <v>2.2253799999999999</v>
      </c>
      <c r="L41" s="704">
        <v>1.989935</v>
      </c>
      <c r="M41" s="704">
        <v>1.5611060000000001</v>
      </c>
      <c r="N41" s="704">
        <v>1.471854</v>
      </c>
      <c r="O41" s="704">
        <v>1.6193599999999999</v>
      </c>
      <c r="P41" s="704">
        <v>1.7663409999999999</v>
      </c>
      <c r="Q41" s="704">
        <v>2.4339580000000001</v>
      </c>
      <c r="R41" s="704">
        <v>2.7397119999999999</v>
      </c>
      <c r="S41" s="704">
        <v>3.0112100000000002</v>
      </c>
      <c r="T41" s="704">
        <v>3.0591110000000001</v>
      </c>
      <c r="U41" s="704">
        <v>3.14642</v>
      </c>
      <c r="V41" s="704">
        <v>3.0169000000000001</v>
      </c>
      <c r="W41" s="704">
        <v>2.6743329999999998</v>
      </c>
      <c r="X41" s="704">
        <v>2.391775</v>
      </c>
      <c r="Y41" s="704">
        <v>1.9052819999999999</v>
      </c>
      <c r="Z41" s="704">
        <v>1.7748729999999999</v>
      </c>
      <c r="AA41" s="704">
        <v>1.9031979999999999</v>
      </c>
      <c r="AB41" s="704">
        <v>2.0588739999999999</v>
      </c>
      <c r="AC41" s="704">
        <v>2.9142589999999999</v>
      </c>
      <c r="AD41" s="704">
        <v>3.2449699999999999</v>
      </c>
      <c r="AE41" s="704">
        <v>3.5487829999999998</v>
      </c>
      <c r="AF41" s="704">
        <v>3.6040519999999998</v>
      </c>
      <c r="AG41" s="704">
        <v>3.7601399999999998</v>
      </c>
      <c r="AH41" s="704">
        <v>3.6113529999999998</v>
      </c>
      <c r="AI41" s="704">
        <v>3.2049780000000001</v>
      </c>
      <c r="AJ41" s="704">
        <v>2.8325279999999999</v>
      </c>
      <c r="AK41" s="704">
        <v>2.2275529999999999</v>
      </c>
      <c r="AL41" s="704">
        <v>2.0467580000000001</v>
      </c>
      <c r="AM41" s="704">
        <v>2.3131439999999999</v>
      </c>
      <c r="AN41" s="704">
        <v>2.6242239999999999</v>
      </c>
      <c r="AO41" s="704">
        <v>3.4244750000000002</v>
      </c>
      <c r="AP41" s="704">
        <v>3.8168250000000001</v>
      </c>
      <c r="AQ41" s="704">
        <v>4.2686019999999996</v>
      </c>
      <c r="AR41" s="704">
        <v>4.270327</v>
      </c>
      <c r="AS41" s="704">
        <v>4.4070349999999996</v>
      </c>
      <c r="AT41" s="704">
        <v>4.2005379999999999</v>
      </c>
      <c r="AU41" s="704">
        <v>3.7235369999999999</v>
      </c>
      <c r="AV41" s="704">
        <v>3.3985059999999998</v>
      </c>
      <c r="AW41" s="704">
        <v>2.766839</v>
      </c>
      <c r="AX41" s="704">
        <v>2.5258850000000002</v>
      </c>
      <c r="AY41" s="704">
        <v>2.7488030000000001</v>
      </c>
      <c r="AZ41" s="704">
        <v>2.9392429999999998</v>
      </c>
      <c r="BA41" s="704">
        <v>4.0996269999999999</v>
      </c>
      <c r="BB41" s="704">
        <v>4.5856000000000003</v>
      </c>
      <c r="BC41" s="705">
        <v>5.0675520000000001</v>
      </c>
      <c r="BD41" s="705">
        <v>5.1403350000000003</v>
      </c>
      <c r="BE41" s="705">
        <v>5.3252090000000001</v>
      </c>
      <c r="BF41" s="705">
        <v>5.1362579999999998</v>
      </c>
      <c r="BG41" s="705">
        <v>4.590598</v>
      </c>
      <c r="BH41" s="705">
        <v>4.1148990000000003</v>
      </c>
      <c r="BI41" s="705">
        <v>3.2975370000000002</v>
      </c>
      <c r="BJ41" s="705">
        <v>3.037204</v>
      </c>
      <c r="BK41" s="705">
        <v>3.238775</v>
      </c>
      <c r="BL41" s="705">
        <v>3.5705779999999998</v>
      </c>
      <c r="BM41" s="705">
        <v>4.9183940000000002</v>
      </c>
      <c r="BN41" s="705">
        <v>5.4674379999999996</v>
      </c>
      <c r="BO41" s="705">
        <v>6.0113570000000003</v>
      </c>
      <c r="BP41" s="705">
        <v>6.0753810000000001</v>
      </c>
      <c r="BQ41" s="705">
        <v>6.2735750000000001</v>
      </c>
      <c r="BR41" s="705">
        <v>6.0347460000000002</v>
      </c>
      <c r="BS41" s="705">
        <v>5.380992</v>
      </c>
      <c r="BT41" s="705">
        <v>4.8122470000000002</v>
      </c>
      <c r="BU41" s="705">
        <v>3.8497520000000001</v>
      </c>
      <c r="BV41" s="705">
        <v>3.5376609999999999</v>
      </c>
    </row>
    <row r="42" spans="1:74" ht="12" customHeight="1" x14ac:dyDescent="0.3">
      <c r="A42" s="663" t="s">
        <v>1084</v>
      </c>
      <c r="B42" s="661" t="s">
        <v>1085</v>
      </c>
      <c r="C42" s="704">
        <v>0.70291289999999995</v>
      </c>
      <c r="D42" s="704">
        <v>0.78945419999999999</v>
      </c>
      <c r="E42" s="704">
        <v>1.146679</v>
      </c>
      <c r="F42" s="704">
        <v>1.2831440000000001</v>
      </c>
      <c r="G42" s="704">
        <v>1.414857</v>
      </c>
      <c r="H42" s="704">
        <v>1.4687779999999999</v>
      </c>
      <c r="I42" s="704">
        <v>1.494756</v>
      </c>
      <c r="J42" s="704">
        <v>1.4458660000000001</v>
      </c>
      <c r="K42" s="704">
        <v>1.293315</v>
      </c>
      <c r="L42" s="704">
        <v>1.1567320000000001</v>
      </c>
      <c r="M42" s="704">
        <v>0.90373829999999999</v>
      </c>
      <c r="N42" s="704">
        <v>0.84138029999999997</v>
      </c>
      <c r="O42" s="704">
        <v>0.92057120000000003</v>
      </c>
      <c r="P42" s="704">
        <v>1.006591</v>
      </c>
      <c r="Q42" s="704">
        <v>1.3933279999999999</v>
      </c>
      <c r="R42" s="704">
        <v>1.5921460000000001</v>
      </c>
      <c r="S42" s="704">
        <v>1.752683</v>
      </c>
      <c r="T42" s="704">
        <v>1.7880149999999999</v>
      </c>
      <c r="U42" s="704">
        <v>1.83369</v>
      </c>
      <c r="V42" s="704">
        <v>1.7563960000000001</v>
      </c>
      <c r="W42" s="704">
        <v>1.539126</v>
      </c>
      <c r="X42" s="704">
        <v>1.3854610000000001</v>
      </c>
      <c r="Y42" s="704">
        <v>1.107985</v>
      </c>
      <c r="Z42" s="704">
        <v>1.028886</v>
      </c>
      <c r="AA42" s="704">
        <v>1.1065100000000001</v>
      </c>
      <c r="AB42" s="704">
        <v>1.2049730000000001</v>
      </c>
      <c r="AC42" s="704">
        <v>1.727195</v>
      </c>
      <c r="AD42" s="704">
        <v>1.934966</v>
      </c>
      <c r="AE42" s="704">
        <v>2.129702</v>
      </c>
      <c r="AF42" s="704">
        <v>2.1753990000000001</v>
      </c>
      <c r="AG42" s="704">
        <v>2.2680699999999998</v>
      </c>
      <c r="AH42" s="704">
        <v>2.1844619999999999</v>
      </c>
      <c r="AI42" s="704">
        <v>1.9296489999999999</v>
      </c>
      <c r="AJ42" s="704">
        <v>1.697281</v>
      </c>
      <c r="AK42" s="704">
        <v>1.346193</v>
      </c>
      <c r="AL42" s="704">
        <v>1.2100599999999999</v>
      </c>
      <c r="AM42" s="704">
        <v>1.385189</v>
      </c>
      <c r="AN42" s="704">
        <v>1.5782350000000001</v>
      </c>
      <c r="AO42" s="704">
        <v>2.0500699999999998</v>
      </c>
      <c r="AP42" s="704">
        <v>2.311194</v>
      </c>
      <c r="AQ42" s="704">
        <v>2.610757</v>
      </c>
      <c r="AR42" s="704">
        <v>2.6108189999999998</v>
      </c>
      <c r="AS42" s="704">
        <v>2.6813959999999999</v>
      </c>
      <c r="AT42" s="704">
        <v>2.5410020000000002</v>
      </c>
      <c r="AU42" s="704">
        <v>2.2427199999999998</v>
      </c>
      <c r="AV42" s="704">
        <v>2.0891760000000001</v>
      </c>
      <c r="AW42" s="704">
        <v>1.7314210000000001</v>
      </c>
      <c r="AX42" s="704">
        <v>1.538303</v>
      </c>
      <c r="AY42" s="704">
        <v>1.671368</v>
      </c>
      <c r="AZ42" s="704">
        <v>1.7740130000000001</v>
      </c>
      <c r="BA42" s="704">
        <v>2.495628</v>
      </c>
      <c r="BB42" s="704">
        <v>2.815124</v>
      </c>
      <c r="BC42" s="705">
        <v>3.1206619999999998</v>
      </c>
      <c r="BD42" s="705">
        <v>3.1792699999999998</v>
      </c>
      <c r="BE42" s="705">
        <v>3.2869739999999998</v>
      </c>
      <c r="BF42" s="705">
        <v>3.1741670000000002</v>
      </c>
      <c r="BG42" s="705">
        <v>2.822498</v>
      </c>
      <c r="BH42" s="705">
        <v>2.5374020000000002</v>
      </c>
      <c r="BI42" s="705">
        <v>2.0473659999999998</v>
      </c>
      <c r="BJ42" s="705">
        <v>1.8593299999999999</v>
      </c>
      <c r="BK42" s="705">
        <v>1.96991</v>
      </c>
      <c r="BL42" s="705">
        <v>2.1751689999999999</v>
      </c>
      <c r="BM42" s="705">
        <v>3.0223279999999999</v>
      </c>
      <c r="BN42" s="705">
        <v>3.386136</v>
      </c>
      <c r="BO42" s="705">
        <v>3.7318220000000002</v>
      </c>
      <c r="BP42" s="705">
        <v>3.7849300000000001</v>
      </c>
      <c r="BQ42" s="705">
        <v>3.9001510000000001</v>
      </c>
      <c r="BR42" s="705">
        <v>3.7560090000000002</v>
      </c>
      <c r="BS42" s="705">
        <v>3.3323170000000002</v>
      </c>
      <c r="BT42" s="705">
        <v>2.9889619999999999</v>
      </c>
      <c r="BU42" s="705">
        <v>2.407524</v>
      </c>
      <c r="BV42" s="705">
        <v>2.1813509999999998</v>
      </c>
    </row>
    <row r="43" spans="1:74" ht="12" customHeight="1" x14ac:dyDescent="0.3">
      <c r="A43" s="663" t="s">
        <v>1086</v>
      </c>
      <c r="B43" s="661" t="s">
        <v>1087</v>
      </c>
      <c r="C43" s="704">
        <v>0.42040230000000001</v>
      </c>
      <c r="D43" s="704">
        <v>0.45801829999999999</v>
      </c>
      <c r="E43" s="704">
        <v>0.62904020000000005</v>
      </c>
      <c r="F43" s="704">
        <v>0.69866640000000002</v>
      </c>
      <c r="G43" s="704">
        <v>0.76976489999999997</v>
      </c>
      <c r="H43" s="704">
        <v>0.77729939999999997</v>
      </c>
      <c r="I43" s="704">
        <v>0.80770189999999997</v>
      </c>
      <c r="J43" s="704">
        <v>0.78782940000000001</v>
      </c>
      <c r="K43" s="704">
        <v>0.70937629999999996</v>
      </c>
      <c r="L43" s="704">
        <v>0.63244069999999997</v>
      </c>
      <c r="M43" s="704">
        <v>0.50179770000000001</v>
      </c>
      <c r="N43" s="704">
        <v>0.49223479999999997</v>
      </c>
      <c r="O43" s="704">
        <v>0.55241600000000002</v>
      </c>
      <c r="P43" s="704">
        <v>0.60466540000000002</v>
      </c>
      <c r="Q43" s="704">
        <v>0.81957259999999998</v>
      </c>
      <c r="R43" s="704">
        <v>0.90681849999999997</v>
      </c>
      <c r="S43" s="704">
        <v>0.99179779999999995</v>
      </c>
      <c r="T43" s="704">
        <v>1.003017</v>
      </c>
      <c r="U43" s="704">
        <v>1.035973</v>
      </c>
      <c r="V43" s="704">
        <v>0.99261509999999997</v>
      </c>
      <c r="W43" s="704">
        <v>0.89281999999999995</v>
      </c>
      <c r="X43" s="704">
        <v>0.78632239999999998</v>
      </c>
      <c r="Y43" s="704">
        <v>0.62342390000000003</v>
      </c>
      <c r="Z43" s="704">
        <v>0.58892520000000004</v>
      </c>
      <c r="AA43" s="704">
        <v>0.62886059999999999</v>
      </c>
      <c r="AB43" s="704">
        <v>0.67607969999999995</v>
      </c>
      <c r="AC43" s="704">
        <v>0.93292929999999996</v>
      </c>
      <c r="AD43" s="704">
        <v>1.0323720000000001</v>
      </c>
      <c r="AE43" s="704">
        <v>1.1104700000000001</v>
      </c>
      <c r="AF43" s="704">
        <v>1.1181490000000001</v>
      </c>
      <c r="AG43" s="704">
        <v>1.1713990000000001</v>
      </c>
      <c r="AH43" s="704">
        <v>1.1160110000000001</v>
      </c>
      <c r="AI43" s="704">
        <v>0.99412619999999996</v>
      </c>
      <c r="AJ43" s="704">
        <v>0.88061409999999996</v>
      </c>
      <c r="AK43" s="704">
        <v>0.68309390000000003</v>
      </c>
      <c r="AL43" s="704">
        <v>0.65746579999999999</v>
      </c>
      <c r="AM43" s="704">
        <v>0.73631590000000002</v>
      </c>
      <c r="AN43" s="704">
        <v>0.83411869999999999</v>
      </c>
      <c r="AO43" s="704">
        <v>1.0820909999999999</v>
      </c>
      <c r="AP43" s="704">
        <v>1.189295</v>
      </c>
      <c r="AQ43" s="704">
        <v>1.3091969999999999</v>
      </c>
      <c r="AR43" s="704">
        <v>1.305329</v>
      </c>
      <c r="AS43" s="704">
        <v>1.3560840000000001</v>
      </c>
      <c r="AT43" s="704">
        <v>1.301817</v>
      </c>
      <c r="AU43" s="704">
        <v>1.159246</v>
      </c>
      <c r="AV43" s="704">
        <v>1.0180450000000001</v>
      </c>
      <c r="AW43" s="704">
        <v>0.80899679999999996</v>
      </c>
      <c r="AX43" s="704">
        <v>0.78324329999999998</v>
      </c>
      <c r="AY43" s="704">
        <v>0.86140830000000002</v>
      </c>
      <c r="AZ43" s="704">
        <v>0.93452539999999995</v>
      </c>
      <c r="BA43" s="704">
        <v>1.2759149999999999</v>
      </c>
      <c r="BB43" s="704">
        <v>1.413862</v>
      </c>
      <c r="BC43" s="705">
        <v>1.552165</v>
      </c>
      <c r="BD43" s="705">
        <v>1.5646450000000001</v>
      </c>
      <c r="BE43" s="705">
        <v>1.6277349999999999</v>
      </c>
      <c r="BF43" s="705">
        <v>1.5632440000000001</v>
      </c>
      <c r="BG43" s="705">
        <v>1.4070130000000001</v>
      </c>
      <c r="BH43" s="705">
        <v>1.2478370000000001</v>
      </c>
      <c r="BI43" s="705">
        <v>0.99130580000000001</v>
      </c>
      <c r="BJ43" s="705">
        <v>0.94443580000000005</v>
      </c>
      <c r="BK43" s="705">
        <v>1.021765</v>
      </c>
      <c r="BL43" s="705">
        <v>1.1309370000000001</v>
      </c>
      <c r="BM43" s="705">
        <v>1.5233159999999999</v>
      </c>
      <c r="BN43" s="705">
        <v>1.6775370000000001</v>
      </c>
      <c r="BO43" s="705">
        <v>1.833993</v>
      </c>
      <c r="BP43" s="705">
        <v>1.8438380000000001</v>
      </c>
      <c r="BQ43" s="705">
        <v>1.911977</v>
      </c>
      <c r="BR43" s="705">
        <v>1.831148</v>
      </c>
      <c r="BS43" s="705">
        <v>1.643974</v>
      </c>
      <c r="BT43" s="705">
        <v>1.454297</v>
      </c>
      <c r="BU43" s="705">
        <v>1.1526259999999999</v>
      </c>
      <c r="BV43" s="705">
        <v>1.09548</v>
      </c>
    </row>
    <row r="44" spans="1:74" ht="12" customHeight="1" x14ac:dyDescent="0.3">
      <c r="A44" s="663" t="s">
        <v>1088</v>
      </c>
      <c r="B44" s="661" t="s">
        <v>1089</v>
      </c>
      <c r="C44" s="704">
        <v>0.1227153</v>
      </c>
      <c r="D44" s="704">
        <v>0.13668230000000001</v>
      </c>
      <c r="E44" s="704">
        <v>0.19673860000000001</v>
      </c>
      <c r="F44" s="704">
        <v>0.2133149</v>
      </c>
      <c r="G44" s="704">
        <v>0.23856620000000001</v>
      </c>
      <c r="H44" s="704">
        <v>0.24069399999999999</v>
      </c>
      <c r="I44" s="704">
        <v>0.25218810000000003</v>
      </c>
      <c r="J44" s="704">
        <v>0.24594079999999999</v>
      </c>
      <c r="K44" s="704">
        <v>0.22268789999999999</v>
      </c>
      <c r="L44" s="704">
        <v>0.20076179999999999</v>
      </c>
      <c r="M44" s="704">
        <v>0.15556980000000001</v>
      </c>
      <c r="N44" s="704">
        <v>0.13823859999999999</v>
      </c>
      <c r="O44" s="704">
        <v>0.14637259999999999</v>
      </c>
      <c r="P44" s="704">
        <v>0.15508440000000001</v>
      </c>
      <c r="Q44" s="704">
        <v>0.22105710000000001</v>
      </c>
      <c r="R44" s="704">
        <v>0.24074670000000001</v>
      </c>
      <c r="S44" s="704">
        <v>0.26672879999999999</v>
      </c>
      <c r="T44" s="704">
        <v>0.26807880000000001</v>
      </c>
      <c r="U44" s="704">
        <v>0.27675689999999997</v>
      </c>
      <c r="V44" s="704">
        <v>0.26788869999999998</v>
      </c>
      <c r="W44" s="704">
        <v>0.24238750000000001</v>
      </c>
      <c r="X44" s="704">
        <v>0.21999179999999999</v>
      </c>
      <c r="Y44" s="704">
        <v>0.1738731</v>
      </c>
      <c r="Z44" s="704">
        <v>0.1570618</v>
      </c>
      <c r="AA44" s="704">
        <v>0.1678277</v>
      </c>
      <c r="AB44" s="704">
        <v>0.17782120000000001</v>
      </c>
      <c r="AC44" s="704">
        <v>0.25413439999999998</v>
      </c>
      <c r="AD44" s="704">
        <v>0.2776324</v>
      </c>
      <c r="AE44" s="704">
        <v>0.30861119999999997</v>
      </c>
      <c r="AF44" s="704">
        <v>0.31050470000000002</v>
      </c>
      <c r="AG44" s="704">
        <v>0.32067059999999997</v>
      </c>
      <c r="AH44" s="704">
        <v>0.31087989999999999</v>
      </c>
      <c r="AI44" s="704">
        <v>0.28120309999999998</v>
      </c>
      <c r="AJ44" s="704">
        <v>0.25463330000000001</v>
      </c>
      <c r="AK44" s="704">
        <v>0.19826640000000001</v>
      </c>
      <c r="AL44" s="704">
        <v>0.17923210000000001</v>
      </c>
      <c r="AM44" s="704">
        <v>0.19163920000000001</v>
      </c>
      <c r="AN44" s="704">
        <v>0.21187059999999999</v>
      </c>
      <c r="AO44" s="704">
        <v>0.29231439999999997</v>
      </c>
      <c r="AP44" s="704">
        <v>0.3163359</v>
      </c>
      <c r="AQ44" s="704">
        <v>0.34864780000000001</v>
      </c>
      <c r="AR44" s="704">
        <v>0.35417890000000002</v>
      </c>
      <c r="AS44" s="704">
        <v>0.36955440000000001</v>
      </c>
      <c r="AT44" s="704">
        <v>0.35771940000000002</v>
      </c>
      <c r="AU44" s="704">
        <v>0.3215712</v>
      </c>
      <c r="AV44" s="704">
        <v>0.29128490000000001</v>
      </c>
      <c r="AW44" s="704">
        <v>0.22642129999999999</v>
      </c>
      <c r="AX44" s="704">
        <v>0.20433879999999999</v>
      </c>
      <c r="AY44" s="704">
        <v>0.21602640000000001</v>
      </c>
      <c r="AZ44" s="704">
        <v>0.23070460000000001</v>
      </c>
      <c r="BA44" s="704">
        <v>0.32808470000000001</v>
      </c>
      <c r="BB44" s="704">
        <v>0.35661320000000002</v>
      </c>
      <c r="BC44" s="705">
        <v>0.39472479999999999</v>
      </c>
      <c r="BD44" s="705">
        <v>0.3964201</v>
      </c>
      <c r="BE44" s="705">
        <v>0.41049930000000001</v>
      </c>
      <c r="BF44" s="705">
        <v>0.39884740000000002</v>
      </c>
      <c r="BG44" s="705">
        <v>0.36108780000000001</v>
      </c>
      <c r="BH44" s="705">
        <v>0.32966020000000001</v>
      </c>
      <c r="BI44" s="705">
        <v>0.25886520000000002</v>
      </c>
      <c r="BJ44" s="705">
        <v>0.23343820000000001</v>
      </c>
      <c r="BK44" s="705">
        <v>0.24709999999999999</v>
      </c>
      <c r="BL44" s="705">
        <v>0.26447179999999998</v>
      </c>
      <c r="BM44" s="705">
        <v>0.37274940000000001</v>
      </c>
      <c r="BN44" s="705">
        <v>0.40376600000000001</v>
      </c>
      <c r="BO44" s="705">
        <v>0.44554199999999999</v>
      </c>
      <c r="BP44" s="705">
        <v>0.44661269999999997</v>
      </c>
      <c r="BQ44" s="705">
        <v>0.46144649999999998</v>
      </c>
      <c r="BR44" s="705">
        <v>0.44758789999999998</v>
      </c>
      <c r="BS44" s="705">
        <v>0.40470119999999998</v>
      </c>
      <c r="BT44" s="705">
        <v>0.3689886</v>
      </c>
      <c r="BU44" s="705">
        <v>0.28960170000000002</v>
      </c>
      <c r="BV44" s="705">
        <v>0.26083030000000001</v>
      </c>
    </row>
    <row r="45" spans="1:74" ht="12" customHeight="1" x14ac:dyDescent="0.3">
      <c r="A45" s="667" t="s">
        <v>1319</v>
      </c>
      <c r="B45" s="668" t="s">
        <v>1082</v>
      </c>
      <c r="C45" s="706">
        <v>1.8728827999999999E-2</v>
      </c>
      <c r="D45" s="706">
        <v>1.9014376999999999E-2</v>
      </c>
      <c r="E45" s="706">
        <v>2.5070169999999999E-2</v>
      </c>
      <c r="F45" s="706">
        <v>2.2301062999999999E-2</v>
      </c>
      <c r="G45" s="706">
        <v>2.0590589999999999E-2</v>
      </c>
      <c r="H45" s="706">
        <v>1.7642636E-2</v>
      </c>
      <c r="I45" s="706">
        <v>1.2293243000000001E-2</v>
      </c>
      <c r="J45" s="706">
        <v>9.5840270000000002E-3</v>
      </c>
      <c r="K45" s="706">
        <v>1.5368834E-2</v>
      </c>
      <c r="L45" s="706">
        <v>2.2710237000000001E-2</v>
      </c>
      <c r="M45" s="706">
        <v>2.2600076E-2</v>
      </c>
      <c r="N45" s="706">
        <v>2.2772737000000001E-2</v>
      </c>
      <c r="O45" s="706">
        <v>2.8769175000000001E-2</v>
      </c>
      <c r="P45" s="706">
        <v>2.4469161999999999E-2</v>
      </c>
      <c r="Q45" s="706">
        <v>2.868507E-2</v>
      </c>
      <c r="R45" s="706">
        <v>2.4666341000000001E-2</v>
      </c>
      <c r="S45" s="706">
        <v>2.1552182999999999E-2</v>
      </c>
      <c r="T45" s="706">
        <v>2.0091523E-2</v>
      </c>
      <c r="U45" s="706">
        <v>1.4932318E-2</v>
      </c>
      <c r="V45" s="706">
        <v>1.6232992000000002E-2</v>
      </c>
      <c r="W45" s="706">
        <v>1.7875393999999999E-2</v>
      </c>
      <c r="X45" s="706">
        <v>2.4262692999999998E-2</v>
      </c>
      <c r="Y45" s="706">
        <v>2.4714481999999999E-2</v>
      </c>
      <c r="Z45" s="706">
        <v>2.4774527000000001E-2</v>
      </c>
      <c r="AA45" s="706">
        <v>2.8405357999999999E-2</v>
      </c>
      <c r="AB45" s="706">
        <v>2.4497512999999999E-2</v>
      </c>
      <c r="AC45" s="706">
        <v>2.6753674000000002E-2</v>
      </c>
      <c r="AD45" s="706">
        <v>2.7568711999999999E-2</v>
      </c>
      <c r="AE45" s="706">
        <v>2.2717294999999998E-2</v>
      </c>
      <c r="AF45" s="706">
        <v>1.9871056000000002E-2</v>
      </c>
      <c r="AG45" s="706">
        <v>1.6318511000000001E-2</v>
      </c>
      <c r="AH45" s="706">
        <v>1.4517265999999999E-2</v>
      </c>
      <c r="AI45" s="706">
        <v>1.9251298999999999E-2</v>
      </c>
      <c r="AJ45" s="706">
        <v>2.5988107999999999E-2</v>
      </c>
      <c r="AK45" s="706">
        <v>2.4715491999999999E-2</v>
      </c>
      <c r="AL45" s="706">
        <v>2.7854396E-2</v>
      </c>
      <c r="AM45" s="706">
        <v>2.7444421E-2</v>
      </c>
      <c r="AN45" s="706">
        <v>2.8878579000000001E-2</v>
      </c>
      <c r="AO45" s="706">
        <v>2.9640522999999998E-2</v>
      </c>
      <c r="AP45" s="706">
        <v>2.9855632999999999E-2</v>
      </c>
      <c r="AQ45" s="706">
        <v>2.6789016999999998E-2</v>
      </c>
      <c r="AR45" s="706">
        <v>7.8003295E-2</v>
      </c>
      <c r="AS45" s="706">
        <v>8.3477818999999995E-2</v>
      </c>
      <c r="AT45" s="706">
        <v>7.2587771999999995E-2</v>
      </c>
      <c r="AU45" s="706">
        <v>8.7071246000000005E-2</v>
      </c>
      <c r="AV45" s="706">
        <v>0.11046937699999999</v>
      </c>
      <c r="AW45" s="706">
        <v>0.12208041</v>
      </c>
      <c r="AX45" s="706">
        <v>0.132740993</v>
      </c>
      <c r="AY45" s="706">
        <v>0.10873540900000001</v>
      </c>
      <c r="AZ45" s="706">
        <v>0.11163284800000001</v>
      </c>
      <c r="BA45" s="706">
        <v>0.1111876</v>
      </c>
      <c r="BB45" s="706">
        <v>9.7084799999999999E-2</v>
      </c>
      <c r="BC45" s="707">
        <v>8.9459399999999994E-2</v>
      </c>
      <c r="BD45" s="707">
        <v>7.9492199999999999E-2</v>
      </c>
      <c r="BE45" s="707">
        <v>7.5370500000000007E-2</v>
      </c>
      <c r="BF45" s="707">
        <v>7.1667999999999996E-2</v>
      </c>
      <c r="BG45" s="707">
        <v>6.9814500000000002E-2</v>
      </c>
      <c r="BH45" s="707">
        <v>7.4919100000000002E-2</v>
      </c>
      <c r="BI45" s="707">
        <v>7.3192099999999996E-2</v>
      </c>
      <c r="BJ45" s="707">
        <v>0.12736239999999999</v>
      </c>
      <c r="BK45" s="707">
        <v>0.1273717</v>
      </c>
      <c r="BL45" s="707">
        <v>0.11469799999999999</v>
      </c>
      <c r="BM45" s="707">
        <v>0.1271552</v>
      </c>
      <c r="BN45" s="707">
        <v>0.123361</v>
      </c>
      <c r="BO45" s="707">
        <v>0.12505430000000001</v>
      </c>
      <c r="BP45" s="707">
        <v>0.1196623</v>
      </c>
      <c r="BQ45" s="707">
        <v>0.1208576</v>
      </c>
      <c r="BR45" s="707">
        <v>0.1197669</v>
      </c>
      <c r="BS45" s="707">
        <v>0.11799659999999999</v>
      </c>
      <c r="BT45" s="707">
        <v>0.12578900000000001</v>
      </c>
      <c r="BU45" s="707">
        <v>0.12308719999999999</v>
      </c>
      <c r="BV45" s="707">
        <v>0.1266186</v>
      </c>
    </row>
    <row r="46" spans="1:74" ht="12" customHeight="1" x14ac:dyDescent="0.3">
      <c r="A46" s="669"/>
      <c r="B46" s="658" t="s">
        <v>1090</v>
      </c>
      <c r="C46" s="658"/>
      <c r="D46" s="658"/>
      <c r="E46" s="658"/>
      <c r="F46" s="658"/>
      <c r="G46" s="658"/>
      <c r="H46" s="658"/>
      <c r="I46" s="658"/>
      <c r="J46" s="658"/>
      <c r="K46" s="658"/>
      <c r="L46" s="658"/>
      <c r="M46" s="658"/>
      <c r="N46" s="658"/>
      <c r="O46" s="658"/>
      <c r="P46" s="658"/>
      <c r="Q46" s="658"/>
      <c r="R46" s="670"/>
      <c r="S46" s="670"/>
      <c r="T46" s="670"/>
      <c r="U46" s="670"/>
      <c r="V46" s="670"/>
      <c r="W46" s="670"/>
      <c r="X46" s="670"/>
      <c r="Y46" s="670"/>
      <c r="Z46" s="670"/>
      <c r="AA46" s="670"/>
      <c r="AB46" s="670"/>
      <c r="AC46" s="670"/>
      <c r="AD46" s="670"/>
      <c r="AE46" s="670"/>
      <c r="AF46" s="670"/>
      <c r="AG46" s="670"/>
      <c r="AH46" s="670"/>
      <c r="AI46" s="670"/>
      <c r="AJ46" s="670"/>
      <c r="AK46" s="670"/>
      <c r="AL46" s="670"/>
      <c r="AM46" s="670"/>
      <c r="AN46" s="670"/>
      <c r="AO46" s="670"/>
      <c r="AP46" s="670"/>
      <c r="AQ46" s="670"/>
      <c r="AR46" s="670"/>
      <c r="AS46" s="670"/>
      <c r="AT46" s="670"/>
      <c r="AU46" s="670"/>
      <c r="AV46" s="670"/>
      <c r="AW46" s="670"/>
      <c r="AX46" s="670"/>
      <c r="AY46" s="670"/>
      <c r="AZ46" s="670"/>
      <c r="BA46" s="670"/>
      <c r="BB46" s="670"/>
      <c r="BC46" s="670"/>
      <c r="BD46" s="679"/>
      <c r="BE46" s="679"/>
      <c r="BF46" s="679"/>
      <c r="BG46" s="670"/>
      <c r="BH46" s="670"/>
      <c r="BI46" s="670"/>
      <c r="BJ46" s="670"/>
      <c r="BK46" s="670"/>
      <c r="BL46" s="670"/>
      <c r="BM46" s="670"/>
      <c r="BN46" s="670"/>
      <c r="BO46" s="670"/>
      <c r="BP46" s="670"/>
      <c r="BQ46" s="670"/>
      <c r="BR46" s="670"/>
      <c r="BS46" s="670"/>
      <c r="BT46" s="670"/>
      <c r="BU46" s="670"/>
      <c r="BV46" s="670"/>
    </row>
    <row r="47" spans="1:74" ht="12" customHeight="1" x14ac:dyDescent="0.3">
      <c r="A47" s="669"/>
      <c r="B47" s="658" t="s">
        <v>1091</v>
      </c>
      <c r="C47" s="658"/>
      <c r="D47" s="658"/>
      <c r="E47" s="658"/>
      <c r="F47" s="658"/>
      <c r="G47" s="658"/>
      <c r="H47" s="658"/>
      <c r="I47" s="658"/>
      <c r="J47" s="658"/>
      <c r="K47" s="658"/>
      <c r="L47" s="658"/>
      <c r="M47" s="658"/>
      <c r="N47" s="658"/>
      <c r="O47" s="658"/>
      <c r="P47" s="658"/>
      <c r="Q47" s="658"/>
      <c r="R47" s="670"/>
      <c r="S47" s="670"/>
      <c r="T47" s="670"/>
      <c r="U47" s="670"/>
      <c r="V47" s="670"/>
      <c r="W47" s="670"/>
      <c r="X47" s="670"/>
      <c r="Y47" s="670"/>
      <c r="Z47" s="670"/>
      <c r="AA47" s="670"/>
      <c r="AB47" s="670"/>
      <c r="AC47" s="670"/>
      <c r="AD47" s="670"/>
      <c r="AE47" s="670"/>
      <c r="AF47" s="670"/>
      <c r="AG47" s="670"/>
      <c r="AH47" s="670"/>
      <c r="AI47" s="670"/>
      <c r="AJ47" s="670"/>
      <c r="AK47" s="670"/>
      <c r="AL47" s="670"/>
      <c r="AM47" s="670"/>
      <c r="AN47" s="670"/>
      <c r="AO47" s="670"/>
      <c r="AP47" s="670"/>
      <c r="AQ47" s="670"/>
      <c r="AR47" s="670"/>
      <c r="AS47" s="670"/>
      <c r="AT47" s="670"/>
      <c r="AU47" s="670"/>
      <c r="AV47" s="670"/>
      <c r="AW47" s="670"/>
      <c r="AX47" s="670"/>
      <c r="AY47" s="670"/>
      <c r="AZ47" s="670"/>
      <c r="BA47" s="670"/>
      <c r="BB47" s="670"/>
      <c r="BC47" s="670"/>
      <c r="BD47" s="679"/>
      <c r="BE47" s="679"/>
      <c r="BF47" s="679"/>
      <c r="BG47" s="670"/>
      <c r="BH47" s="670"/>
      <c r="BI47" s="670"/>
      <c r="BJ47" s="670"/>
      <c r="BK47" s="670"/>
      <c r="BL47" s="670"/>
      <c r="BM47" s="670"/>
      <c r="BN47" s="670"/>
      <c r="BO47" s="670"/>
      <c r="BP47" s="670"/>
      <c r="BQ47" s="670"/>
      <c r="BR47" s="670"/>
      <c r="BS47" s="670"/>
      <c r="BT47" s="670"/>
      <c r="BU47" s="670"/>
      <c r="BV47" s="670"/>
    </row>
    <row r="48" spans="1:74" ht="12" customHeight="1" x14ac:dyDescent="0.3">
      <c r="A48" s="669"/>
      <c r="B48" s="828" t="s">
        <v>1377</v>
      </c>
      <c r="C48" s="829"/>
      <c r="D48" s="829"/>
      <c r="E48" s="829"/>
      <c r="F48" s="829"/>
      <c r="G48" s="829"/>
      <c r="H48" s="829"/>
      <c r="I48" s="829"/>
      <c r="J48" s="829"/>
      <c r="K48" s="829"/>
      <c r="L48" s="829"/>
      <c r="M48" s="829"/>
      <c r="N48" s="829"/>
      <c r="O48" s="829"/>
      <c r="P48" s="829"/>
      <c r="Q48" s="829"/>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c r="BC48" s="670"/>
      <c r="BD48" s="679"/>
      <c r="BE48" s="679"/>
      <c r="BF48" s="679"/>
      <c r="BG48" s="670"/>
      <c r="BH48" s="670"/>
      <c r="BI48" s="670"/>
      <c r="BJ48" s="670"/>
      <c r="BK48" s="670"/>
      <c r="BL48" s="670"/>
      <c r="BM48" s="670"/>
      <c r="BN48" s="670"/>
      <c r="BO48" s="670"/>
      <c r="BP48" s="670"/>
      <c r="BQ48" s="670"/>
      <c r="BR48" s="670"/>
      <c r="BS48" s="670"/>
      <c r="BT48" s="670"/>
      <c r="BU48" s="670"/>
      <c r="BV48" s="670"/>
    </row>
    <row r="49" spans="1:74" ht="12" customHeight="1" x14ac:dyDescent="0.3">
      <c r="A49" s="669"/>
      <c r="B49" s="829"/>
      <c r="C49" s="829"/>
      <c r="D49" s="829"/>
      <c r="E49" s="829"/>
      <c r="F49" s="829"/>
      <c r="G49" s="829"/>
      <c r="H49" s="829"/>
      <c r="I49" s="829"/>
      <c r="J49" s="829"/>
      <c r="K49" s="829"/>
      <c r="L49" s="829"/>
      <c r="M49" s="829"/>
      <c r="N49" s="829"/>
      <c r="O49" s="829"/>
      <c r="P49" s="829"/>
      <c r="Q49" s="829"/>
      <c r="R49" s="670"/>
      <c r="S49" s="670"/>
      <c r="T49" s="670"/>
      <c r="U49" s="670"/>
      <c r="V49" s="670"/>
      <c r="W49" s="670"/>
      <c r="X49" s="670"/>
      <c r="Y49" s="670"/>
      <c r="Z49" s="670"/>
      <c r="AA49" s="670"/>
      <c r="AB49" s="670"/>
      <c r="AC49" s="670"/>
      <c r="AD49" s="670"/>
      <c r="AE49" s="670"/>
      <c r="AF49" s="670"/>
      <c r="AG49" s="670"/>
      <c r="AH49" s="670"/>
      <c r="AI49" s="670"/>
      <c r="AJ49" s="670"/>
      <c r="AK49" s="670"/>
      <c r="AL49" s="670"/>
      <c r="AM49" s="670"/>
      <c r="AN49" s="670"/>
      <c r="AO49" s="670"/>
      <c r="AP49" s="670"/>
      <c r="AQ49" s="670"/>
      <c r="AR49" s="670"/>
      <c r="AS49" s="670"/>
      <c r="AT49" s="670"/>
      <c r="AU49" s="670"/>
      <c r="AV49" s="670"/>
      <c r="AW49" s="670"/>
      <c r="AX49" s="670"/>
      <c r="AY49" s="670"/>
      <c r="AZ49" s="670"/>
      <c r="BA49" s="670"/>
      <c r="BB49" s="670"/>
      <c r="BC49" s="670"/>
      <c r="BD49" s="679"/>
      <c r="BE49" s="679"/>
      <c r="BF49" s="679"/>
      <c r="BG49" s="670"/>
      <c r="BH49" s="670"/>
      <c r="BI49" s="670"/>
      <c r="BJ49" s="670"/>
      <c r="BK49" s="670"/>
      <c r="BL49" s="670"/>
      <c r="BM49" s="670"/>
      <c r="BN49" s="670"/>
      <c r="BO49" s="670"/>
      <c r="BP49" s="670"/>
      <c r="BQ49" s="670"/>
      <c r="BR49" s="670"/>
      <c r="BS49" s="670"/>
      <c r="BT49" s="670"/>
      <c r="BU49" s="670"/>
      <c r="BV49" s="670"/>
    </row>
    <row r="50" spans="1:74" ht="12" customHeight="1" x14ac:dyDescent="0.3">
      <c r="A50" s="669"/>
      <c r="B50" s="658" t="s">
        <v>1092</v>
      </c>
      <c r="C50" s="658"/>
      <c r="D50" s="658"/>
      <c r="E50" s="658"/>
      <c r="F50" s="658"/>
      <c r="G50" s="658"/>
      <c r="H50" s="658"/>
      <c r="I50" s="658"/>
      <c r="J50" s="658"/>
      <c r="K50" s="658"/>
      <c r="L50" s="658"/>
      <c r="M50" s="658"/>
      <c r="N50" s="658"/>
      <c r="O50" s="658"/>
      <c r="P50" s="658"/>
      <c r="Q50" s="658"/>
      <c r="R50" s="670"/>
      <c r="S50" s="670"/>
      <c r="T50" s="670"/>
      <c r="U50" s="670"/>
      <c r="V50" s="670"/>
      <c r="W50" s="670"/>
      <c r="X50" s="670"/>
      <c r="Y50" s="670"/>
      <c r="Z50" s="670"/>
      <c r="AA50" s="670"/>
      <c r="AB50" s="670"/>
      <c r="AC50" s="670"/>
      <c r="AD50" s="670"/>
      <c r="AE50" s="670"/>
      <c r="AF50" s="670"/>
      <c r="AG50" s="670"/>
      <c r="AH50" s="670"/>
      <c r="AI50" s="670"/>
      <c r="AJ50" s="670"/>
      <c r="AK50" s="670"/>
      <c r="AL50" s="670"/>
      <c r="AM50" s="670"/>
      <c r="AN50" s="670"/>
      <c r="AO50" s="670"/>
      <c r="AP50" s="670"/>
      <c r="AQ50" s="670"/>
      <c r="AR50" s="670"/>
      <c r="AS50" s="670"/>
      <c r="AT50" s="670"/>
      <c r="AU50" s="670"/>
      <c r="AV50" s="670"/>
      <c r="AW50" s="670"/>
      <c r="AX50" s="670"/>
      <c r="AY50" s="670"/>
      <c r="AZ50" s="670"/>
      <c r="BA50" s="670"/>
      <c r="BB50" s="670"/>
      <c r="BC50" s="670"/>
      <c r="BD50" s="679"/>
      <c r="BE50" s="679"/>
      <c r="BF50" s="679"/>
      <c r="BG50" s="670"/>
      <c r="BH50" s="670"/>
      <c r="BI50" s="670"/>
      <c r="BJ50" s="670"/>
      <c r="BK50" s="670"/>
      <c r="BL50" s="670"/>
      <c r="BM50" s="670"/>
      <c r="BN50" s="670"/>
      <c r="BO50" s="670"/>
      <c r="BP50" s="670"/>
      <c r="BQ50" s="670"/>
      <c r="BR50" s="670"/>
      <c r="BS50" s="670"/>
      <c r="BT50" s="670"/>
      <c r="BU50" s="670"/>
      <c r="BV50" s="670"/>
    </row>
    <row r="51" spans="1:74" ht="12" customHeight="1" x14ac:dyDescent="0.3">
      <c r="A51" s="669"/>
      <c r="B51" s="752" t="s">
        <v>815</v>
      </c>
      <c r="C51" s="744"/>
      <c r="D51" s="744"/>
      <c r="E51" s="744"/>
      <c r="F51" s="744"/>
      <c r="G51" s="744"/>
      <c r="H51" s="744"/>
      <c r="I51" s="744"/>
      <c r="J51" s="744"/>
      <c r="K51" s="744"/>
      <c r="L51" s="744"/>
      <c r="M51" s="744"/>
      <c r="N51" s="744"/>
      <c r="O51" s="744"/>
      <c r="P51" s="744"/>
      <c r="Q51" s="744"/>
      <c r="R51" s="670"/>
      <c r="S51" s="670"/>
      <c r="T51" s="670"/>
      <c r="U51" s="670"/>
      <c r="V51" s="670"/>
      <c r="W51" s="670"/>
      <c r="X51" s="670"/>
      <c r="Y51" s="670"/>
      <c r="Z51" s="670"/>
      <c r="AA51" s="670"/>
      <c r="AB51" s="670"/>
      <c r="AC51" s="670"/>
      <c r="AD51" s="670"/>
      <c r="AE51" s="670"/>
      <c r="AF51" s="670"/>
      <c r="AG51" s="670"/>
      <c r="AH51" s="670"/>
      <c r="AI51" s="670"/>
      <c r="AJ51" s="670"/>
      <c r="AK51" s="670"/>
      <c r="AL51" s="670"/>
      <c r="AM51" s="670"/>
      <c r="AN51" s="670"/>
      <c r="AO51" s="670"/>
      <c r="AP51" s="670"/>
      <c r="AQ51" s="670"/>
      <c r="AR51" s="670"/>
      <c r="AS51" s="670"/>
      <c r="AT51" s="670"/>
      <c r="AU51" s="670"/>
      <c r="AV51" s="670"/>
      <c r="AW51" s="670"/>
      <c r="AX51" s="670"/>
      <c r="AY51" s="670"/>
      <c r="AZ51" s="670"/>
      <c r="BA51" s="670"/>
      <c r="BB51" s="670"/>
      <c r="BC51" s="670"/>
      <c r="BD51" s="679"/>
      <c r="BE51" s="679"/>
      <c r="BF51" s="679"/>
      <c r="BG51" s="670"/>
      <c r="BH51" s="670"/>
      <c r="BI51" s="670"/>
      <c r="BJ51" s="670"/>
      <c r="BK51" s="670"/>
      <c r="BL51" s="670"/>
      <c r="BM51" s="670"/>
      <c r="BN51" s="670"/>
      <c r="BO51" s="670"/>
      <c r="BP51" s="670"/>
      <c r="BQ51" s="670"/>
      <c r="BR51" s="670"/>
      <c r="BS51" s="670"/>
      <c r="BT51" s="670"/>
      <c r="BU51" s="670"/>
      <c r="BV51" s="670"/>
    </row>
    <row r="52" spans="1:74" ht="12" customHeight="1" x14ac:dyDescent="0.3">
      <c r="A52" s="663"/>
      <c r="B52" s="830" t="str">
        <f>"Notes: "&amp;"EIA completed modeling and analysis for this report on " &amp;Dates!D2&amp;"."</f>
        <v>Notes: EIA completed modeling and analysis for this report on Thursday May 6, 2021.</v>
      </c>
      <c r="C52" s="744"/>
      <c r="D52" s="744"/>
      <c r="E52" s="744"/>
      <c r="F52" s="744"/>
      <c r="G52" s="744"/>
      <c r="H52" s="744"/>
      <c r="I52" s="744"/>
      <c r="J52" s="744"/>
      <c r="K52" s="744"/>
      <c r="L52" s="744"/>
      <c r="M52" s="744"/>
      <c r="N52" s="744"/>
      <c r="O52" s="744"/>
      <c r="P52" s="744"/>
      <c r="Q52" s="744"/>
    </row>
    <row r="53" spans="1:74" ht="12" customHeight="1" x14ac:dyDescent="0.3">
      <c r="A53" s="663"/>
      <c r="B53" s="770" t="s">
        <v>353</v>
      </c>
      <c r="C53" s="744"/>
      <c r="D53" s="744"/>
      <c r="E53" s="744"/>
      <c r="F53" s="744"/>
      <c r="G53" s="744"/>
      <c r="H53" s="744"/>
      <c r="I53" s="744"/>
      <c r="J53" s="744"/>
      <c r="K53" s="744"/>
      <c r="L53" s="744"/>
      <c r="M53" s="744"/>
      <c r="N53" s="744"/>
      <c r="O53" s="744"/>
      <c r="P53" s="744"/>
      <c r="Q53" s="744"/>
    </row>
    <row r="54" spans="1:74" ht="12" customHeight="1" x14ac:dyDescent="0.3">
      <c r="A54" s="663"/>
      <c r="B54" s="658" t="s">
        <v>1093</v>
      </c>
      <c r="C54" s="658"/>
      <c r="D54" s="658"/>
      <c r="E54" s="658"/>
      <c r="F54" s="658"/>
      <c r="G54" s="658"/>
      <c r="H54" s="658"/>
      <c r="I54" s="658"/>
      <c r="J54" s="658"/>
      <c r="K54" s="658"/>
      <c r="L54" s="658"/>
      <c r="M54" s="658"/>
      <c r="N54" s="658"/>
      <c r="O54" s="658"/>
      <c r="P54" s="658"/>
      <c r="Q54" s="658"/>
    </row>
    <row r="55" spans="1:74" ht="12" customHeight="1" x14ac:dyDescent="0.3">
      <c r="A55" s="663"/>
      <c r="B55" s="658" t="s">
        <v>838</v>
      </c>
      <c r="C55" s="658"/>
      <c r="D55" s="658"/>
      <c r="E55" s="658"/>
      <c r="F55" s="658"/>
      <c r="G55" s="658"/>
      <c r="H55" s="658"/>
      <c r="I55" s="658"/>
      <c r="J55" s="658"/>
      <c r="K55" s="658"/>
      <c r="L55" s="658"/>
      <c r="M55" s="658"/>
      <c r="N55" s="658"/>
      <c r="O55" s="658"/>
      <c r="P55" s="658"/>
      <c r="Q55" s="658"/>
    </row>
    <row r="56" spans="1:74" ht="12" customHeight="1" x14ac:dyDescent="0.3">
      <c r="A56" s="663"/>
      <c r="B56" s="771" t="s">
        <v>1384</v>
      </c>
      <c r="C56" s="759"/>
      <c r="D56" s="759"/>
      <c r="E56" s="759"/>
      <c r="F56" s="759"/>
      <c r="G56" s="759"/>
      <c r="H56" s="759"/>
      <c r="I56" s="759"/>
      <c r="J56" s="759"/>
      <c r="K56" s="759"/>
      <c r="L56" s="759"/>
      <c r="M56" s="759"/>
      <c r="N56" s="759"/>
      <c r="O56" s="759"/>
      <c r="P56" s="759"/>
      <c r="Q56" s="759"/>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Q5" transitionEvaluation="1" transitionEntry="1" codeName="Sheet6">
    <pageSetUpPr fitToPage="1"/>
  </sheetPr>
  <dimension ref="A1:BV160"/>
  <sheetViews>
    <sheetView showGridLines="0" workbookViewId="0">
      <pane xSplit="2" ySplit="4" topLeftCell="AQ5" activePane="bottomRight" state="frozen"/>
      <selection activeCell="BF1" sqref="BF1"/>
      <selection pane="topRight" activeCell="BF1" sqref="BF1"/>
      <selection pane="bottomLeft" activeCell="BF1" sqref="BF1"/>
      <selection pane="bottomRight" activeCell="BD18" sqref="BD18"/>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28" customWidth="1"/>
    <col min="56" max="58" width="7.44140625" style="634" customWidth="1"/>
    <col min="59" max="62" width="7.44140625" style="328" customWidth="1"/>
    <col min="63" max="74" width="7.44140625" style="135" customWidth="1"/>
    <col min="75" max="16384" width="9.5546875" style="135"/>
  </cols>
  <sheetData>
    <row r="1" spans="1:74" ht="13.35" customHeight="1" x14ac:dyDescent="0.25">
      <c r="A1" s="741" t="s">
        <v>798</v>
      </c>
      <c r="B1" s="835" t="s">
        <v>1114</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252"/>
    </row>
    <row r="2" spans="1:74" s="47" customFormat="1" ht="13.2" x14ac:dyDescent="0.25">
      <c r="A2" s="742"/>
      <c r="B2" s="486" t="str">
        <f>"U.S. Energy Information Administration  |  Short-Term Energy Outlook  - "&amp;Dates!D1</f>
        <v>U.S. Energy Information Administration  |  Short-Term Energy Outlook  - May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5"/>
      <c r="BE5" s="635"/>
      <c r="BF5" s="635"/>
      <c r="BG5" s="635"/>
      <c r="BH5" s="635"/>
      <c r="BI5" s="635"/>
      <c r="BJ5" s="377"/>
      <c r="BK5" s="377"/>
      <c r="BL5" s="377"/>
      <c r="BM5" s="377"/>
      <c r="BN5" s="377"/>
      <c r="BO5" s="377"/>
      <c r="BP5" s="377"/>
      <c r="BQ5" s="377"/>
      <c r="BR5" s="377"/>
      <c r="BS5" s="377"/>
      <c r="BT5" s="377"/>
      <c r="BU5" s="377"/>
      <c r="BV5" s="377"/>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559</v>
      </c>
      <c r="B7" s="39" t="s">
        <v>1110</v>
      </c>
      <c r="C7" s="232">
        <v>17947.202259000002</v>
      </c>
      <c r="D7" s="232">
        <v>17978.201481</v>
      </c>
      <c r="E7" s="232">
        <v>18006.493258999999</v>
      </c>
      <c r="F7" s="232">
        <v>18020.344556</v>
      </c>
      <c r="G7" s="232">
        <v>18052.021221999999</v>
      </c>
      <c r="H7" s="232">
        <v>18089.790222</v>
      </c>
      <c r="I7" s="232">
        <v>18135.521036999999</v>
      </c>
      <c r="J7" s="232">
        <v>18184.072593000001</v>
      </c>
      <c r="K7" s="232">
        <v>18237.31437</v>
      </c>
      <c r="L7" s="232">
        <v>18301.906666999999</v>
      </c>
      <c r="M7" s="232">
        <v>18359.533667</v>
      </c>
      <c r="N7" s="232">
        <v>18416.855667</v>
      </c>
      <c r="O7" s="232">
        <v>18480.451333000001</v>
      </c>
      <c r="P7" s="232">
        <v>18532.229332999999</v>
      </c>
      <c r="Q7" s="232">
        <v>18578.768333</v>
      </c>
      <c r="R7" s="232">
        <v>18616.924185</v>
      </c>
      <c r="S7" s="232">
        <v>18655.343295999999</v>
      </c>
      <c r="T7" s="232">
        <v>18690.881518999999</v>
      </c>
      <c r="U7" s="232">
        <v>18725.090852000001</v>
      </c>
      <c r="V7" s="232">
        <v>18753.703296</v>
      </c>
      <c r="W7" s="232">
        <v>18778.270852000001</v>
      </c>
      <c r="X7" s="232">
        <v>18782.310556</v>
      </c>
      <c r="Y7" s="232">
        <v>18811.150556000001</v>
      </c>
      <c r="Z7" s="232">
        <v>18848.307889</v>
      </c>
      <c r="AA7" s="232">
        <v>18914.675593</v>
      </c>
      <c r="AB7" s="232">
        <v>18952.797815000002</v>
      </c>
      <c r="AC7" s="232">
        <v>18983.567593</v>
      </c>
      <c r="AD7" s="232">
        <v>18989.641962999998</v>
      </c>
      <c r="AE7" s="232">
        <v>19018.714074</v>
      </c>
      <c r="AF7" s="232">
        <v>19053.440963000001</v>
      </c>
      <c r="AG7" s="232">
        <v>19102.685296</v>
      </c>
      <c r="AH7" s="232">
        <v>19142.074741</v>
      </c>
      <c r="AI7" s="232">
        <v>19180.471963</v>
      </c>
      <c r="AJ7" s="232">
        <v>19269.194888999999</v>
      </c>
      <c r="AK7" s="232">
        <v>19267.119222000001</v>
      </c>
      <c r="AL7" s="232">
        <v>19225.562889000001</v>
      </c>
      <c r="AM7" s="232">
        <v>19308.955518999999</v>
      </c>
      <c r="AN7" s="232">
        <v>19065.11563</v>
      </c>
      <c r="AO7" s="232">
        <v>18658.472851999999</v>
      </c>
      <c r="AP7" s="232">
        <v>17427.164519000002</v>
      </c>
      <c r="AQ7" s="232">
        <v>17191.312963</v>
      </c>
      <c r="AR7" s="232">
        <v>17289.055519000001</v>
      </c>
      <c r="AS7" s="232">
        <v>18327.570259</v>
      </c>
      <c r="AT7" s="232">
        <v>18637.117481000001</v>
      </c>
      <c r="AU7" s="232">
        <v>18824.875259</v>
      </c>
      <c r="AV7" s="232">
        <v>18890.843593000001</v>
      </c>
      <c r="AW7" s="232">
        <v>18835.022481</v>
      </c>
      <c r="AX7" s="232">
        <v>18657.411926000001</v>
      </c>
      <c r="AY7" s="232">
        <v>18938.13637</v>
      </c>
      <c r="AZ7" s="232">
        <v>19032.945259</v>
      </c>
      <c r="BA7" s="232">
        <v>19141.52637</v>
      </c>
      <c r="BB7" s="232">
        <v>19280.018962999999</v>
      </c>
      <c r="BC7" s="305">
        <v>19404.04</v>
      </c>
      <c r="BD7" s="305">
        <v>19529.73</v>
      </c>
      <c r="BE7" s="305">
        <v>19677.400000000001</v>
      </c>
      <c r="BF7" s="305">
        <v>19791.189999999999</v>
      </c>
      <c r="BG7" s="305">
        <v>19891.41</v>
      </c>
      <c r="BH7" s="305">
        <v>19970.419999999998</v>
      </c>
      <c r="BI7" s="305">
        <v>20049.22</v>
      </c>
      <c r="BJ7" s="305">
        <v>20120.18</v>
      </c>
      <c r="BK7" s="305">
        <v>20181.46</v>
      </c>
      <c r="BL7" s="305">
        <v>20238.09</v>
      </c>
      <c r="BM7" s="305">
        <v>20288.25</v>
      </c>
      <c r="BN7" s="305">
        <v>20325.5</v>
      </c>
      <c r="BO7" s="305">
        <v>20367.53</v>
      </c>
      <c r="BP7" s="305">
        <v>20407.93</v>
      </c>
      <c r="BQ7" s="305">
        <v>20447.169999999998</v>
      </c>
      <c r="BR7" s="305">
        <v>20483.91</v>
      </c>
      <c r="BS7" s="305">
        <v>20518.63</v>
      </c>
      <c r="BT7" s="305">
        <v>20549.990000000002</v>
      </c>
      <c r="BU7" s="305">
        <v>20581.72</v>
      </c>
      <c r="BV7" s="305">
        <v>20612.45</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305"/>
      <c r="BD8" s="305"/>
      <c r="BE8" s="305"/>
      <c r="BF8" s="305"/>
      <c r="BG8" s="305"/>
      <c r="BH8" s="305"/>
      <c r="BI8" s="305"/>
      <c r="BJ8" s="305"/>
      <c r="BK8" s="305"/>
      <c r="BL8" s="305"/>
      <c r="BM8" s="305"/>
      <c r="BN8" s="305"/>
      <c r="BO8" s="305"/>
      <c r="BP8" s="305"/>
      <c r="BQ8" s="305"/>
      <c r="BR8" s="305"/>
      <c r="BS8" s="305"/>
      <c r="BT8" s="305"/>
      <c r="BU8" s="305"/>
      <c r="BV8" s="305"/>
    </row>
    <row r="9" spans="1:74" ht="11.1" customHeight="1" x14ac:dyDescent="0.2">
      <c r="A9" s="140" t="s">
        <v>821</v>
      </c>
      <c r="B9" s="39" t="s">
        <v>1110</v>
      </c>
      <c r="C9" s="232">
        <v>12451.3</v>
      </c>
      <c r="D9" s="232">
        <v>12456.4</v>
      </c>
      <c r="E9" s="232">
        <v>12524</v>
      </c>
      <c r="F9" s="232">
        <v>12519.5</v>
      </c>
      <c r="G9" s="232">
        <v>12523.9</v>
      </c>
      <c r="H9" s="232">
        <v>12555.9</v>
      </c>
      <c r="I9" s="232">
        <v>12574.6</v>
      </c>
      <c r="J9" s="232">
        <v>12585</v>
      </c>
      <c r="K9" s="232">
        <v>12654</v>
      </c>
      <c r="L9" s="232">
        <v>12668.5</v>
      </c>
      <c r="M9" s="232">
        <v>12730.1</v>
      </c>
      <c r="N9" s="232">
        <v>12802.6</v>
      </c>
      <c r="O9" s="232">
        <v>12784.9</v>
      </c>
      <c r="P9" s="232">
        <v>12777.1</v>
      </c>
      <c r="Q9" s="232">
        <v>12832.3</v>
      </c>
      <c r="R9" s="232">
        <v>12864.5</v>
      </c>
      <c r="S9" s="232">
        <v>12908.2</v>
      </c>
      <c r="T9" s="232">
        <v>12921.6</v>
      </c>
      <c r="U9" s="232">
        <v>12962.7</v>
      </c>
      <c r="V9" s="232">
        <v>13002.1</v>
      </c>
      <c r="W9" s="232">
        <v>12984.2</v>
      </c>
      <c r="X9" s="232">
        <v>13044.3</v>
      </c>
      <c r="Y9" s="232">
        <v>13086.4</v>
      </c>
      <c r="Z9" s="232">
        <v>12969.4</v>
      </c>
      <c r="AA9" s="232">
        <v>13065</v>
      </c>
      <c r="AB9" s="232">
        <v>13060.9</v>
      </c>
      <c r="AC9" s="232">
        <v>13153.6</v>
      </c>
      <c r="AD9" s="232">
        <v>13177.5</v>
      </c>
      <c r="AE9" s="232">
        <v>13209.6</v>
      </c>
      <c r="AF9" s="232">
        <v>13251.3</v>
      </c>
      <c r="AG9" s="232">
        <v>13279</v>
      </c>
      <c r="AH9" s="232">
        <v>13305.5</v>
      </c>
      <c r="AI9" s="232">
        <v>13319.5</v>
      </c>
      <c r="AJ9" s="232">
        <v>13344.3</v>
      </c>
      <c r="AK9" s="232">
        <v>13356.2</v>
      </c>
      <c r="AL9" s="232">
        <v>13360.6</v>
      </c>
      <c r="AM9" s="232">
        <v>13416.7</v>
      </c>
      <c r="AN9" s="232">
        <v>13402.4</v>
      </c>
      <c r="AO9" s="232">
        <v>12536.1</v>
      </c>
      <c r="AP9" s="232">
        <v>10999.3</v>
      </c>
      <c r="AQ9" s="232">
        <v>11936.7</v>
      </c>
      <c r="AR9" s="232">
        <v>12644.7</v>
      </c>
      <c r="AS9" s="232">
        <v>12799</v>
      </c>
      <c r="AT9" s="232">
        <v>12914.9</v>
      </c>
      <c r="AU9" s="232">
        <v>13060.2</v>
      </c>
      <c r="AV9" s="232">
        <v>13095.6</v>
      </c>
      <c r="AW9" s="232">
        <v>13011</v>
      </c>
      <c r="AX9" s="232">
        <v>12890.7</v>
      </c>
      <c r="AY9" s="232">
        <v>13281.9</v>
      </c>
      <c r="AZ9" s="232">
        <v>13119.2</v>
      </c>
      <c r="BA9" s="232">
        <v>13369.72363</v>
      </c>
      <c r="BB9" s="232">
        <v>13433.791332999999</v>
      </c>
      <c r="BC9" s="305">
        <v>13506.24</v>
      </c>
      <c r="BD9" s="305">
        <v>13577.96</v>
      </c>
      <c r="BE9" s="305">
        <v>13647.56</v>
      </c>
      <c r="BF9" s="305">
        <v>13718.9</v>
      </c>
      <c r="BG9" s="305">
        <v>13790.59</v>
      </c>
      <c r="BH9" s="305">
        <v>13873.53</v>
      </c>
      <c r="BI9" s="305">
        <v>13937.72</v>
      </c>
      <c r="BJ9" s="305">
        <v>13994.07</v>
      </c>
      <c r="BK9" s="305">
        <v>14035.16</v>
      </c>
      <c r="BL9" s="305">
        <v>14081.39</v>
      </c>
      <c r="BM9" s="305">
        <v>14125.33</v>
      </c>
      <c r="BN9" s="305">
        <v>14167.48</v>
      </c>
      <c r="BO9" s="305">
        <v>14206.51</v>
      </c>
      <c r="BP9" s="305">
        <v>14242.9</v>
      </c>
      <c r="BQ9" s="305">
        <v>14273.64</v>
      </c>
      <c r="BR9" s="305">
        <v>14307.02</v>
      </c>
      <c r="BS9" s="305">
        <v>14340.03</v>
      </c>
      <c r="BT9" s="305">
        <v>14373.61</v>
      </c>
      <c r="BU9" s="305">
        <v>14405.15</v>
      </c>
      <c r="BV9" s="305">
        <v>14435.6</v>
      </c>
    </row>
    <row r="10" spans="1:74" ht="11.1" customHeight="1" x14ac:dyDescent="0.2">
      <c r="A10" s="140"/>
      <c r="B10" s="686" t="s">
        <v>1115</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323"/>
      <c r="BD10" s="323"/>
      <c r="BE10" s="323"/>
      <c r="BF10" s="323"/>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573</v>
      </c>
      <c r="B11" s="39" t="s">
        <v>1110</v>
      </c>
      <c r="C11" s="232">
        <v>3103.8484815000002</v>
      </c>
      <c r="D11" s="232">
        <v>3117.0457037000001</v>
      </c>
      <c r="E11" s="232">
        <v>3125.6808148</v>
      </c>
      <c r="F11" s="232">
        <v>3124.088037</v>
      </c>
      <c r="G11" s="232">
        <v>3127.8482592999999</v>
      </c>
      <c r="H11" s="232">
        <v>3131.2957037000001</v>
      </c>
      <c r="I11" s="232">
        <v>3124.7250370000002</v>
      </c>
      <c r="J11" s="232">
        <v>3134.8259259000001</v>
      </c>
      <c r="K11" s="232">
        <v>3151.8930369999998</v>
      </c>
      <c r="L11" s="232">
        <v>3186.1254815000002</v>
      </c>
      <c r="M11" s="232">
        <v>3209.4757036999999</v>
      </c>
      <c r="N11" s="232">
        <v>3232.1428148</v>
      </c>
      <c r="O11" s="232">
        <v>3257.7475555999999</v>
      </c>
      <c r="P11" s="232">
        <v>3276.3328888999999</v>
      </c>
      <c r="Q11" s="232">
        <v>3291.5195555999999</v>
      </c>
      <c r="R11" s="232">
        <v>3303.0551111</v>
      </c>
      <c r="S11" s="232">
        <v>3311.6337778000002</v>
      </c>
      <c r="T11" s="232">
        <v>3317.0031110999998</v>
      </c>
      <c r="U11" s="232">
        <v>3312.6361480999999</v>
      </c>
      <c r="V11" s="232">
        <v>3316.4820370000002</v>
      </c>
      <c r="W11" s="232">
        <v>3322.0138148000001</v>
      </c>
      <c r="X11" s="232">
        <v>3331.1977037000001</v>
      </c>
      <c r="Y11" s="232">
        <v>3338.6265926000001</v>
      </c>
      <c r="Z11" s="232">
        <v>3346.2667037000001</v>
      </c>
      <c r="AA11" s="232">
        <v>3358.4325555999999</v>
      </c>
      <c r="AB11" s="232">
        <v>3363.2592221999998</v>
      </c>
      <c r="AC11" s="232">
        <v>3365.0612222</v>
      </c>
      <c r="AD11" s="232">
        <v>3356.2450740999998</v>
      </c>
      <c r="AE11" s="232">
        <v>3357.6928518999998</v>
      </c>
      <c r="AF11" s="232">
        <v>3361.8110741</v>
      </c>
      <c r="AG11" s="232">
        <v>3373.9579629999998</v>
      </c>
      <c r="AH11" s="232">
        <v>3379.3984074</v>
      </c>
      <c r="AI11" s="232">
        <v>3383.4906295999999</v>
      </c>
      <c r="AJ11" s="232">
        <v>3387.4008518999999</v>
      </c>
      <c r="AK11" s="232">
        <v>3387.9219629999998</v>
      </c>
      <c r="AL11" s="232">
        <v>3386.2201851999998</v>
      </c>
      <c r="AM11" s="232">
        <v>3418.9324074000001</v>
      </c>
      <c r="AN11" s="232">
        <v>3385.3071851999998</v>
      </c>
      <c r="AO11" s="232">
        <v>3321.9814074000001</v>
      </c>
      <c r="AP11" s="232">
        <v>3115.6532963</v>
      </c>
      <c r="AQ11" s="232">
        <v>3077.9027406999999</v>
      </c>
      <c r="AR11" s="232">
        <v>3095.4279630000001</v>
      </c>
      <c r="AS11" s="232">
        <v>3252.9337037</v>
      </c>
      <c r="AT11" s="232">
        <v>3317.4819259000001</v>
      </c>
      <c r="AU11" s="232">
        <v>3373.7773704000001</v>
      </c>
      <c r="AV11" s="232">
        <v>3421.820037</v>
      </c>
      <c r="AW11" s="232">
        <v>3461.6099258999998</v>
      </c>
      <c r="AX11" s="232">
        <v>3493.1470370000002</v>
      </c>
      <c r="AY11" s="232">
        <v>3503.6457406999998</v>
      </c>
      <c r="AZ11" s="232">
        <v>3521.3881852</v>
      </c>
      <c r="BA11" s="232">
        <v>3536.3400741</v>
      </c>
      <c r="BB11" s="232">
        <v>3541.0636295999998</v>
      </c>
      <c r="BC11" s="305">
        <v>3556.0129999999999</v>
      </c>
      <c r="BD11" s="305">
        <v>3573.75</v>
      </c>
      <c r="BE11" s="305">
        <v>3601.0749999999998</v>
      </c>
      <c r="BF11" s="305">
        <v>3619.2869999999998</v>
      </c>
      <c r="BG11" s="305">
        <v>3635.1860000000001</v>
      </c>
      <c r="BH11" s="305">
        <v>3647.83</v>
      </c>
      <c r="BI11" s="305">
        <v>3659.8090000000002</v>
      </c>
      <c r="BJ11" s="305">
        <v>3670.181</v>
      </c>
      <c r="BK11" s="305">
        <v>3678.1179999999999</v>
      </c>
      <c r="BL11" s="305">
        <v>3685.8969999999999</v>
      </c>
      <c r="BM11" s="305">
        <v>3692.692</v>
      </c>
      <c r="BN11" s="305">
        <v>3696.973</v>
      </c>
      <c r="BO11" s="305">
        <v>3702.942</v>
      </c>
      <c r="BP11" s="305">
        <v>3709.0729999999999</v>
      </c>
      <c r="BQ11" s="305">
        <v>3715.4430000000002</v>
      </c>
      <c r="BR11" s="305">
        <v>3721.8339999999998</v>
      </c>
      <c r="BS11" s="305">
        <v>3728.3270000000002</v>
      </c>
      <c r="BT11" s="305">
        <v>3735.701</v>
      </c>
      <c r="BU11" s="305">
        <v>3741.81</v>
      </c>
      <c r="BV11" s="305">
        <v>3747.4360000000001</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304"/>
      <c r="BD12" s="304"/>
      <c r="BE12" s="304"/>
      <c r="BF12" s="304"/>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579</v>
      </c>
      <c r="B13" s="39" t="s">
        <v>1110</v>
      </c>
      <c r="C13" s="560">
        <v>-2.7667777777999998</v>
      </c>
      <c r="D13" s="560">
        <v>-15.235777777999999</v>
      </c>
      <c r="E13" s="560">
        <v>-18.756444444</v>
      </c>
      <c r="F13" s="560">
        <v>-5.0643333332999996</v>
      </c>
      <c r="G13" s="560">
        <v>3.1133333332999999</v>
      </c>
      <c r="H13" s="560">
        <v>14.041</v>
      </c>
      <c r="I13" s="560">
        <v>39.924888889000002</v>
      </c>
      <c r="J13" s="560">
        <v>47.197888888999998</v>
      </c>
      <c r="K13" s="560">
        <v>48.066222222</v>
      </c>
      <c r="L13" s="560">
        <v>29.145444443999999</v>
      </c>
      <c r="M13" s="560">
        <v>27.242777778000001</v>
      </c>
      <c r="N13" s="560">
        <v>28.973777777999999</v>
      </c>
      <c r="O13" s="560">
        <v>46.580518519000002</v>
      </c>
      <c r="P13" s="560">
        <v>46.397296296</v>
      </c>
      <c r="Q13" s="560">
        <v>40.666185185000003</v>
      </c>
      <c r="R13" s="560">
        <v>6.9531111111000001</v>
      </c>
      <c r="S13" s="560">
        <v>6.9517777778000003</v>
      </c>
      <c r="T13" s="560">
        <v>18.228111111</v>
      </c>
      <c r="U13" s="560">
        <v>63.037074074000003</v>
      </c>
      <c r="V13" s="560">
        <v>80.177518519000003</v>
      </c>
      <c r="W13" s="560">
        <v>91.904407406999994</v>
      </c>
      <c r="X13" s="560">
        <v>93.612259258999998</v>
      </c>
      <c r="Y13" s="560">
        <v>97.966148148000002</v>
      </c>
      <c r="Z13" s="560">
        <v>100.36059259</v>
      </c>
      <c r="AA13" s="560">
        <v>105.12566667</v>
      </c>
      <c r="AB13" s="560">
        <v>100.35366667</v>
      </c>
      <c r="AC13" s="560">
        <v>90.374666667</v>
      </c>
      <c r="AD13" s="560">
        <v>63.236518519000001</v>
      </c>
      <c r="AE13" s="560">
        <v>51.807629630000001</v>
      </c>
      <c r="AF13" s="560">
        <v>44.135851852000002</v>
      </c>
      <c r="AG13" s="560">
        <v>49.107111111000002</v>
      </c>
      <c r="AH13" s="560">
        <v>42.285111110999999</v>
      </c>
      <c r="AI13" s="560">
        <v>32.555777778</v>
      </c>
      <c r="AJ13" s="560">
        <v>18.652000000000001</v>
      </c>
      <c r="AK13" s="560">
        <v>4.0583333333000002</v>
      </c>
      <c r="AL13" s="560">
        <v>-12.492333332999999</v>
      </c>
      <c r="AM13" s="560">
        <v>-5.3551111111000003</v>
      </c>
      <c r="AN13" s="560">
        <v>-45.053444444</v>
      </c>
      <c r="AO13" s="560">
        <v>-105.94244444</v>
      </c>
      <c r="AP13" s="560">
        <v>-296.83144443999998</v>
      </c>
      <c r="AQ13" s="560">
        <v>-318.49477777999999</v>
      </c>
      <c r="AR13" s="560">
        <v>-279.74177778000001</v>
      </c>
      <c r="AS13" s="560">
        <v>-64.966518519000005</v>
      </c>
      <c r="AT13" s="560">
        <v>7.9147037036999999</v>
      </c>
      <c r="AU13" s="560">
        <v>54.507814815000003</v>
      </c>
      <c r="AV13" s="560">
        <v>74.812814814999996</v>
      </c>
      <c r="AW13" s="560">
        <v>68.829703703999996</v>
      </c>
      <c r="AX13" s="560">
        <v>36.558481481000001</v>
      </c>
      <c r="AY13" s="560">
        <v>-61.460533333000001</v>
      </c>
      <c r="AZ13" s="560">
        <v>-79.868766667000003</v>
      </c>
      <c r="BA13" s="560">
        <v>-72.863680000000002</v>
      </c>
      <c r="BB13" s="560">
        <v>-13.919708889000001</v>
      </c>
      <c r="BC13" s="561">
        <v>24.017844444000001</v>
      </c>
      <c r="BD13" s="561">
        <v>67.474544444000003</v>
      </c>
      <c r="BE13" s="561">
        <v>139.76964444000001</v>
      </c>
      <c r="BF13" s="561">
        <v>176.77519778000001</v>
      </c>
      <c r="BG13" s="561">
        <v>201.81045778000001</v>
      </c>
      <c r="BH13" s="561">
        <v>203.80005556</v>
      </c>
      <c r="BI13" s="561">
        <v>213.20125555999999</v>
      </c>
      <c r="BJ13" s="561">
        <v>218.93868889000001</v>
      </c>
      <c r="BK13" s="561">
        <v>219.18020741000001</v>
      </c>
      <c r="BL13" s="561">
        <v>218.96421852</v>
      </c>
      <c r="BM13" s="561">
        <v>216.45857407</v>
      </c>
      <c r="BN13" s="561">
        <v>210.97019259000001</v>
      </c>
      <c r="BO13" s="561">
        <v>204.40504815</v>
      </c>
      <c r="BP13" s="561">
        <v>196.07005925999999</v>
      </c>
      <c r="BQ13" s="561">
        <v>183.54377407000001</v>
      </c>
      <c r="BR13" s="561">
        <v>173.48518519000001</v>
      </c>
      <c r="BS13" s="561">
        <v>163.47284074000001</v>
      </c>
      <c r="BT13" s="561">
        <v>151.49437037000001</v>
      </c>
      <c r="BU13" s="561">
        <v>143.08379259</v>
      </c>
      <c r="BV13" s="561">
        <v>136.22873704</v>
      </c>
    </row>
    <row r="14" spans="1:74" ht="11.1" customHeight="1" x14ac:dyDescent="0.2">
      <c r="A14" s="140"/>
      <c r="B14" s="141" t="s">
        <v>917</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324"/>
      <c r="BD14" s="324"/>
      <c r="BE14" s="324"/>
      <c r="BF14" s="324"/>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919</v>
      </c>
      <c r="B15" s="39" t="s">
        <v>1110</v>
      </c>
      <c r="C15" s="232">
        <v>3155.0358888999999</v>
      </c>
      <c r="D15" s="232">
        <v>3156.4485556</v>
      </c>
      <c r="E15" s="232">
        <v>3159.1765556</v>
      </c>
      <c r="F15" s="232">
        <v>3166.5361852000001</v>
      </c>
      <c r="G15" s="232">
        <v>3169.4076295999998</v>
      </c>
      <c r="H15" s="232">
        <v>3171.1071852</v>
      </c>
      <c r="I15" s="232">
        <v>3167.0169258999999</v>
      </c>
      <c r="J15" s="232">
        <v>3169.8361481000002</v>
      </c>
      <c r="K15" s="232">
        <v>3174.9469259000002</v>
      </c>
      <c r="L15" s="232">
        <v>3186.9864444</v>
      </c>
      <c r="M15" s="232">
        <v>3193.2024443999999</v>
      </c>
      <c r="N15" s="232">
        <v>3198.2321111000001</v>
      </c>
      <c r="O15" s="232">
        <v>3198.8062593</v>
      </c>
      <c r="P15" s="232">
        <v>3203.9151480999999</v>
      </c>
      <c r="Q15" s="232">
        <v>3210.2895926000001</v>
      </c>
      <c r="R15" s="232">
        <v>3220.0235185000001</v>
      </c>
      <c r="S15" s="232">
        <v>3227.3586295999999</v>
      </c>
      <c r="T15" s="232">
        <v>3234.3888519000002</v>
      </c>
      <c r="U15" s="232">
        <v>3244.7722592999999</v>
      </c>
      <c r="V15" s="232">
        <v>3248.4491481</v>
      </c>
      <c r="W15" s="232">
        <v>3249.0775926000001</v>
      </c>
      <c r="X15" s="232">
        <v>3238.5746296000002</v>
      </c>
      <c r="Y15" s="232">
        <v>3239.1684074</v>
      </c>
      <c r="Z15" s="232">
        <v>3242.775963</v>
      </c>
      <c r="AA15" s="232">
        <v>3250.3993704</v>
      </c>
      <c r="AB15" s="232">
        <v>3259.2829259</v>
      </c>
      <c r="AC15" s="232">
        <v>3270.4287036999999</v>
      </c>
      <c r="AD15" s="232">
        <v>3290.2263333000001</v>
      </c>
      <c r="AE15" s="232">
        <v>3301.1043332999998</v>
      </c>
      <c r="AF15" s="232">
        <v>3309.4523333000002</v>
      </c>
      <c r="AG15" s="232">
        <v>3311.5575926000001</v>
      </c>
      <c r="AH15" s="232">
        <v>3317.6301481</v>
      </c>
      <c r="AI15" s="232">
        <v>3323.9572592999998</v>
      </c>
      <c r="AJ15" s="232">
        <v>3332.2632222000002</v>
      </c>
      <c r="AK15" s="232">
        <v>3337.8062221999999</v>
      </c>
      <c r="AL15" s="232">
        <v>3342.3105556</v>
      </c>
      <c r="AM15" s="232">
        <v>3342.8390370000002</v>
      </c>
      <c r="AN15" s="232">
        <v>3347.4689259000002</v>
      </c>
      <c r="AO15" s="232">
        <v>3353.2630370000002</v>
      </c>
      <c r="AP15" s="232">
        <v>3371.0187037000001</v>
      </c>
      <c r="AQ15" s="232">
        <v>3371.0432593</v>
      </c>
      <c r="AR15" s="232">
        <v>3364.1340369999998</v>
      </c>
      <c r="AS15" s="232">
        <v>3335.9074814999999</v>
      </c>
      <c r="AT15" s="232">
        <v>3325.9183704000002</v>
      </c>
      <c r="AU15" s="232">
        <v>3319.7831480999998</v>
      </c>
      <c r="AV15" s="232">
        <v>3317.5018147999999</v>
      </c>
      <c r="AW15" s="232">
        <v>3319.0743704000001</v>
      </c>
      <c r="AX15" s="232">
        <v>3324.5008148000002</v>
      </c>
      <c r="AY15" s="232">
        <v>3366.8933704000001</v>
      </c>
      <c r="AZ15" s="232">
        <v>3389.2792592999999</v>
      </c>
      <c r="BA15" s="232">
        <v>3411.1363704</v>
      </c>
      <c r="BB15" s="232">
        <v>3441.2669258999999</v>
      </c>
      <c r="BC15" s="305">
        <v>3455.4650000000001</v>
      </c>
      <c r="BD15" s="305">
        <v>3462.5320000000002</v>
      </c>
      <c r="BE15" s="305">
        <v>3453.7539999999999</v>
      </c>
      <c r="BF15" s="305">
        <v>3453.0970000000002</v>
      </c>
      <c r="BG15" s="305">
        <v>3451.846</v>
      </c>
      <c r="BH15" s="305">
        <v>3447.5039999999999</v>
      </c>
      <c r="BI15" s="305">
        <v>3446.9360000000001</v>
      </c>
      <c r="BJ15" s="305">
        <v>3447.6460000000002</v>
      </c>
      <c r="BK15" s="305">
        <v>3455.0189999999998</v>
      </c>
      <c r="BL15" s="305">
        <v>3454.2449999999999</v>
      </c>
      <c r="BM15" s="305">
        <v>3450.7109999999998</v>
      </c>
      <c r="BN15" s="305">
        <v>3437.97</v>
      </c>
      <c r="BO15" s="305">
        <v>3433.748</v>
      </c>
      <c r="BP15" s="305">
        <v>3431.5990000000002</v>
      </c>
      <c r="BQ15" s="305">
        <v>3435.0459999999998</v>
      </c>
      <c r="BR15" s="305">
        <v>3434.402</v>
      </c>
      <c r="BS15" s="305">
        <v>3433.19</v>
      </c>
      <c r="BT15" s="305">
        <v>3430.31</v>
      </c>
      <c r="BU15" s="305">
        <v>3428.7860000000001</v>
      </c>
      <c r="BV15" s="305">
        <v>3427.5169999999998</v>
      </c>
    </row>
    <row r="16" spans="1:74" ht="11.1" customHeight="1" x14ac:dyDescent="0.2">
      <c r="A16" s="140"/>
      <c r="B16" s="141" t="s">
        <v>918</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920</v>
      </c>
      <c r="B17" s="39" t="s">
        <v>1110</v>
      </c>
      <c r="C17" s="232">
        <v>2436.2324815000002</v>
      </c>
      <c r="D17" s="232">
        <v>2447.5840370000001</v>
      </c>
      <c r="E17" s="232">
        <v>2454.2404815</v>
      </c>
      <c r="F17" s="232">
        <v>2448.4342593000001</v>
      </c>
      <c r="G17" s="232">
        <v>2451.5261480999998</v>
      </c>
      <c r="H17" s="232">
        <v>2455.7485925999999</v>
      </c>
      <c r="I17" s="232">
        <v>2454.8731481</v>
      </c>
      <c r="J17" s="232">
        <v>2466.028037</v>
      </c>
      <c r="K17" s="232">
        <v>2482.9848148000001</v>
      </c>
      <c r="L17" s="232">
        <v>2521.0857037000001</v>
      </c>
      <c r="M17" s="232">
        <v>2538.1395926</v>
      </c>
      <c r="N17" s="232">
        <v>2549.4887036999999</v>
      </c>
      <c r="O17" s="232">
        <v>2548.2462221999999</v>
      </c>
      <c r="P17" s="232">
        <v>2553.3508889</v>
      </c>
      <c r="Q17" s="232">
        <v>2557.9158889</v>
      </c>
      <c r="R17" s="232">
        <v>2568.0917407000002</v>
      </c>
      <c r="S17" s="232">
        <v>2566.9645184999999</v>
      </c>
      <c r="T17" s="232">
        <v>2560.6847407</v>
      </c>
      <c r="U17" s="232">
        <v>2534.6587777999998</v>
      </c>
      <c r="V17" s="232">
        <v>2529.0191110999999</v>
      </c>
      <c r="W17" s="232">
        <v>2529.1721111000002</v>
      </c>
      <c r="X17" s="232">
        <v>2543.7614815000002</v>
      </c>
      <c r="Y17" s="232">
        <v>2549.0170370000001</v>
      </c>
      <c r="Z17" s="232">
        <v>2553.5824815000001</v>
      </c>
      <c r="AA17" s="232">
        <v>2562.5549999999998</v>
      </c>
      <c r="AB17" s="232">
        <v>2561.9173332999999</v>
      </c>
      <c r="AC17" s="232">
        <v>2556.7666666999999</v>
      </c>
      <c r="AD17" s="232">
        <v>2536.0292221999998</v>
      </c>
      <c r="AE17" s="232">
        <v>2530.1578889000002</v>
      </c>
      <c r="AF17" s="232">
        <v>2528.0788889</v>
      </c>
      <c r="AG17" s="232">
        <v>2532.4569630000001</v>
      </c>
      <c r="AH17" s="232">
        <v>2535.9640740999998</v>
      </c>
      <c r="AI17" s="232">
        <v>2541.2649630000001</v>
      </c>
      <c r="AJ17" s="232">
        <v>2563.2003703999999</v>
      </c>
      <c r="AK17" s="232">
        <v>2560.9582593</v>
      </c>
      <c r="AL17" s="232">
        <v>2549.3793704</v>
      </c>
      <c r="AM17" s="232">
        <v>2590.8198518999998</v>
      </c>
      <c r="AN17" s="232">
        <v>2513.8002962999999</v>
      </c>
      <c r="AO17" s="232">
        <v>2380.6768519000002</v>
      </c>
      <c r="AP17" s="232">
        <v>1997.1204815000001</v>
      </c>
      <c r="AQ17" s="232">
        <v>1897.5360370000001</v>
      </c>
      <c r="AR17" s="232">
        <v>1887.5944815</v>
      </c>
      <c r="AS17" s="232">
        <v>2105.6500369999999</v>
      </c>
      <c r="AT17" s="232">
        <v>2171.2285926</v>
      </c>
      <c r="AU17" s="232">
        <v>2222.6843703999998</v>
      </c>
      <c r="AV17" s="232">
        <v>2260.0173703999999</v>
      </c>
      <c r="AW17" s="232">
        <v>2283.2275926000002</v>
      </c>
      <c r="AX17" s="232">
        <v>2292.3150369999998</v>
      </c>
      <c r="AY17" s="232">
        <v>2274.0277037000001</v>
      </c>
      <c r="AZ17" s="232">
        <v>2280.5052593</v>
      </c>
      <c r="BA17" s="232">
        <v>2292.2170369999999</v>
      </c>
      <c r="BB17" s="232">
        <v>2316.9437778000001</v>
      </c>
      <c r="BC17" s="305">
        <v>2333.288</v>
      </c>
      <c r="BD17" s="305">
        <v>2349.0320000000002</v>
      </c>
      <c r="BE17" s="305">
        <v>2362.4169999999999</v>
      </c>
      <c r="BF17" s="305">
        <v>2378.2750000000001</v>
      </c>
      <c r="BG17" s="305">
        <v>2394.85</v>
      </c>
      <c r="BH17" s="305">
        <v>2413.8000000000002</v>
      </c>
      <c r="BI17" s="305">
        <v>2430.5650000000001</v>
      </c>
      <c r="BJ17" s="305">
        <v>2446.8029999999999</v>
      </c>
      <c r="BK17" s="305">
        <v>2462.7979999999998</v>
      </c>
      <c r="BL17" s="305">
        <v>2477.77</v>
      </c>
      <c r="BM17" s="305">
        <v>2492.0039999999999</v>
      </c>
      <c r="BN17" s="305">
        <v>2505.0360000000001</v>
      </c>
      <c r="BO17" s="305">
        <v>2518.1390000000001</v>
      </c>
      <c r="BP17" s="305">
        <v>2530.85</v>
      </c>
      <c r="BQ17" s="305">
        <v>2543.0500000000002</v>
      </c>
      <c r="BR17" s="305">
        <v>2555.0680000000002</v>
      </c>
      <c r="BS17" s="305">
        <v>2566.7840000000001</v>
      </c>
      <c r="BT17" s="305">
        <v>2578.1370000000002</v>
      </c>
      <c r="BU17" s="305">
        <v>2589.2950000000001</v>
      </c>
      <c r="BV17" s="305">
        <v>2600.1970000000001</v>
      </c>
    </row>
    <row r="18" spans="1:74" ht="11.1" customHeight="1" x14ac:dyDescent="0.2">
      <c r="A18" s="140"/>
      <c r="B18" s="141" t="s">
        <v>922</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55" t="s">
        <v>921</v>
      </c>
      <c r="B19" s="39" t="s">
        <v>1110</v>
      </c>
      <c r="C19" s="232">
        <v>3227.7975185</v>
      </c>
      <c r="D19" s="232">
        <v>3238.5519629999999</v>
      </c>
      <c r="E19" s="232">
        <v>3248.6885185000001</v>
      </c>
      <c r="F19" s="232">
        <v>3259.5251110999998</v>
      </c>
      <c r="G19" s="232">
        <v>3267.4374444</v>
      </c>
      <c r="H19" s="232">
        <v>3273.7434444</v>
      </c>
      <c r="I19" s="232">
        <v>3263.2488889000001</v>
      </c>
      <c r="J19" s="232">
        <v>3277.7378889000001</v>
      </c>
      <c r="K19" s="232">
        <v>3302.0162221999999</v>
      </c>
      <c r="L19" s="232">
        <v>3363.8452222000001</v>
      </c>
      <c r="M19" s="232">
        <v>3386.8812222000001</v>
      </c>
      <c r="N19" s="232">
        <v>3398.8855555999999</v>
      </c>
      <c r="O19" s="232">
        <v>3385.6890370000001</v>
      </c>
      <c r="P19" s="232">
        <v>3386.2569259000002</v>
      </c>
      <c r="Q19" s="232">
        <v>3386.4200369999999</v>
      </c>
      <c r="R19" s="232">
        <v>3375.7702221999998</v>
      </c>
      <c r="S19" s="232">
        <v>3382.9298889000002</v>
      </c>
      <c r="T19" s="232">
        <v>3397.4908888999998</v>
      </c>
      <c r="U19" s="232">
        <v>3433.9332221999998</v>
      </c>
      <c r="V19" s="232">
        <v>3452.4368889000002</v>
      </c>
      <c r="W19" s="232">
        <v>3467.4818888999998</v>
      </c>
      <c r="X19" s="232">
        <v>3482.3107407000002</v>
      </c>
      <c r="Y19" s="232">
        <v>3488.0065184999999</v>
      </c>
      <c r="Z19" s="232">
        <v>3487.8117407</v>
      </c>
      <c r="AA19" s="232">
        <v>3468.9361852000002</v>
      </c>
      <c r="AB19" s="232">
        <v>3466.5529630000001</v>
      </c>
      <c r="AC19" s="232">
        <v>3467.8718518999999</v>
      </c>
      <c r="AD19" s="232">
        <v>3479.4772963</v>
      </c>
      <c r="AE19" s="232">
        <v>3483.2620741000001</v>
      </c>
      <c r="AF19" s="232">
        <v>3485.8106296000001</v>
      </c>
      <c r="AG19" s="232">
        <v>3496.0512592999999</v>
      </c>
      <c r="AH19" s="232">
        <v>3489.4311481</v>
      </c>
      <c r="AI19" s="232">
        <v>3474.8785926</v>
      </c>
      <c r="AJ19" s="232">
        <v>3452.0047036999999</v>
      </c>
      <c r="AK19" s="232">
        <v>3421.8789259</v>
      </c>
      <c r="AL19" s="232">
        <v>3384.1123704000001</v>
      </c>
      <c r="AM19" s="232">
        <v>3394.3574815000002</v>
      </c>
      <c r="AN19" s="232">
        <v>3299.570037</v>
      </c>
      <c r="AO19" s="232">
        <v>3155.4024814999998</v>
      </c>
      <c r="AP19" s="232">
        <v>2738.4269629999999</v>
      </c>
      <c r="AQ19" s="232">
        <v>2663.0700741000001</v>
      </c>
      <c r="AR19" s="232">
        <v>2705.9039630000002</v>
      </c>
      <c r="AS19" s="232">
        <v>3064.2391481</v>
      </c>
      <c r="AT19" s="232">
        <v>3195.4717037</v>
      </c>
      <c r="AU19" s="232">
        <v>3296.9121481000002</v>
      </c>
      <c r="AV19" s="232">
        <v>3368.5604815000002</v>
      </c>
      <c r="AW19" s="232">
        <v>3410.4167037000002</v>
      </c>
      <c r="AX19" s="232">
        <v>3422.4808148000002</v>
      </c>
      <c r="AY19" s="232">
        <v>3439.3921481000002</v>
      </c>
      <c r="AZ19" s="232">
        <v>3464.9967037000001</v>
      </c>
      <c r="BA19" s="232">
        <v>3494.2921480999998</v>
      </c>
      <c r="BB19" s="232">
        <v>3536.798037</v>
      </c>
      <c r="BC19" s="305">
        <v>3566.3359999999998</v>
      </c>
      <c r="BD19" s="305">
        <v>3592.424</v>
      </c>
      <c r="BE19" s="305">
        <v>3608.3939999999998</v>
      </c>
      <c r="BF19" s="305">
        <v>3632.5880000000002</v>
      </c>
      <c r="BG19" s="305">
        <v>3658.3359999999998</v>
      </c>
      <c r="BH19" s="305">
        <v>3694.0039999999999</v>
      </c>
      <c r="BI19" s="305">
        <v>3716.5839999999998</v>
      </c>
      <c r="BJ19" s="305">
        <v>3734.4430000000002</v>
      </c>
      <c r="BK19" s="305">
        <v>3745.0250000000001</v>
      </c>
      <c r="BL19" s="305">
        <v>3755.3580000000002</v>
      </c>
      <c r="BM19" s="305">
        <v>3762.886</v>
      </c>
      <c r="BN19" s="305">
        <v>3764.8420000000001</v>
      </c>
      <c r="BO19" s="305">
        <v>3768.8380000000002</v>
      </c>
      <c r="BP19" s="305">
        <v>3772.105</v>
      </c>
      <c r="BQ19" s="305">
        <v>3771.95</v>
      </c>
      <c r="BR19" s="305">
        <v>3775.78</v>
      </c>
      <c r="BS19" s="305">
        <v>3780.902</v>
      </c>
      <c r="BT19" s="305">
        <v>3787.549</v>
      </c>
      <c r="BU19" s="305">
        <v>3795.08</v>
      </c>
      <c r="BV19" s="305">
        <v>3803.7280000000001</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322"/>
      <c r="BD20" s="322"/>
      <c r="BE20" s="322"/>
      <c r="BF20" s="322"/>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563</v>
      </c>
      <c r="B21" s="39" t="s">
        <v>1110</v>
      </c>
      <c r="C21" s="232">
        <v>13824.9</v>
      </c>
      <c r="D21" s="232">
        <v>13875.1</v>
      </c>
      <c r="E21" s="232">
        <v>13942.1</v>
      </c>
      <c r="F21" s="232">
        <v>13967</v>
      </c>
      <c r="G21" s="232">
        <v>14059.6</v>
      </c>
      <c r="H21" s="232">
        <v>14063.7</v>
      </c>
      <c r="I21" s="232">
        <v>14103.1</v>
      </c>
      <c r="J21" s="232">
        <v>14122.8</v>
      </c>
      <c r="K21" s="232">
        <v>14150.3</v>
      </c>
      <c r="L21" s="232">
        <v>14187.8</v>
      </c>
      <c r="M21" s="232">
        <v>14202.8</v>
      </c>
      <c r="N21" s="232">
        <v>14227</v>
      </c>
      <c r="O21" s="232">
        <v>14342.7</v>
      </c>
      <c r="P21" s="232">
        <v>14379.4</v>
      </c>
      <c r="Q21" s="232">
        <v>14437.8</v>
      </c>
      <c r="R21" s="232">
        <v>14471.5</v>
      </c>
      <c r="S21" s="232">
        <v>14512.2</v>
      </c>
      <c r="T21" s="232">
        <v>14557.1</v>
      </c>
      <c r="U21" s="232">
        <v>14609.9</v>
      </c>
      <c r="V21" s="232">
        <v>14649.7</v>
      </c>
      <c r="W21" s="232">
        <v>14638.2</v>
      </c>
      <c r="X21" s="232">
        <v>14670.6</v>
      </c>
      <c r="Y21" s="232">
        <v>14688.9</v>
      </c>
      <c r="Z21" s="232">
        <v>14837.3</v>
      </c>
      <c r="AA21" s="232">
        <v>14840.9</v>
      </c>
      <c r="AB21" s="232">
        <v>14864.1</v>
      </c>
      <c r="AC21" s="232">
        <v>14855.7</v>
      </c>
      <c r="AD21" s="232">
        <v>14817.2</v>
      </c>
      <c r="AE21" s="232">
        <v>14809.6</v>
      </c>
      <c r="AF21" s="232">
        <v>14826.8</v>
      </c>
      <c r="AG21" s="232">
        <v>14840.3</v>
      </c>
      <c r="AH21" s="232">
        <v>14912.4</v>
      </c>
      <c r="AI21" s="232">
        <v>14933.6</v>
      </c>
      <c r="AJ21" s="232">
        <v>14936.2</v>
      </c>
      <c r="AK21" s="232">
        <v>14997.2</v>
      </c>
      <c r="AL21" s="232">
        <v>14960.2</v>
      </c>
      <c r="AM21" s="232">
        <v>15070.2</v>
      </c>
      <c r="AN21" s="232">
        <v>15162.6</v>
      </c>
      <c r="AO21" s="232">
        <v>14949.3</v>
      </c>
      <c r="AP21" s="232">
        <v>17287.099999999999</v>
      </c>
      <c r="AQ21" s="232">
        <v>16453.5</v>
      </c>
      <c r="AR21" s="232">
        <v>16149.8</v>
      </c>
      <c r="AS21" s="232">
        <v>16203.6</v>
      </c>
      <c r="AT21" s="232">
        <v>15635.9</v>
      </c>
      <c r="AU21" s="232">
        <v>15714.8</v>
      </c>
      <c r="AV21" s="232">
        <v>15574.4</v>
      </c>
      <c r="AW21" s="232">
        <v>15349.3</v>
      </c>
      <c r="AX21" s="232">
        <v>15377.5</v>
      </c>
      <c r="AY21" s="232">
        <v>17079.400000000001</v>
      </c>
      <c r="AZ21" s="232">
        <v>15681</v>
      </c>
      <c r="BA21" s="232">
        <v>17513.186777999999</v>
      </c>
      <c r="BB21" s="232">
        <v>16363.387074</v>
      </c>
      <c r="BC21" s="305">
        <v>16025.38</v>
      </c>
      <c r="BD21" s="305">
        <v>15816.87</v>
      </c>
      <c r="BE21" s="305">
        <v>15898.19</v>
      </c>
      <c r="BF21" s="305">
        <v>15828.46</v>
      </c>
      <c r="BG21" s="305">
        <v>15768</v>
      </c>
      <c r="BH21" s="305">
        <v>15681.51</v>
      </c>
      <c r="BI21" s="305">
        <v>15666.06</v>
      </c>
      <c r="BJ21" s="305">
        <v>15686.36</v>
      </c>
      <c r="BK21" s="305">
        <v>15797.46</v>
      </c>
      <c r="BL21" s="305">
        <v>15847.95</v>
      </c>
      <c r="BM21" s="305">
        <v>15892.88</v>
      </c>
      <c r="BN21" s="305">
        <v>15924.84</v>
      </c>
      <c r="BO21" s="305">
        <v>15964.25</v>
      </c>
      <c r="BP21" s="305">
        <v>16003.68</v>
      </c>
      <c r="BQ21" s="305">
        <v>16049.64</v>
      </c>
      <c r="BR21" s="305">
        <v>16084.25</v>
      </c>
      <c r="BS21" s="305">
        <v>16114.02</v>
      </c>
      <c r="BT21" s="305">
        <v>16135.87</v>
      </c>
      <c r="BU21" s="305">
        <v>16158.24</v>
      </c>
      <c r="BV21" s="305">
        <v>16178.05</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304"/>
      <c r="BD22" s="304"/>
      <c r="BE22" s="304"/>
      <c r="BF22" s="304"/>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584</v>
      </c>
      <c r="B23" s="203" t="s">
        <v>462</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142.50299999999999</v>
      </c>
      <c r="AY23" s="250">
        <v>142.73599999999999</v>
      </c>
      <c r="AZ23" s="250">
        <v>143.20400000000001</v>
      </c>
      <c r="BA23" s="250">
        <v>144.12</v>
      </c>
      <c r="BB23" s="250">
        <v>145.37070370000001</v>
      </c>
      <c r="BC23" s="316">
        <v>146.20959999999999</v>
      </c>
      <c r="BD23" s="316">
        <v>146.94659999999999</v>
      </c>
      <c r="BE23" s="316">
        <v>147.54560000000001</v>
      </c>
      <c r="BF23" s="316">
        <v>148.10599999999999</v>
      </c>
      <c r="BG23" s="316">
        <v>148.5915</v>
      </c>
      <c r="BH23" s="316">
        <v>148.95660000000001</v>
      </c>
      <c r="BI23" s="316">
        <v>149.32679999999999</v>
      </c>
      <c r="BJ23" s="316">
        <v>149.6566</v>
      </c>
      <c r="BK23" s="316">
        <v>149.89859999999999</v>
      </c>
      <c r="BL23" s="316">
        <v>150.18279999999999</v>
      </c>
      <c r="BM23" s="316">
        <v>150.46199999999999</v>
      </c>
      <c r="BN23" s="316">
        <v>150.74180000000001</v>
      </c>
      <c r="BO23" s="316">
        <v>151.0068</v>
      </c>
      <c r="BP23" s="316">
        <v>151.26249999999999</v>
      </c>
      <c r="BQ23" s="316">
        <v>151.5147</v>
      </c>
      <c r="BR23" s="316">
        <v>151.74770000000001</v>
      </c>
      <c r="BS23" s="316">
        <v>151.96729999999999</v>
      </c>
      <c r="BT23" s="316">
        <v>152.17580000000001</v>
      </c>
      <c r="BU23" s="316">
        <v>152.36670000000001</v>
      </c>
      <c r="BV23" s="316">
        <v>152.54239999999999</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316"/>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6.2</v>
      </c>
      <c r="BA25" s="250">
        <v>6</v>
      </c>
      <c r="BB25" s="250">
        <v>5.7486717778000003</v>
      </c>
      <c r="BC25" s="316">
        <v>5.516229</v>
      </c>
      <c r="BD25" s="316">
        <v>5.2697180000000001</v>
      </c>
      <c r="BE25" s="316">
        <v>4.9363929999999998</v>
      </c>
      <c r="BF25" s="316">
        <v>4.7163089999999999</v>
      </c>
      <c r="BG25" s="316">
        <v>4.5367179999999996</v>
      </c>
      <c r="BH25" s="316">
        <v>4.422866</v>
      </c>
      <c r="BI25" s="316">
        <v>4.3053290000000004</v>
      </c>
      <c r="BJ25" s="316">
        <v>4.2093509999999998</v>
      </c>
      <c r="BK25" s="316">
        <v>4.1644199999999998</v>
      </c>
      <c r="BL25" s="316">
        <v>4.0894469999999998</v>
      </c>
      <c r="BM25" s="316">
        <v>4.0139180000000003</v>
      </c>
      <c r="BN25" s="316">
        <v>3.9278490000000001</v>
      </c>
      <c r="BO25" s="316">
        <v>3.858698</v>
      </c>
      <c r="BP25" s="316">
        <v>3.7964790000000002</v>
      </c>
      <c r="BQ25" s="316">
        <v>3.7409590000000001</v>
      </c>
      <c r="BR25" s="316">
        <v>3.6927829999999999</v>
      </c>
      <c r="BS25" s="316">
        <v>3.651716</v>
      </c>
      <c r="BT25" s="316">
        <v>3.6169600000000002</v>
      </c>
      <c r="BU25" s="316">
        <v>3.5907110000000002</v>
      </c>
      <c r="BV25" s="316">
        <v>3.572171</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325"/>
      <c r="BD26" s="325"/>
      <c r="BE26" s="325"/>
      <c r="BF26" s="32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826</v>
      </c>
      <c r="B27" s="203" t="s">
        <v>827</v>
      </c>
      <c r="C27" s="437">
        <v>1.206</v>
      </c>
      <c r="D27" s="437">
        <v>1.282</v>
      </c>
      <c r="E27" s="437">
        <v>1.1859999999999999</v>
      </c>
      <c r="F27" s="437">
        <v>1.1499999999999999</v>
      </c>
      <c r="G27" s="437">
        <v>1.123</v>
      </c>
      <c r="H27" s="437">
        <v>1.2430000000000001</v>
      </c>
      <c r="I27" s="437">
        <v>1.2070000000000001</v>
      </c>
      <c r="J27" s="437">
        <v>1.163</v>
      </c>
      <c r="K27" s="437">
        <v>1.1739999999999999</v>
      </c>
      <c r="L27" s="437">
        <v>1.256</v>
      </c>
      <c r="M27" s="437">
        <v>1.3</v>
      </c>
      <c r="N27" s="437">
        <v>1.1990000000000001</v>
      </c>
      <c r="O27" s="437">
        <v>1.3140000000000001</v>
      </c>
      <c r="P27" s="437">
        <v>1.288</v>
      </c>
      <c r="Q27" s="437">
        <v>1.335</v>
      </c>
      <c r="R27" s="437">
        <v>1.2689999999999999</v>
      </c>
      <c r="S27" s="437">
        <v>1.3340000000000001</v>
      </c>
      <c r="T27" s="437">
        <v>1.19</v>
      </c>
      <c r="U27" s="437">
        <v>1.1950000000000001</v>
      </c>
      <c r="V27" s="437">
        <v>1.28</v>
      </c>
      <c r="W27" s="437">
        <v>1.246</v>
      </c>
      <c r="X27" s="437">
        <v>1.2070000000000001</v>
      </c>
      <c r="Y27" s="437">
        <v>1.204</v>
      </c>
      <c r="Z27" s="437">
        <v>1.117</v>
      </c>
      <c r="AA27" s="437">
        <v>1.272</v>
      </c>
      <c r="AB27" s="437">
        <v>1.137</v>
      </c>
      <c r="AC27" s="437">
        <v>1.2030000000000001</v>
      </c>
      <c r="AD27" s="437">
        <v>1.2669999999999999</v>
      </c>
      <c r="AE27" s="437">
        <v>1.268</v>
      </c>
      <c r="AF27" s="437">
        <v>1.2350000000000001</v>
      </c>
      <c r="AG27" s="437">
        <v>1.212</v>
      </c>
      <c r="AH27" s="437">
        <v>1.377</v>
      </c>
      <c r="AI27" s="437">
        <v>1.274</v>
      </c>
      <c r="AJ27" s="437">
        <v>1.34</v>
      </c>
      <c r="AK27" s="437">
        <v>1.371</v>
      </c>
      <c r="AL27" s="437">
        <v>1.587</v>
      </c>
      <c r="AM27" s="437">
        <v>1.617</v>
      </c>
      <c r="AN27" s="437">
        <v>1.5669999999999999</v>
      </c>
      <c r="AO27" s="437">
        <v>1.2689999999999999</v>
      </c>
      <c r="AP27" s="437">
        <v>0.93400000000000005</v>
      </c>
      <c r="AQ27" s="437">
        <v>1.038</v>
      </c>
      <c r="AR27" s="437">
        <v>1.2649999999999999</v>
      </c>
      <c r="AS27" s="437">
        <v>1.4870000000000001</v>
      </c>
      <c r="AT27" s="437">
        <v>1.373</v>
      </c>
      <c r="AU27" s="437">
        <v>1.4370000000000001</v>
      </c>
      <c r="AV27" s="437">
        <v>1.53</v>
      </c>
      <c r="AW27" s="437">
        <v>1.5529999999999999</v>
      </c>
      <c r="AX27" s="437">
        <v>1.67</v>
      </c>
      <c r="AY27" s="437">
        <v>1.6419999999999999</v>
      </c>
      <c r="AZ27" s="437">
        <v>1.4570000000000001</v>
      </c>
      <c r="BA27" s="437">
        <v>1.7390000000000001</v>
      </c>
      <c r="BB27" s="437">
        <v>1.6716916296</v>
      </c>
      <c r="BC27" s="438">
        <v>1.679819</v>
      </c>
      <c r="BD27" s="438">
        <v>1.6751149999999999</v>
      </c>
      <c r="BE27" s="438">
        <v>1.6377269999999999</v>
      </c>
      <c r="BF27" s="438">
        <v>1.62225</v>
      </c>
      <c r="BG27" s="438">
        <v>1.6088309999999999</v>
      </c>
      <c r="BH27" s="438">
        <v>1.6029990000000001</v>
      </c>
      <c r="BI27" s="438">
        <v>1.5895509999999999</v>
      </c>
      <c r="BJ27" s="438">
        <v>1.5740149999999999</v>
      </c>
      <c r="BK27" s="438">
        <v>1.5528029999999999</v>
      </c>
      <c r="BL27" s="438">
        <v>1.535782</v>
      </c>
      <c r="BM27" s="438">
        <v>1.519363</v>
      </c>
      <c r="BN27" s="438">
        <v>1.5024029999999999</v>
      </c>
      <c r="BO27" s="438">
        <v>1.488046</v>
      </c>
      <c r="BP27" s="438">
        <v>1.4751479999999999</v>
      </c>
      <c r="BQ27" s="438">
        <v>1.467562</v>
      </c>
      <c r="BR27" s="438">
        <v>1.4546939999999999</v>
      </c>
      <c r="BS27" s="438">
        <v>1.4403969999999999</v>
      </c>
      <c r="BT27" s="438">
        <v>1.4219679999999999</v>
      </c>
      <c r="BU27" s="438">
        <v>1.406839</v>
      </c>
      <c r="BV27" s="438">
        <v>1.392309</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316"/>
      <c r="BD28" s="316"/>
      <c r="BE28" s="316"/>
      <c r="BF28" s="316"/>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996</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306"/>
      <c r="BD29" s="306"/>
      <c r="BE29" s="306"/>
      <c r="BF29" s="306"/>
      <c r="BG29" s="306"/>
      <c r="BH29" s="306"/>
      <c r="BI29" s="306"/>
      <c r="BJ29" s="306"/>
      <c r="BK29" s="306"/>
      <c r="BL29" s="306"/>
      <c r="BM29" s="306"/>
      <c r="BN29" s="306"/>
      <c r="BO29" s="306"/>
      <c r="BP29" s="306"/>
      <c r="BQ29" s="306"/>
      <c r="BR29" s="306"/>
      <c r="BS29" s="306"/>
      <c r="BT29" s="306"/>
      <c r="BU29" s="306"/>
      <c r="BV29" s="306"/>
    </row>
    <row r="30" spans="1:74" ht="11.1" customHeight="1" x14ac:dyDescent="0.2">
      <c r="A30" s="555" t="s">
        <v>586</v>
      </c>
      <c r="B30" s="556" t="s">
        <v>585</v>
      </c>
      <c r="C30" s="250">
        <v>103.03660000000001</v>
      </c>
      <c r="D30" s="250">
        <v>102.64790000000001</v>
      </c>
      <c r="E30" s="250">
        <v>103.343</v>
      </c>
      <c r="F30" s="250">
        <v>104.27209999999999</v>
      </c>
      <c r="G30" s="250">
        <v>104.41289999999999</v>
      </c>
      <c r="H30" s="250">
        <v>104.5849</v>
      </c>
      <c r="I30" s="250">
        <v>104.5427</v>
      </c>
      <c r="J30" s="250">
        <v>104.0475</v>
      </c>
      <c r="K30" s="250">
        <v>104.0502</v>
      </c>
      <c r="L30" s="250">
        <v>105.62869999999999</v>
      </c>
      <c r="M30" s="250">
        <v>106.193</v>
      </c>
      <c r="N30" s="250">
        <v>106.536</v>
      </c>
      <c r="O30" s="250">
        <v>106.2655</v>
      </c>
      <c r="P30" s="250">
        <v>106.64190000000001</v>
      </c>
      <c r="Q30" s="250">
        <v>107.25190000000001</v>
      </c>
      <c r="R30" s="250">
        <v>108.2223</v>
      </c>
      <c r="S30" s="250">
        <v>107.3639</v>
      </c>
      <c r="T30" s="250">
        <v>108.1707</v>
      </c>
      <c r="U30" s="250">
        <v>108.652</v>
      </c>
      <c r="V30" s="250">
        <v>109.52460000000001</v>
      </c>
      <c r="W30" s="250">
        <v>109.67489999999999</v>
      </c>
      <c r="X30" s="250">
        <v>109.9165</v>
      </c>
      <c r="Y30" s="250">
        <v>110.5067</v>
      </c>
      <c r="Z30" s="250">
        <v>110.55159999999999</v>
      </c>
      <c r="AA30" s="250">
        <v>110.1185</v>
      </c>
      <c r="AB30" s="250">
        <v>109.56310000000001</v>
      </c>
      <c r="AC30" s="250">
        <v>109.6811</v>
      </c>
      <c r="AD30" s="250">
        <v>108.9888</v>
      </c>
      <c r="AE30" s="250">
        <v>109.2264</v>
      </c>
      <c r="AF30" s="250">
        <v>109.2774</v>
      </c>
      <c r="AG30" s="250">
        <v>109.0852</v>
      </c>
      <c r="AH30" s="250">
        <v>109.85429999999999</v>
      </c>
      <c r="AI30" s="250">
        <v>109.4725</v>
      </c>
      <c r="AJ30" s="250">
        <v>109.027</v>
      </c>
      <c r="AK30" s="250">
        <v>110.03879999999999</v>
      </c>
      <c r="AL30" s="250">
        <v>109.6527</v>
      </c>
      <c r="AM30" s="250">
        <v>109.1845</v>
      </c>
      <c r="AN30" s="250">
        <v>109.2966</v>
      </c>
      <c r="AO30" s="250">
        <v>104.52209999999999</v>
      </c>
      <c r="AP30" s="250">
        <v>91.265799999999999</v>
      </c>
      <c r="AQ30" s="250">
        <v>92.061300000000003</v>
      </c>
      <c r="AR30" s="250">
        <v>97.801900000000003</v>
      </c>
      <c r="AS30" s="250">
        <v>101.90860000000001</v>
      </c>
      <c r="AT30" s="250">
        <v>102.88849999999999</v>
      </c>
      <c r="AU30" s="250">
        <v>102.8028</v>
      </c>
      <c r="AV30" s="250">
        <v>103.89579999999999</v>
      </c>
      <c r="AW30" s="250">
        <v>104.8319</v>
      </c>
      <c r="AX30" s="250">
        <v>105.8997</v>
      </c>
      <c r="AY30" s="250">
        <v>106.8853</v>
      </c>
      <c r="AZ30" s="250">
        <v>104.0838</v>
      </c>
      <c r="BA30" s="250">
        <v>105.583</v>
      </c>
      <c r="BB30" s="250">
        <v>106.54575926</v>
      </c>
      <c r="BC30" s="316">
        <v>107.1585</v>
      </c>
      <c r="BD30" s="316">
        <v>107.8305</v>
      </c>
      <c r="BE30" s="316">
        <v>108.74939999999999</v>
      </c>
      <c r="BF30" s="316">
        <v>109.39879999999999</v>
      </c>
      <c r="BG30" s="316">
        <v>109.9665</v>
      </c>
      <c r="BH30" s="316">
        <v>110.39660000000001</v>
      </c>
      <c r="BI30" s="316">
        <v>110.8429</v>
      </c>
      <c r="BJ30" s="316">
        <v>111.24939999999999</v>
      </c>
      <c r="BK30" s="316">
        <v>111.6016</v>
      </c>
      <c r="BL30" s="316">
        <v>111.9396</v>
      </c>
      <c r="BM30" s="316">
        <v>112.2488</v>
      </c>
      <c r="BN30" s="316">
        <v>112.5331</v>
      </c>
      <c r="BO30" s="316">
        <v>112.7818</v>
      </c>
      <c r="BP30" s="316">
        <v>112.99890000000001</v>
      </c>
      <c r="BQ30" s="316">
        <v>113.1549</v>
      </c>
      <c r="BR30" s="316">
        <v>113.3306</v>
      </c>
      <c r="BS30" s="316">
        <v>113.4966</v>
      </c>
      <c r="BT30" s="316">
        <v>113.6328</v>
      </c>
      <c r="BU30" s="316">
        <v>113.7946</v>
      </c>
      <c r="BV30" s="316">
        <v>113.962</v>
      </c>
    </row>
    <row r="31" spans="1:74" ht="11.1" customHeight="1" x14ac:dyDescent="0.2">
      <c r="A31" s="297" t="s">
        <v>564</v>
      </c>
      <c r="B31" s="41" t="s">
        <v>906</v>
      </c>
      <c r="C31" s="250">
        <v>102.4892</v>
      </c>
      <c r="D31" s="250">
        <v>102.4152</v>
      </c>
      <c r="E31" s="250">
        <v>102.1635</v>
      </c>
      <c r="F31" s="250">
        <v>103.3416</v>
      </c>
      <c r="G31" s="250">
        <v>103.1555</v>
      </c>
      <c r="H31" s="250">
        <v>103.27930000000001</v>
      </c>
      <c r="I31" s="250">
        <v>103.1101</v>
      </c>
      <c r="J31" s="250">
        <v>102.8276</v>
      </c>
      <c r="K31" s="250">
        <v>102.7012</v>
      </c>
      <c r="L31" s="250">
        <v>104.09310000000001</v>
      </c>
      <c r="M31" s="250">
        <v>104.4259</v>
      </c>
      <c r="N31" s="250">
        <v>104.4342</v>
      </c>
      <c r="O31" s="250">
        <v>104.0461</v>
      </c>
      <c r="P31" s="250">
        <v>105.16670000000001</v>
      </c>
      <c r="Q31" s="250">
        <v>105.22620000000001</v>
      </c>
      <c r="R31" s="250">
        <v>105.7471</v>
      </c>
      <c r="S31" s="250">
        <v>104.965</v>
      </c>
      <c r="T31" s="250">
        <v>105.79130000000001</v>
      </c>
      <c r="U31" s="250">
        <v>106.24120000000001</v>
      </c>
      <c r="V31" s="250">
        <v>106.7033</v>
      </c>
      <c r="W31" s="250">
        <v>106.71</v>
      </c>
      <c r="X31" s="250">
        <v>106.6054</v>
      </c>
      <c r="Y31" s="250">
        <v>106.81010000000001</v>
      </c>
      <c r="Z31" s="250">
        <v>107.49630000000001</v>
      </c>
      <c r="AA31" s="250">
        <v>106.879</v>
      </c>
      <c r="AB31" s="250">
        <v>106.32040000000001</v>
      </c>
      <c r="AC31" s="250">
        <v>106.3014</v>
      </c>
      <c r="AD31" s="250">
        <v>105.3737</v>
      </c>
      <c r="AE31" s="250">
        <v>105.5026</v>
      </c>
      <c r="AF31" s="250">
        <v>106.0976</v>
      </c>
      <c r="AG31" s="250">
        <v>105.6872</v>
      </c>
      <c r="AH31" s="250">
        <v>106.35039999999999</v>
      </c>
      <c r="AI31" s="250">
        <v>105.65560000000001</v>
      </c>
      <c r="AJ31" s="250">
        <v>105.059</v>
      </c>
      <c r="AK31" s="250">
        <v>106.1088</v>
      </c>
      <c r="AL31" s="250">
        <v>106.35939999999999</v>
      </c>
      <c r="AM31" s="250">
        <v>106.17529999999999</v>
      </c>
      <c r="AN31" s="250">
        <v>106.1033</v>
      </c>
      <c r="AO31" s="250">
        <v>100.8026</v>
      </c>
      <c r="AP31" s="250">
        <v>84.849400000000003</v>
      </c>
      <c r="AQ31" s="250">
        <v>88.093500000000006</v>
      </c>
      <c r="AR31" s="250">
        <v>94.999399999999994</v>
      </c>
      <c r="AS31" s="250">
        <v>99.040999999999997</v>
      </c>
      <c r="AT31" s="250">
        <v>100.657</v>
      </c>
      <c r="AU31" s="250">
        <v>100.63849999999999</v>
      </c>
      <c r="AV31" s="250">
        <v>102.0891</v>
      </c>
      <c r="AW31" s="250">
        <v>103.14709999999999</v>
      </c>
      <c r="AX31" s="250">
        <v>103.9992</v>
      </c>
      <c r="AY31" s="250">
        <v>105.3614</v>
      </c>
      <c r="AZ31" s="250">
        <v>101.4371</v>
      </c>
      <c r="BA31" s="250">
        <v>104.26300000000001</v>
      </c>
      <c r="BB31" s="250">
        <v>104.68481111</v>
      </c>
      <c r="BC31" s="316">
        <v>105.2987</v>
      </c>
      <c r="BD31" s="316">
        <v>105.9817</v>
      </c>
      <c r="BE31" s="316">
        <v>106.9554</v>
      </c>
      <c r="BF31" s="316">
        <v>107.6103</v>
      </c>
      <c r="BG31" s="316">
        <v>108.1682</v>
      </c>
      <c r="BH31" s="316">
        <v>108.5705</v>
      </c>
      <c r="BI31" s="316">
        <v>108.97790000000001</v>
      </c>
      <c r="BJ31" s="316">
        <v>109.3318</v>
      </c>
      <c r="BK31" s="316">
        <v>109.5915</v>
      </c>
      <c r="BL31" s="316">
        <v>109.8695</v>
      </c>
      <c r="BM31" s="316">
        <v>110.1249</v>
      </c>
      <c r="BN31" s="316">
        <v>110.3721</v>
      </c>
      <c r="BO31" s="316">
        <v>110.5716</v>
      </c>
      <c r="BP31" s="316">
        <v>110.7377</v>
      </c>
      <c r="BQ31" s="316">
        <v>110.8322</v>
      </c>
      <c r="BR31" s="316">
        <v>110.9603</v>
      </c>
      <c r="BS31" s="316">
        <v>111.0838</v>
      </c>
      <c r="BT31" s="316">
        <v>111.19580000000001</v>
      </c>
      <c r="BU31" s="316">
        <v>111.3151</v>
      </c>
      <c r="BV31" s="316">
        <v>111.4349</v>
      </c>
    </row>
    <row r="32" spans="1:74" ht="11.1" customHeight="1" x14ac:dyDescent="0.2">
      <c r="A32" s="557" t="s">
        <v>891</v>
      </c>
      <c r="B32" s="558" t="s">
        <v>907</v>
      </c>
      <c r="C32" s="250">
        <v>108.8837</v>
      </c>
      <c r="D32" s="250">
        <v>109.727</v>
      </c>
      <c r="E32" s="250">
        <v>108.86750000000001</v>
      </c>
      <c r="F32" s="250">
        <v>110.19929999999999</v>
      </c>
      <c r="G32" s="250">
        <v>110.0459</v>
      </c>
      <c r="H32" s="250">
        <v>110.3601</v>
      </c>
      <c r="I32" s="250">
        <v>110.9692</v>
      </c>
      <c r="J32" s="250">
        <v>111.68980000000001</v>
      </c>
      <c r="K32" s="250">
        <v>112.3128</v>
      </c>
      <c r="L32" s="250">
        <v>112.0453</v>
      </c>
      <c r="M32" s="250">
        <v>112.0046</v>
      </c>
      <c r="N32" s="250">
        <v>112.8344</v>
      </c>
      <c r="O32" s="250">
        <v>112.163</v>
      </c>
      <c r="P32" s="250">
        <v>114.6503</v>
      </c>
      <c r="Q32" s="250">
        <v>113.1915</v>
      </c>
      <c r="R32" s="250">
        <v>114.4568</v>
      </c>
      <c r="S32" s="250">
        <v>114.28019999999999</v>
      </c>
      <c r="T32" s="250">
        <v>114.2701</v>
      </c>
      <c r="U32" s="250">
        <v>115.66849999999999</v>
      </c>
      <c r="V32" s="250">
        <v>114.6728</v>
      </c>
      <c r="W32" s="250">
        <v>114.2295</v>
      </c>
      <c r="X32" s="250">
        <v>113.43049999999999</v>
      </c>
      <c r="Y32" s="250">
        <v>112.8746</v>
      </c>
      <c r="Z32" s="250">
        <v>113.2689</v>
      </c>
      <c r="AA32" s="250">
        <v>114.6324</v>
      </c>
      <c r="AB32" s="250">
        <v>115.2551</v>
      </c>
      <c r="AC32" s="250">
        <v>115.5181</v>
      </c>
      <c r="AD32" s="250">
        <v>115.2064</v>
      </c>
      <c r="AE32" s="250">
        <v>114.2901</v>
      </c>
      <c r="AF32" s="250">
        <v>116.4723</v>
      </c>
      <c r="AG32" s="250">
        <v>115.1041</v>
      </c>
      <c r="AH32" s="250">
        <v>114.3921</v>
      </c>
      <c r="AI32" s="250">
        <v>114.38849999999999</v>
      </c>
      <c r="AJ32" s="250">
        <v>115.7004</v>
      </c>
      <c r="AK32" s="250">
        <v>115.61</v>
      </c>
      <c r="AL32" s="250">
        <v>117.0655</v>
      </c>
      <c r="AM32" s="250">
        <v>116.7255</v>
      </c>
      <c r="AN32" s="250">
        <v>116.9832</v>
      </c>
      <c r="AO32" s="250">
        <v>115.9132</v>
      </c>
      <c r="AP32" s="250">
        <v>104.6677</v>
      </c>
      <c r="AQ32" s="250">
        <v>106.8201</v>
      </c>
      <c r="AR32" s="250">
        <v>112.3081</v>
      </c>
      <c r="AS32" s="250">
        <v>112.4327</v>
      </c>
      <c r="AT32" s="250">
        <v>114.06659999999999</v>
      </c>
      <c r="AU32" s="250">
        <v>114.1695</v>
      </c>
      <c r="AV32" s="250">
        <v>114.9113</v>
      </c>
      <c r="AW32" s="250">
        <v>115.9783</v>
      </c>
      <c r="AX32" s="250">
        <v>116.99639999999999</v>
      </c>
      <c r="AY32" s="250">
        <v>118.2456</v>
      </c>
      <c r="AZ32" s="250">
        <v>116.0277</v>
      </c>
      <c r="BA32" s="250">
        <v>118.8601</v>
      </c>
      <c r="BB32" s="250">
        <v>119.13455556</v>
      </c>
      <c r="BC32" s="316">
        <v>119.5873</v>
      </c>
      <c r="BD32" s="316">
        <v>119.8847</v>
      </c>
      <c r="BE32" s="316">
        <v>119.87220000000001</v>
      </c>
      <c r="BF32" s="316">
        <v>119.9748</v>
      </c>
      <c r="BG32" s="316">
        <v>120.038</v>
      </c>
      <c r="BH32" s="316">
        <v>120.0013</v>
      </c>
      <c r="BI32" s="316">
        <v>120.03100000000001</v>
      </c>
      <c r="BJ32" s="316">
        <v>120.06659999999999</v>
      </c>
      <c r="BK32" s="316">
        <v>120.1027</v>
      </c>
      <c r="BL32" s="316">
        <v>120.1541</v>
      </c>
      <c r="BM32" s="316">
        <v>120.2154</v>
      </c>
      <c r="BN32" s="316">
        <v>120.29089999999999</v>
      </c>
      <c r="BO32" s="316">
        <v>120.3687</v>
      </c>
      <c r="BP32" s="316">
        <v>120.4532</v>
      </c>
      <c r="BQ32" s="316">
        <v>120.5461</v>
      </c>
      <c r="BR32" s="316">
        <v>120.6427</v>
      </c>
      <c r="BS32" s="316">
        <v>120.7448</v>
      </c>
      <c r="BT32" s="316">
        <v>120.84529999999999</v>
      </c>
      <c r="BU32" s="316">
        <v>120.9635</v>
      </c>
      <c r="BV32" s="316">
        <v>121.0926</v>
      </c>
    </row>
    <row r="33" spans="1:74" ht="11.1" customHeight="1" x14ac:dyDescent="0.2">
      <c r="A33" s="557" t="s">
        <v>892</v>
      </c>
      <c r="B33" s="558" t="s">
        <v>908</v>
      </c>
      <c r="C33" s="250">
        <v>97.806600000000003</v>
      </c>
      <c r="D33" s="250">
        <v>99.083299999999994</v>
      </c>
      <c r="E33" s="250">
        <v>97.078900000000004</v>
      </c>
      <c r="F33" s="250">
        <v>98.152199999999993</v>
      </c>
      <c r="G33" s="250">
        <v>96.476799999999997</v>
      </c>
      <c r="H33" s="250">
        <v>96.921199999999999</v>
      </c>
      <c r="I33" s="250">
        <v>95.666399999999996</v>
      </c>
      <c r="J33" s="250">
        <v>97.986599999999996</v>
      </c>
      <c r="K33" s="250">
        <v>96.364000000000004</v>
      </c>
      <c r="L33" s="250">
        <v>95.190799999999996</v>
      </c>
      <c r="M33" s="250">
        <v>95.799300000000002</v>
      </c>
      <c r="N33" s="250">
        <v>97.0137</v>
      </c>
      <c r="O33" s="250">
        <v>96.750600000000006</v>
      </c>
      <c r="P33" s="250">
        <v>95.224100000000007</v>
      </c>
      <c r="Q33" s="250">
        <v>95.896699999999996</v>
      </c>
      <c r="R33" s="250">
        <v>96.648200000000003</v>
      </c>
      <c r="S33" s="250">
        <v>95.9131</v>
      </c>
      <c r="T33" s="250">
        <v>95.191900000000004</v>
      </c>
      <c r="U33" s="250">
        <v>96.561999999999998</v>
      </c>
      <c r="V33" s="250">
        <v>95.775999999999996</v>
      </c>
      <c r="W33" s="250">
        <v>95.707300000000004</v>
      </c>
      <c r="X33" s="250">
        <v>95.992800000000003</v>
      </c>
      <c r="Y33" s="250">
        <v>95.789299999999997</v>
      </c>
      <c r="Z33" s="250">
        <v>96.325000000000003</v>
      </c>
      <c r="AA33" s="250">
        <v>96.131699999999995</v>
      </c>
      <c r="AB33" s="250">
        <v>94.203299999999999</v>
      </c>
      <c r="AC33" s="250">
        <v>92.211500000000001</v>
      </c>
      <c r="AD33" s="250">
        <v>93.019300000000001</v>
      </c>
      <c r="AE33" s="250">
        <v>92.031099999999995</v>
      </c>
      <c r="AF33" s="250">
        <v>90.480099999999993</v>
      </c>
      <c r="AG33" s="250">
        <v>91.608500000000006</v>
      </c>
      <c r="AH33" s="250">
        <v>93.1691</v>
      </c>
      <c r="AI33" s="250">
        <v>93.031599999999997</v>
      </c>
      <c r="AJ33" s="250">
        <v>93.649600000000007</v>
      </c>
      <c r="AK33" s="250">
        <v>92.969399999999993</v>
      </c>
      <c r="AL33" s="250">
        <v>94.037000000000006</v>
      </c>
      <c r="AM33" s="250">
        <v>95.732100000000003</v>
      </c>
      <c r="AN33" s="250">
        <v>94.212400000000002</v>
      </c>
      <c r="AO33" s="250">
        <v>94.099299999999999</v>
      </c>
      <c r="AP33" s="250">
        <v>90.732100000000003</v>
      </c>
      <c r="AQ33" s="250">
        <v>85.526899999999998</v>
      </c>
      <c r="AR33" s="250">
        <v>85.360699999999994</v>
      </c>
      <c r="AS33" s="250">
        <v>85.812399999999997</v>
      </c>
      <c r="AT33" s="250">
        <v>86.9375</v>
      </c>
      <c r="AU33" s="250">
        <v>88.236999999999995</v>
      </c>
      <c r="AV33" s="250">
        <v>91.382199999999997</v>
      </c>
      <c r="AW33" s="250">
        <v>91.470100000000002</v>
      </c>
      <c r="AX33" s="250">
        <v>92.498900000000006</v>
      </c>
      <c r="AY33" s="250">
        <v>92.1541</v>
      </c>
      <c r="AZ33" s="250">
        <v>91.812200000000004</v>
      </c>
      <c r="BA33" s="250">
        <v>92.613500000000002</v>
      </c>
      <c r="BB33" s="250">
        <v>93.013905926000007</v>
      </c>
      <c r="BC33" s="316">
        <v>93.40052</v>
      </c>
      <c r="BD33" s="316">
        <v>93.772909999999996</v>
      </c>
      <c r="BE33" s="316">
        <v>94.185500000000005</v>
      </c>
      <c r="BF33" s="316">
        <v>94.488619999999997</v>
      </c>
      <c r="BG33" s="316">
        <v>94.736689999999996</v>
      </c>
      <c r="BH33" s="316">
        <v>94.881379999999993</v>
      </c>
      <c r="BI33" s="316">
        <v>95.055599999999998</v>
      </c>
      <c r="BJ33" s="316">
        <v>95.211020000000005</v>
      </c>
      <c r="BK33" s="316">
        <v>95.35078</v>
      </c>
      <c r="BL33" s="316">
        <v>95.466239999999999</v>
      </c>
      <c r="BM33" s="316">
        <v>95.560540000000003</v>
      </c>
      <c r="BN33" s="316">
        <v>95.657820000000001</v>
      </c>
      <c r="BO33" s="316">
        <v>95.691689999999994</v>
      </c>
      <c r="BP33" s="316">
        <v>95.68629</v>
      </c>
      <c r="BQ33" s="316">
        <v>95.589119999999994</v>
      </c>
      <c r="BR33" s="316">
        <v>95.544560000000004</v>
      </c>
      <c r="BS33" s="316">
        <v>95.500110000000006</v>
      </c>
      <c r="BT33" s="316">
        <v>95.458929999999995</v>
      </c>
      <c r="BU33" s="316">
        <v>95.41234</v>
      </c>
      <c r="BV33" s="316">
        <v>95.363489999999999</v>
      </c>
    </row>
    <row r="34" spans="1:74" ht="11.1" customHeight="1" x14ac:dyDescent="0.2">
      <c r="A34" s="557" t="s">
        <v>893</v>
      </c>
      <c r="B34" s="558" t="s">
        <v>909</v>
      </c>
      <c r="C34" s="250">
        <v>105.8647</v>
      </c>
      <c r="D34" s="250">
        <v>105.4635</v>
      </c>
      <c r="E34" s="250">
        <v>106.0368</v>
      </c>
      <c r="F34" s="250">
        <v>108.50109999999999</v>
      </c>
      <c r="G34" s="250">
        <v>109.4516</v>
      </c>
      <c r="H34" s="250">
        <v>109.4208</v>
      </c>
      <c r="I34" s="250">
        <v>107.14749999999999</v>
      </c>
      <c r="J34" s="250">
        <v>106.43089999999999</v>
      </c>
      <c r="K34" s="250">
        <v>102.8052</v>
      </c>
      <c r="L34" s="250">
        <v>107.9393</v>
      </c>
      <c r="M34" s="250">
        <v>107.6507</v>
      </c>
      <c r="N34" s="250">
        <v>108.17610000000001</v>
      </c>
      <c r="O34" s="250">
        <v>107.2363</v>
      </c>
      <c r="P34" s="250">
        <v>106.252</v>
      </c>
      <c r="Q34" s="250">
        <v>106.5622</v>
      </c>
      <c r="R34" s="250">
        <v>106.52630000000001</v>
      </c>
      <c r="S34" s="250">
        <v>106.7556</v>
      </c>
      <c r="T34" s="250">
        <v>107.1983</v>
      </c>
      <c r="U34" s="250">
        <v>107.0641</v>
      </c>
      <c r="V34" s="250">
        <v>107.88760000000001</v>
      </c>
      <c r="W34" s="250">
        <v>107.5078</v>
      </c>
      <c r="X34" s="250">
        <v>106.94970000000001</v>
      </c>
      <c r="Y34" s="250">
        <v>105.9093</v>
      </c>
      <c r="Z34" s="250">
        <v>107.1302</v>
      </c>
      <c r="AA34" s="250">
        <v>109.1386</v>
      </c>
      <c r="AB34" s="250">
        <v>104.35509999999999</v>
      </c>
      <c r="AC34" s="250">
        <v>105.3154</v>
      </c>
      <c r="AD34" s="250">
        <v>104.2242</v>
      </c>
      <c r="AE34" s="250">
        <v>104.9248</v>
      </c>
      <c r="AF34" s="250">
        <v>105.4777</v>
      </c>
      <c r="AG34" s="250">
        <v>106.6683</v>
      </c>
      <c r="AH34" s="250">
        <v>107.2914</v>
      </c>
      <c r="AI34" s="250">
        <v>106.11960000000001</v>
      </c>
      <c r="AJ34" s="250">
        <v>104.7955</v>
      </c>
      <c r="AK34" s="250">
        <v>104.26009999999999</v>
      </c>
      <c r="AL34" s="250">
        <v>105.71810000000001</v>
      </c>
      <c r="AM34" s="250">
        <v>108.616</v>
      </c>
      <c r="AN34" s="250">
        <v>106.669</v>
      </c>
      <c r="AO34" s="250">
        <v>99.654499999999999</v>
      </c>
      <c r="AP34" s="250">
        <v>81.1053</v>
      </c>
      <c r="AQ34" s="250">
        <v>81.840500000000006</v>
      </c>
      <c r="AR34" s="250">
        <v>85.011200000000002</v>
      </c>
      <c r="AS34" s="250">
        <v>89.675299999999993</v>
      </c>
      <c r="AT34" s="250">
        <v>90.301199999999994</v>
      </c>
      <c r="AU34" s="250">
        <v>89.580200000000005</v>
      </c>
      <c r="AV34" s="250">
        <v>91.918700000000001</v>
      </c>
      <c r="AW34" s="250">
        <v>92.222899999999996</v>
      </c>
      <c r="AX34" s="250">
        <v>95.511300000000006</v>
      </c>
      <c r="AY34" s="250">
        <v>99.622799999999998</v>
      </c>
      <c r="AZ34" s="250">
        <v>94.918000000000006</v>
      </c>
      <c r="BA34" s="250">
        <v>100.2968</v>
      </c>
      <c r="BB34" s="250">
        <v>99.34762963</v>
      </c>
      <c r="BC34" s="316">
        <v>99.861490000000003</v>
      </c>
      <c r="BD34" s="316">
        <v>100.3631</v>
      </c>
      <c r="BE34" s="316">
        <v>100.9251</v>
      </c>
      <c r="BF34" s="316">
        <v>101.3479</v>
      </c>
      <c r="BG34" s="316">
        <v>101.7042</v>
      </c>
      <c r="BH34" s="316">
        <v>101.9415</v>
      </c>
      <c r="BI34" s="316">
        <v>102.2038</v>
      </c>
      <c r="BJ34" s="316">
        <v>102.4387</v>
      </c>
      <c r="BK34" s="316">
        <v>102.648</v>
      </c>
      <c r="BL34" s="316">
        <v>102.82680000000001</v>
      </c>
      <c r="BM34" s="316">
        <v>102.977</v>
      </c>
      <c r="BN34" s="316">
        <v>103.1139</v>
      </c>
      <c r="BO34" s="316">
        <v>103.19499999999999</v>
      </c>
      <c r="BP34" s="316">
        <v>103.2358</v>
      </c>
      <c r="BQ34" s="316">
        <v>103.1986</v>
      </c>
      <c r="BR34" s="316">
        <v>103.1871</v>
      </c>
      <c r="BS34" s="316">
        <v>103.16379999999999</v>
      </c>
      <c r="BT34" s="316">
        <v>103.0925</v>
      </c>
      <c r="BU34" s="316">
        <v>103.0722</v>
      </c>
      <c r="BV34" s="316">
        <v>103.0668</v>
      </c>
    </row>
    <row r="35" spans="1:74" ht="11.1" customHeight="1" x14ac:dyDescent="0.2">
      <c r="A35" s="557" t="s">
        <v>894</v>
      </c>
      <c r="B35" s="558" t="s">
        <v>910</v>
      </c>
      <c r="C35" s="250">
        <v>95.234399999999994</v>
      </c>
      <c r="D35" s="250">
        <v>94.359300000000005</v>
      </c>
      <c r="E35" s="250">
        <v>95.170299999999997</v>
      </c>
      <c r="F35" s="250">
        <v>95.873999999999995</v>
      </c>
      <c r="G35" s="250">
        <v>96.961799999999997</v>
      </c>
      <c r="H35" s="250">
        <v>97.426000000000002</v>
      </c>
      <c r="I35" s="250">
        <v>98.163200000000003</v>
      </c>
      <c r="J35" s="250">
        <v>95.593500000000006</v>
      </c>
      <c r="K35" s="250">
        <v>93.387900000000002</v>
      </c>
      <c r="L35" s="250">
        <v>98.616</v>
      </c>
      <c r="M35" s="250">
        <v>99.141499999999994</v>
      </c>
      <c r="N35" s="250">
        <v>99.058199999999999</v>
      </c>
      <c r="O35" s="250">
        <v>97.766300000000001</v>
      </c>
      <c r="P35" s="250">
        <v>98.409499999999994</v>
      </c>
      <c r="Q35" s="250">
        <v>99.010099999999994</v>
      </c>
      <c r="R35" s="250">
        <v>99.775400000000005</v>
      </c>
      <c r="S35" s="250">
        <v>100.2773</v>
      </c>
      <c r="T35" s="250">
        <v>100.6931</v>
      </c>
      <c r="U35" s="250">
        <v>101.4915</v>
      </c>
      <c r="V35" s="250">
        <v>101.4871</v>
      </c>
      <c r="W35" s="250">
        <v>100.84439999999999</v>
      </c>
      <c r="X35" s="250">
        <v>101.2015</v>
      </c>
      <c r="Y35" s="250">
        <v>102.1735</v>
      </c>
      <c r="Z35" s="250">
        <v>102.12090000000001</v>
      </c>
      <c r="AA35" s="250">
        <v>101.3659</v>
      </c>
      <c r="AB35" s="250">
        <v>101.5478</v>
      </c>
      <c r="AC35" s="250">
        <v>101.3061</v>
      </c>
      <c r="AD35" s="250">
        <v>100.422</v>
      </c>
      <c r="AE35" s="250">
        <v>99.812799999999996</v>
      </c>
      <c r="AF35" s="250">
        <v>99.460700000000003</v>
      </c>
      <c r="AG35" s="250">
        <v>99.864800000000002</v>
      </c>
      <c r="AH35" s="250">
        <v>101.2848</v>
      </c>
      <c r="AI35" s="250">
        <v>100.6537</v>
      </c>
      <c r="AJ35" s="250">
        <v>100.5669</v>
      </c>
      <c r="AK35" s="250">
        <v>100.2666</v>
      </c>
      <c r="AL35" s="250">
        <v>100.0057</v>
      </c>
      <c r="AM35" s="250">
        <v>100.16849999999999</v>
      </c>
      <c r="AN35" s="250">
        <v>99.469200000000001</v>
      </c>
      <c r="AO35" s="250">
        <v>99.793400000000005</v>
      </c>
      <c r="AP35" s="250">
        <v>93.725899999999996</v>
      </c>
      <c r="AQ35" s="250">
        <v>93.2928</v>
      </c>
      <c r="AR35" s="250">
        <v>94.028199999999998</v>
      </c>
      <c r="AS35" s="250">
        <v>95.641400000000004</v>
      </c>
      <c r="AT35" s="250">
        <v>96.909499999999994</v>
      </c>
      <c r="AU35" s="250">
        <v>96.611900000000006</v>
      </c>
      <c r="AV35" s="250">
        <v>98.728700000000003</v>
      </c>
      <c r="AW35" s="250">
        <v>99.903899999999993</v>
      </c>
      <c r="AX35" s="250">
        <v>100.7526</v>
      </c>
      <c r="AY35" s="250">
        <v>101.14190000000001</v>
      </c>
      <c r="AZ35" s="250">
        <v>93.104500000000002</v>
      </c>
      <c r="BA35" s="250">
        <v>96.912899999999993</v>
      </c>
      <c r="BB35" s="250">
        <v>101.79998148</v>
      </c>
      <c r="BC35" s="316">
        <v>103.7479</v>
      </c>
      <c r="BD35" s="316">
        <v>105.4405</v>
      </c>
      <c r="BE35" s="316">
        <v>106.9267</v>
      </c>
      <c r="BF35" s="316">
        <v>108.072</v>
      </c>
      <c r="BG35" s="316">
        <v>108.9254</v>
      </c>
      <c r="BH35" s="316">
        <v>109.28570000000001</v>
      </c>
      <c r="BI35" s="316">
        <v>109.7059</v>
      </c>
      <c r="BJ35" s="316">
        <v>109.98480000000001</v>
      </c>
      <c r="BK35" s="316">
        <v>109.98050000000001</v>
      </c>
      <c r="BL35" s="316">
        <v>110.0836</v>
      </c>
      <c r="BM35" s="316">
        <v>110.15219999999999</v>
      </c>
      <c r="BN35" s="316">
        <v>110.169</v>
      </c>
      <c r="BO35" s="316">
        <v>110.18129999999999</v>
      </c>
      <c r="BP35" s="316">
        <v>110.172</v>
      </c>
      <c r="BQ35" s="316">
        <v>110.0564</v>
      </c>
      <c r="BR35" s="316">
        <v>110.0673</v>
      </c>
      <c r="BS35" s="316">
        <v>110.1199</v>
      </c>
      <c r="BT35" s="316">
        <v>110.2569</v>
      </c>
      <c r="BU35" s="316">
        <v>110.3614</v>
      </c>
      <c r="BV35" s="316">
        <v>110.47580000000001</v>
      </c>
    </row>
    <row r="36" spans="1:74" ht="11.1" customHeight="1" x14ac:dyDescent="0.2">
      <c r="A36" s="557" t="s">
        <v>895</v>
      </c>
      <c r="B36" s="558" t="s">
        <v>911</v>
      </c>
      <c r="C36" s="250">
        <v>113.27679999999999</v>
      </c>
      <c r="D36" s="250">
        <v>115.36320000000001</v>
      </c>
      <c r="E36" s="250">
        <v>115.6533</v>
      </c>
      <c r="F36" s="250">
        <v>114.4383</v>
      </c>
      <c r="G36" s="250">
        <v>113.62220000000001</v>
      </c>
      <c r="H36" s="250">
        <v>114.3557</v>
      </c>
      <c r="I36" s="250">
        <v>114.6716</v>
      </c>
      <c r="J36" s="250">
        <v>113.03100000000001</v>
      </c>
      <c r="K36" s="250">
        <v>116.76260000000001</v>
      </c>
      <c r="L36" s="250">
        <v>116.6551</v>
      </c>
      <c r="M36" s="250">
        <v>117.73090000000001</v>
      </c>
      <c r="N36" s="250">
        <v>118.62909999999999</v>
      </c>
      <c r="O36" s="250">
        <v>116.08459999999999</v>
      </c>
      <c r="P36" s="250">
        <v>121.3304</v>
      </c>
      <c r="Q36" s="250">
        <v>119.95059999999999</v>
      </c>
      <c r="R36" s="250">
        <v>120.7516</v>
      </c>
      <c r="S36" s="250">
        <v>120.6904</v>
      </c>
      <c r="T36" s="250">
        <v>119.6343</v>
      </c>
      <c r="U36" s="250">
        <v>119.90130000000001</v>
      </c>
      <c r="V36" s="250">
        <v>119.59010000000001</v>
      </c>
      <c r="W36" s="250">
        <v>117.62869999999999</v>
      </c>
      <c r="X36" s="250">
        <v>119.6138</v>
      </c>
      <c r="Y36" s="250">
        <v>118.158</v>
      </c>
      <c r="Z36" s="250">
        <v>121.8296</v>
      </c>
      <c r="AA36" s="250">
        <v>122.6846</v>
      </c>
      <c r="AB36" s="250">
        <v>117.96550000000001</v>
      </c>
      <c r="AC36" s="250">
        <v>118.4584</v>
      </c>
      <c r="AD36" s="250">
        <v>118.95740000000001</v>
      </c>
      <c r="AE36" s="250">
        <v>118.75369999999999</v>
      </c>
      <c r="AF36" s="250">
        <v>119.3668</v>
      </c>
      <c r="AG36" s="250">
        <v>118.5479</v>
      </c>
      <c r="AH36" s="250">
        <v>119.9081</v>
      </c>
      <c r="AI36" s="250">
        <v>120.7037</v>
      </c>
      <c r="AJ36" s="250">
        <v>119.5205</v>
      </c>
      <c r="AK36" s="250">
        <v>118.0175</v>
      </c>
      <c r="AL36" s="250">
        <v>120.4097</v>
      </c>
      <c r="AM36" s="250">
        <v>124.881</v>
      </c>
      <c r="AN36" s="250">
        <v>124.02630000000001</v>
      </c>
      <c r="AO36" s="250">
        <v>117.5428</v>
      </c>
      <c r="AP36" s="250">
        <v>99.581900000000005</v>
      </c>
      <c r="AQ36" s="250">
        <v>107.3189</v>
      </c>
      <c r="AR36" s="250">
        <v>112.05249999999999</v>
      </c>
      <c r="AS36" s="250">
        <v>114.0219</v>
      </c>
      <c r="AT36" s="250">
        <v>114.25109999999999</v>
      </c>
      <c r="AU36" s="250">
        <v>112.83580000000001</v>
      </c>
      <c r="AV36" s="250">
        <v>115.8762</v>
      </c>
      <c r="AW36" s="250">
        <v>116.8972</v>
      </c>
      <c r="AX36" s="250">
        <v>120.4263</v>
      </c>
      <c r="AY36" s="250">
        <v>118.4863</v>
      </c>
      <c r="AZ36" s="250">
        <v>112.31229999999999</v>
      </c>
      <c r="BA36" s="250">
        <v>116.68859999999999</v>
      </c>
      <c r="BB36" s="250">
        <v>116.30681481000001</v>
      </c>
      <c r="BC36" s="316">
        <v>116.5968</v>
      </c>
      <c r="BD36" s="316">
        <v>116.9175</v>
      </c>
      <c r="BE36" s="316">
        <v>117.3935</v>
      </c>
      <c r="BF36" s="316">
        <v>117.68219999999999</v>
      </c>
      <c r="BG36" s="316">
        <v>117.9081</v>
      </c>
      <c r="BH36" s="316">
        <v>118.0292</v>
      </c>
      <c r="BI36" s="316">
        <v>118.16119999999999</v>
      </c>
      <c r="BJ36" s="316">
        <v>118.262</v>
      </c>
      <c r="BK36" s="316">
        <v>118.3199</v>
      </c>
      <c r="BL36" s="316">
        <v>118.3672</v>
      </c>
      <c r="BM36" s="316">
        <v>118.3922</v>
      </c>
      <c r="BN36" s="316">
        <v>118.3698</v>
      </c>
      <c r="BO36" s="316">
        <v>118.3687</v>
      </c>
      <c r="BP36" s="316">
        <v>118.3639</v>
      </c>
      <c r="BQ36" s="316">
        <v>118.32810000000001</v>
      </c>
      <c r="BR36" s="316">
        <v>118.3365</v>
      </c>
      <c r="BS36" s="316">
        <v>118.3617</v>
      </c>
      <c r="BT36" s="316">
        <v>118.42619999999999</v>
      </c>
      <c r="BU36" s="316">
        <v>118.4682</v>
      </c>
      <c r="BV36" s="316">
        <v>118.51009999999999</v>
      </c>
    </row>
    <row r="37" spans="1:74" ht="11.1" customHeight="1" x14ac:dyDescent="0.2">
      <c r="A37" s="557" t="s">
        <v>896</v>
      </c>
      <c r="B37" s="558" t="s">
        <v>912</v>
      </c>
      <c r="C37" s="250">
        <v>93.852900000000005</v>
      </c>
      <c r="D37" s="250">
        <v>93.9803</v>
      </c>
      <c r="E37" s="250">
        <v>93.083699999999993</v>
      </c>
      <c r="F37" s="250">
        <v>93.464500000000001</v>
      </c>
      <c r="G37" s="250">
        <v>91.506600000000006</v>
      </c>
      <c r="H37" s="250">
        <v>92.799499999999995</v>
      </c>
      <c r="I37" s="250">
        <v>92.783500000000004</v>
      </c>
      <c r="J37" s="250">
        <v>93.820999999999998</v>
      </c>
      <c r="K37" s="250">
        <v>95.151399999999995</v>
      </c>
      <c r="L37" s="250">
        <v>94.802199999999999</v>
      </c>
      <c r="M37" s="250">
        <v>95.456000000000003</v>
      </c>
      <c r="N37" s="250">
        <v>94.293599999999998</v>
      </c>
      <c r="O37" s="250">
        <v>94.992900000000006</v>
      </c>
      <c r="P37" s="250">
        <v>95.691299999999998</v>
      </c>
      <c r="Q37" s="250">
        <v>96.596299999999999</v>
      </c>
      <c r="R37" s="250">
        <v>96.482399999999998</v>
      </c>
      <c r="S37" s="250">
        <v>96.194900000000004</v>
      </c>
      <c r="T37" s="250">
        <v>96.067099999999996</v>
      </c>
      <c r="U37" s="250">
        <v>96.099699999999999</v>
      </c>
      <c r="V37" s="250">
        <v>97.666399999999996</v>
      </c>
      <c r="W37" s="250">
        <v>98.802199999999999</v>
      </c>
      <c r="X37" s="250">
        <v>99.479399999999998</v>
      </c>
      <c r="Y37" s="250">
        <v>101.4905</v>
      </c>
      <c r="Z37" s="250">
        <v>101.1238</v>
      </c>
      <c r="AA37" s="250">
        <v>98.5334</v>
      </c>
      <c r="AB37" s="250">
        <v>97.478300000000004</v>
      </c>
      <c r="AC37" s="250">
        <v>97.837199999999996</v>
      </c>
      <c r="AD37" s="250">
        <v>98.887100000000004</v>
      </c>
      <c r="AE37" s="250">
        <v>96.564599999999999</v>
      </c>
      <c r="AF37" s="250">
        <v>94.543400000000005</v>
      </c>
      <c r="AG37" s="250">
        <v>95.432000000000002</v>
      </c>
      <c r="AH37" s="250">
        <v>97.059100000000001</v>
      </c>
      <c r="AI37" s="250">
        <v>96.799800000000005</v>
      </c>
      <c r="AJ37" s="250">
        <v>94.945099999999996</v>
      </c>
      <c r="AK37" s="250">
        <v>96.372500000000002</v>
      </c>
      <c r="AL37" s="250">
        <v>98.406000000000006</v>
      </c>
      <c r="AM37" s="250">
        <v>97.984499999999997</v>
      </c>
      <c r="AN37" s="250">
        <v>94.491600000000005</v>
      </c>
      <c r="AO37" s="250">
        <v>90.650700000000001</v>
      </c>
      <c r="AP37" s="250">
        <v>70.433800000000005</v>
      </c>
      <c r="AQ37" s="250">
        <v>66.935500000000005</v>
      </c>
      <c r="AR37" s="250">
        <v>71.440200000000004</v>
      </c>
      <c r="AS37" s="250">
        <v>75.1494</v>
      </c>
      <c r="AT37" s="250">
        <v>79.152299999999997</v>
      </c>
      <c r="AU37" s="250">
        <v>83.690299999999993</v>
      </c>
      <c r="AV37" s="250">
        <v>85.252200000000002</v>
      </c>
      <c r="AW37" s="250">
        <v>89.147000000000006</v>
      </c>
      <c r="AX37" s="250">
        <v>88.612399999999994</v>
      </c>
      <c r="AY37" s="250">
        <v>89.683499999999995</v>
      </c>
      <c r="AZ37" s="250">
        <v>88.284000000000006</v>
      </c>
      <c r="BA37" s="250">
        <v>90.756500000000003</v>
      </c>
      <c r="BB37" s="250">
        <v>91.437691852</v>
      </c>
      <c r="BC37" s="316">
        <v>92.144689999999997</v>
      </c>
      <c r="BD37" s="316">
        <v>92.716980000000007</v>
      </c>
      <c r="BE37" s="316">
        <v>93.123580000000004</v>
      </c>
      <c r="BF37" s="316">
        <v>93.449680000000001</v>
      </c>
      <c r="BG37" s="316">
        <v>93.664320000000004</v>
      </c>
      <c r="BH37" s="316">
        <v>93.640829999999994</v>
      </c>
      <c r="BI37" s="316">
        <v>93.727500000000006</v>
      </c>
      <c r="BJ37" s="316">
        <v>93.797690000000003</v>
      </c>
      <c r="BK37" s="316">
        <v>93.865549999999999</v>
      </c>
      <c r="BL37" s="316">
        <v>93.892139999999998</v>
      </c>
      <c r="BM37" s="316">
        <v>93.891599999999997</v>
      </c>
      <c r="BN37" s="316">
        <v>93.988339999999994</v>
      </c>
      <c r="BO37" s="316">
        <v>93.840280000000007</v>
      </c>
      <c r="BP37" s="316">
        <v>93.571820000000002</v>
      </c>
      <c r="BQ37" s="316">
        <v>92.980540000000005</v>
      </c>
      <c r="BR37" s="316">
        <v>92.623090000000005</v>
      </c>
      <c r="BS37" s="316">
        <v>92.297039999999996</v>
      </c>
      <c r="BT37" s="316">
        <v>92.016229999999993</v>
      </c>
      <c r="BU37" s="316">
        <v>91.742620000000002</v>
      </c>
      <c r="BV37" s="316">
        <v>91.490030000000004</v>
      </c>
    </row>
    <row r="38" spans="1:74" ht="11.1" customHeight="1" x14ac:dyDescent="0.2">
      <c r="A38" s="297" t="s">
        <v>886</v>
      </c>
      <c r="B38" s="41" t="s">
        <v>913</v>
      </c>
      <c r="C38" s="250">
        <v>103.30301483</v>
      </c>
      <c r="D38" s="250">
        <v>103.4920087</v>
      </c>
      <c r="E38" s="250">
        <v>103.46935926</v>
      </c>
      <c r="F38" s="250">
        <v>104.31581137000001</v>
      </c>
      <c r="G38" s="250">
        <v>103.9189846</v>
      </c>
      <c r="H38" s="250">
        <v>104.32274073000001</v>
      </c>
      <c r="I38" s="250">
        <v>104.23714087</v>
      </c>
      <c r="J38" s="250">
        <v>102.81218588999999</v>
      </c>
      <c r="K38" s="250">
        <v>101.41355507</v>
      </c>
      <c r="L38" s="250">
        <v>104.45114355</v>
      </c>
      <c r="M38" s="250">
        <v>105.31672113</v>
      </c>
      <c r="N38" s="250">
        <v>105.50311892000001</v>
      </c>
      <c r="O38" s="250">
        <v>104.02604435000001</v>
      </c>
      <c r="P38" s="250">
        <v>105.59302067</v>
      </c>
      <c r="Q38" s="250">
        <v>105.88669965</v>
      </c>
      <c r="R38" s="250">
        <v>106.39725602</v>
      </c>
      <c r="S38" s="250">
        <v>106.54658194</v>
      </c>
      <c r="T38" s="250">
        <v>106.77775372000001</v>
      </c>
      <c r="U38" s="250">
        <v>107.26611337</v>
      </c>
      <c r="V38" s="250">
        <v>107.54641753</v>
      </c>
      <c r="W38" s="250">
        <v>106.89606727</v>
      </c>
      <c r="X38" s="250">
        <v>107.06993249999999</v>
      </c>
      <c r="Y38" s="250">
        <v>107.00066448</v>
      </c>
      <c r="Z38" s="250">
        <v>108.39224401</v>
      </c>
      <c r="AA38" s="250">
        <v>108.15700909</v>
      </c>
      <c r="AB38" s="250">
        <v>106.52210847000001</v>
      </c>
      <c r="AC38" s="250">
        <v>105.94376508000001</v>
      </c>
      <c r="AD38" s="250">
        <v>105.77284286</v>
      </c>
      <c r="AE38" s="250">
        <v>105.39710336</v>
      </c>
      <c r="AF38" s="250">
        <v>105.51948987</v>
      </c>
      <c r="AG38" s="250">
        <v>105.30992763</v>
      </c>
      <c r="AH38" s="250">
        <v>106.47188628000001</v>
      </c>
      <c r="AI38" s="250">
        <v>106.3417252</v>
      </c>
      <c r="AJ38" s="250">
        <v>106.08771950000001</v>
      </c>
      <c r="AK38" s="250">
        <v>106.02929699000001</v>
      </c>
      <c r="AL38" s="250">
        <v>107.02503672</v>
      </c>
      <c r="AM38" s="250">
        <v>108.09702998</v>
      </c>
      <c r="AN38" s="250">
        <v>107.35045761000001</v>
      </c>
      <c r="AO38" s="250">
        <v>103.98564952</v>
      </c>
      <c r="AP38" s="250">
        <v>91.11148154</v>
      </c>
      <c r="AQ38" s="250">
        <v>93.470090729999995</v>
      </c>
      <c r="AR38" s="250">
        <v>97.841170579999996</v>
      </c>
      <c r="AS38" s="250">
        <v>100.10238018</v>
      </c>
      <c r="AT38" s="250">
        <v>101.30495959</v>
      </c>
      <c r="AU38" s="250">
        <v>101.31413397999999</v>
      </c>
      <c r="AV38" s="250">
        <v>103.80060016</v>
      </c>
      <c r="AW38" s="250">
        <v>105.41860991999999</v>
      </c>
      <c r="AX38" s="250">
        <v>106.51415397</v>
      </c>
      <c r="AY38" s="250">
        <v>106.99027718000001</v>
      </c>
      <c r="AZ38" s="250">
        <v>99.487004990000003</v>
      </c>
      <c r="BA38" s="250">
        <v>103.16041582</v>
      </c>
      <c r="BB38" s="250">
        <v>104.75509126999999</v>
      </c>
      <c r="BC38" s="316">
        <v>105.4087</v>
      </c>
      <c r="BD38" s="316">
        <v>105.9918</v>
      </c>
      <c r="BE38" s="316">
        <v>106.5226</v>
      </c>
      <c r="BF38" s="316">
        <v>106.9507</v>
      </c>
      <c r="BG38" s="316">
        <v>107.2945</v>
      </c>
      <c r="BH38" s="316">
        <v>107.4759</v>
      </c>
      <c r="BI38" s="316">
        <v>107.70959999999999</v>
      </c>
      <c r="BJ38" s="316">
        <v>107.9175</v>
      </c>
      <c r="BK38" s="316">
        <v>108.08159999999999</v>
      </c>
      <c r="BL38" s="316">
        <v>108.2517</v>
      </c>
      <c r="BM38" s="316">
        <v>108.4096</v>
      </c>
      <c r="BN38" s="316">
        <v>108.5955</v>
      </c>
      <c r="BO38" s="316">
        <v>108.699</v>
      </c>
      <c r="BP38" s="316">
        <v>108.7602</v>
      </c>
      <c r="BQ38" s="316">
        <v>108.70050000000001</v>
      </c>
      <c r="BR38" s="316">
        <v>108.73609999999999</v>
      </c>
      <c r="BS38" s="316">
        <v>108.7884</v>
      </c>
      <c r="BT38" s="316">
        <v>108.87479999999999</v>
      </c>
      <c r="BU38" s="316">
        <v>108.9472</v>
      </c>
      <c r="BV38" s="316">
        <v>109.0231</v>
      </c>
    </row>
    <row r="39" spans="1:74" ht="11.1" customHeight="1" x14ac:dyDescent="0.2">
      <c r="A39" s="297" t="s">
        <v>887</v>
      </c>
      <c r="B39" s="41" t="s">
        <v>914</v>
      </c>
      <c r="C39" s="250">
        <v>94.830123799999996</v>
      </c>
      <c r="D39" s="250">
        <v>95.412916769999995</v>
      </c>
      <c r="E39" s="250">
        <v>95.253197920000005</v>
      </c>
      <c r="F39" s="250">
        <v>95.898874739999997</v>
      </c>
      <c r="G39" s="250">
        <v>95.628938829999996</v>
      </c>
      <c r="H39" s="250">
        <v>95.849592830000006</v>
      </c>
      <c r="I39" s="250">
        <v>95.779299129999998</v>
      </c>
      <c r="J39" s="250">
        <v>95.694452749999996</v>
      </c>
      <c r="K39" s="250">
        <v>96.303750679999993</v>
      </c>
      <c r="L39" s="250">
        <v>96.987460690000006</v>
      </c>
      <c r="M39" s="250">
        <v>97.47645962</v>
      </c>
      <c r="N39" s="250">
        <v>97.807909760000001</v>
      </c>
      <c r="O39" s="250">
        <v>97.023332260000004</v>
      </c>
      <c r="P39" s="250">
        <v>98.60000015</v>
      </c>
      <c r="Q39" s="250">
        <v>98.238367760000003</v>
      </c>
      <c r="R39" s="250">
        <v>98.695314530000005</v>
      </c>
      <c r="S39" s="250">
        <v>98.373837559999998</v>
      </c>
      <c r="T39" s="250">
        <v>98.394144929999996</v>
      </c>
      <c r="U39" s="250">
        <v>98.790244779999995</v>
      </c>
      <c r="V39" s="250">
        <v>99.057579930000003</v>
      </c>
      <c r="W39" s="250">
        <v>98.693372019999998</v>
      </c>
      <c r="X39" s="250">
        <v>98.703658559999994</v>
      </c>
      <c r="Y39" s="250">
        <v>98.334755369999996</v>
      </c>
      <c r="Z39" s="250">
        <v>99.144292390000004</v>
      </c>
      <c r="AA39" s="250">
        <v>99.667436339999995</v>
      </c>
      <c r="AB39" s="250">
        <v>97.907488580000006</v>
      </c>
      <c r="AC39" s="250">
        <v>97.918789669999995</v>
      </c>
      <c r="AD39" s="250">
        <v>97.726358629999993</v>
      </c>
      <c r="AE39" s="250">
        <v>97.709901590000001</v>
      </c>
      <c r="AF39" s="250">
        <v>98.164663910000002</v>
      </c>
      <c r="AG39" s="250">
        <v>97.97219948</v>
      </c>
      <c r="AH39" s="250">
        <v>98.552562829999999</v>
      </c>
      <c r="AI39" s="250">
        <v>98.395979769999997</v>
      </c>
      <c r="AJ39" s="250">
        <v>98.332712069999999</v>
      </c>
      <c r="AK39" s="250">
        <v>98.131589099999999</v>
      </c>
      <c r="AL39" s="250">
        <v>99.287087810000003</v>
      </c>
      <c r="AM39" s="250">
        <v>100.57168527</v>
      </c>
      <c r="AN39" s="250">
        <v>99.858501050000001</v>
      </c>
      <c r="AO39" s="250">
        <v>95.961862100000005</v>
      </c>
      <c r="AP39" s="250">
        <v>82.466915650000004</v>
      </c>
      <c r="AQ39" s="250">
        <v>85.00884877</v>
      </c>
      <c r="AR39" s="250">
        <v>89.215866550000001</v>
      </c>
      <c r="AS39" s="250">
        <v>91.867185129999996</v>
      </c>
      <c r="AT39" s="250">
        <v>92.809554399999996</v>
      </c>
      <c r="AU39" s="250">
        <v>92.880499929999999</v>
      </c>
      <c r="AV39" s="250">
        <v>94.667621030000006</v>
      </c>
      <c r="AW39" s="250">
        <v>95.475022120000006</v>
      </c>
      <c r="AX39" s="250">
        <v>97.361913860000001</v>
      </c>
      <c r="AY39" s="250">
        <v>98.091700470000006</v>
      </c>
      <c r="AZ39" s="250">
        <v>94.927577110000001</v>
      </c>
      <c r="BA39" s="250">
        <v>97.863927390000001</v>
      </c>
      <c r="BB39" s="250">
        <v>98.133442161000005</v>
      </c>
      <c r="BC39" s="316">
        <v>98.641580000000005</v>
      </c>
      <c r="BD39" s="316">
        <v>99.102890000000002</v>
      </c>
      <c r="BE39" s="316">
        <v>99.548839999999998</v>
      </c>
      <c r="BF39" s="316">
        <v>99.892889999999994</v>
      </c>
      <c r="BG39" s="316">
        <v>100.1665</v>
      </c>
      <c r="BH39" s="316">
        <v>100.3279</v>
      </c>
      <c r="BI39" s="316">
        <v>100.492</v>
      </c>
      <c r="BJ39" s="316">
        <v>100.617</v>
      </c>
      <c r="BK39" s="316">
        <v>100.68089999999999</v>
      </c>
      <c r="BL39" s="316">
        <v>100.74420000000001</v>
      </c>
      <c r="BM39" s="316">
        <v>100.7848</v>
      </c>
      <c r="BN39" s="316">
        <v>100.8111</v>
      </c>
      <c r="BO39" s="316">
        <v>100.8001</v>
      </c>
      <c r="BP39" s="316">
        <v>100.7603</v>
      </c>
      <c r="BQ39" s="316">
        <v>100.65560000000001</v>
      </c>
      <c r="BR39" s="316">
        <v>100.5847</v>
      </c>
      <c r="BS39" s="316">
        <v>100.51179999999999</v>
      </c>
      <c r="BT39" s="316">
        <v>100.4268</v>
      </c>
      <c r="BU39" s="316">
        <v>100.3573</v>
      </c>
      <c r="BV39" s="316">
        <v>100.2931</v>
      </c>
    </row>
    <row r="40" spans="1:74" ht="11.1" customHeight="1" x14ac:dyDescent="0.2">
      <c r="A40" s="297" t="s">
        <v>888</v>
      </c>
      <c r="B40" s="41" t="s">
        <v>915</v>
      </c>
      <c r="C40" s="250">
        <v>102.57713274</v>
      </c>
      <c r="D40" s="250">
        <v>102.64610885</v>
      </c>
      <c r="E40" s="250">
        <v>102.37541555999999</v>
      </c>
      <c r="F40" s="250">
        <v>103.53313609</v>
      </c>
      <c r="G40" s="250">
        <v>103.08332255000001</v>
      </c>
      <c r="H40" s="250">
        <v>103.53504972</v>
      </c>
      <c r="I40" s="250">
        <v>103.30907802</v>
      </c>
      <c r="J40" s="250">
        <v>102.532993</v>
      </c>
      <c r="K40" s="250">
        <v>101.42536717999999</v>
      </c>
      <c r="L40" s="250">
        <v>103.97295493999999</v>
      </c>
      <c r="M40" s="250">
        <v>104.8278358</v>
      </c>
      <c r="N40" s="250">
        <v>104.63706379</v>
      </c>
      <c r="O40" s="250">
        <v>103.74666958</v>
      </c>
      <c r="P40" s="250">
        <v>104.77053244</v>
      </c>
      <c r="Q40" s="250">
        <v>105.32141333</v>
      </c>
      <c r="R40" s="250">
        <v>105.63061456</v>
      </c>
      <c r="S40" s="250">
        <v>105.32646108</v>
      </c>
      <c r="T40" s="250">
        <v>105.86129355999999</v>
      </c>
      <c r="U40" s="250">
        <v>106.27377504</v>
      </c>
      <c r="V40" s="250">
        <v>106.92153075</v>
      </c>
      <c r="W40" s="250">
        <v>106.85858758000001</v>
      </c>
      <c r="X40" s="250">
        <v>106.79962517</v>
      </c>
      <c r="Y40" s="250">
        <v>107.15242932</v>
      </c>
      <c r="Z40" s="250">
        <v>107.9970943</v>
      </c>
      <c r="AA40" s="250">
        <v>107.40025976</v>
      </c>
      <c r="AB40" s="250">
        <v>106.1985918</v>
      </c>
      <c r="AC40" s="250">
        <v>105.76951662</v>
      </c>
      <c r="AD40" s="250">
        <v>105.52143021000001</v>
      </c>
      <c r="AE40" s="250">
        <v>105.14444745</v>
      </c>
      <c r="AF40" s="250">
        <v>105.21567045</v>
      </c>
      <c r="AG40" s="250">
        <v>105.04292655</v>
      </c>
      <c r="AH40" s="250">
        <v>106.11659714</v>
      </c>
      <c r="AI40" s="250">
        <v>105.73745468</v>
      </c>
      <c r="AJ40" s="250">
        <v>105.21294001</v>
      </c>
      <c r="AK40" s="250">
        <v>105.82106400000001</v>
      </c>
      <c r="AL40" s="250">
        <v>106.63443965</v>
      </c>
      <c r="AM40" s="250">
        <v>107.10163753</v>
      </c>
      <c r="AN40" s="250">
        <v>106.20287596999999</v>
      </c>
      <c r="AO40" s="250">
        <v>101.85589739</v>
      </c>
      <c r="AP40" s="250">
        <v>86.372505459999999</v>
      </c>
      <c r="AQ40" s="250">
        <v>87.941156460000002</v>
      </c>
      <c r="AR40" s="250">
        <v>93.746438409999996</v>
      </c>
      <c r="AS40" s="250">
        <v>97.032472200000001</v>
      </c>
      <c r="AT40" s="250">
        <v>98.765191830000006</v>
      </c>
      <c r="AU40" s="250">
        <v>99.487572850000006</v>
      </c>
      <c r="AV40" s="250">
        <v>101.56795688</v>
      </c>
      <c r="AW40" s="250">
        <v>103.38726465000001</v>
      </c>
      <c r="AX40" s="250">
        <v>103.98101514</v>
      </c>
      <c r="AY40" s="250">
        <v>105.21678</v>
      </c>
      <c r="AZ40" s="250">
        <v>99.194650539999998</v>
      </c>
      <c r="BA40" s="250">
        <v>102.53075474000001</v>
      </c>
      <c r="BB40" s="250">
        <v>104.35003498</v>
      </c>
      <c r="BC40" s="316">
        <v>105.1337</v>
      </c>
      <c r="BD40" s="316">
        <v>105.77670000000001</v>
      </c>
      <c r="BE40" s="316">
        <v>106.1965</v>
      </c>
      <c r="BF40" s="316">
        <v>106.6203</v>
      </c>
      <c r="BG40" s="316">
        <v>106.9657</v>
      </c>
      <c r="BH40" s="316">
        <v>107.1679</v>
      </c>
      <c r="BI40" s="316">
        <v>107.4045</v>
      </c>
      <c r="BJ40" s="316">
        <v>107.61109999999999</v>
      </c>
      <c r="BK40" s="316">
        <v>107.7711</v>
      </c>
      <c r="BL40" s="316">
        <v>107.9297</v>
      </c>
      <c r="BM40" s="316">
        <v>108.0705</v>
      </c>
      <c r="BN40" s="316">
        <v>108.25490000000001</v>
      </c>
      <c r="BO40" s="316">
        <v>108.31399999999999</v>
      </c>
      <c r="BP40" s="316">
        <v>108.30929999999999</v>
      </c>
      <c r="BQ40" s="316">
        <v>108.1427</v>
      </c>
      <c r="BR40" s="316">
        <v>108.0839</v>
      </c>
      <c r="BS40" s="316">
        <v>108.0347</v>
      </c>
      <c r="BT40" s="316">
        <v>107.996</v>
      </c>
      <c r="BU40" s="316">
        <v>107.9658</v>
      </c>
      <c r="BV40" s="316">
        <v>107.9448</v>
      </c>
    </row>
    <row r="41" spans="1:74" ht="11.1" customHeight="1" x14ac:dyDescent="0.2">
      <c r="A41" s="297" t="s">
        <v>889</v>
      </c>
      <c r="B41" s="41" t="s">
        <v>916</v>
      </c>
      <c r="C41" s="250">
        <v>104.88045901</v>
      </c>
      <c r="D41" s="250">
        <v>104.50736218</v>
      </c>
      <c r="E41" s="250">
        <v>104.79997494</v>
      </c>
      <c r="F41" s="250">
        <v>106.37305338</v>
      </c>
      <c r="G41" s="250">
        <v>106.42637155</v>
      </c>
      <c r="H41" s="250">
        <v>106.89023635</v>
      </c>
      <c r="I41" s="250">
        <v>106.58903890000001</v>
      </c>
      <c r="J41" s="250">
        <v>104.78635213</v>
      </c>
      <c r="K41" s="250">
        <v>101.80484715</v>
      </c>
      <c r="L41" s="250">
        <v>106.84023261</v>
      </c>
      <c r="M41" s="250">
        <v>107.89327566</v>
      </c>
      <c r="N41" s="250">
        <v>107.66934148</v>
      </c>
      <c r="O41" s="250">
        <v>105.7277177</v>
      </c>
      <c r="P41" s="250">
        <v>106.81990777999999</v>
      </c>
      <c r="Q41" s="250">
        <v>107.60982829</v>
      </c>
      <c r="R41" s="250">
        <v>108.13380447999999</v>
      </c>
      <c r="S41" s="250">
        <v>108.3397085</v>
      </c>
      <c r="T41" s="250">
        <v>108.7120974</v>
      </c>
      <c r="U41" s="250">
        <v>109.18908621</v>
      </c>
      <c r="V41" s="250">
        <v>109.75352423</v>
      </c>
      <c r="W41" s="250">
        <v>109.51415836</v>
      </c>
      <c r="X41" s="250">
        <v>109.35347306</v>
      </c>
      <c r="Y41" s="250">
        <v>109.41119436</v>
      </c>
      <c r="Z41" s="250">
        <v>110.30078494</v>
      </c>
      <c r="AA41" s="250">
        <v>110.01766026</v>
      </c>
      <c r="AB41" s="250">
        <v>108.29525821999999</v>
      </c>
      <c r="AC41" s="250">
        <v>107.75323189</v>
      </c>
      <c r="AD41" s="250">
        <v>107.79385129000001</v>
      </c>
      <c r="AE41" s="250">
        <v>107.64546129999999</v>
      </c>
      <c r="AF41" s="250">
        <v>107.60421649</v>
      </c>
      <c r="AG41" s="250">
        <v>107.24628631</v>
      </c>
      <c r="AH41" s="250">
        <v>108.50090133</v>
      </c>
      <c r="AI41" s="250">
        <v>108.32451817</v>
      </c>
      <c r="AJ41" s="250">
        <v>107.80528907999999</v>
      </c>
      <c r="AK41" s="250">
        <v>107.90765816</v>
      </c>
      <c r="AL41" s="250">
        <v>108.87883234</v>
      </c>
      <c r="AM41" s="250">
        <v>109.77032228</v>
      </c>
      <c r="AN41" s="250">
        <v>108.67383001</v>
      </c>
      <c r="AO41" s="250">
        <v>104.93014645</v>
      </c>
      <c r="AP41" s="250">
        <v>91.941008249999996</v>
      </c>
      <c r="AQ41" s="250">
        <v>93.130910850000006</v>
      </c>
      <c r="AR41" s="250">
        <v>97.033482789999994</v>
      </c>
      <c r="AS41" s="250">
        <v>99.567742879999997</v>
      </c>
      <c r="AT41" s="250">
        <v>100.76641664</v>
      </c>
      <c r="AU41" s="250">
        <v>100.68196580999999</v>
      </c>
      <c r="AV41" s="250">
        <v>103.71039222</v>
      </c>
      <c r="AW41" s="250">
        <v>105.93225774</v>
      </c>
      <c r="AX41" s="250">
        <v>106.44653663</v>
      </c>
      <c r="AY41" s="250">
        <v>107.71517222999999</v>
      </c>
      <c r="AZ41" s="250">
        <v>98.082443010000006</v>
      </c>
      <c r="BA41" s="250">
        <v>102.61236716000001</v>
      </c>
      <c r="BB41" s="250">
        <v>105.43221649</v>
      </c>
      <c r="BC41" s="316">
        <v>106.3737</v>
      </c>
      <c r="BD41" s="316">
        <v>107.0913</v>
      </c>
      <c r="BE41" s="316">
        <v>107.40089999999999</v>
      </c>
      <c r="BF41" s="316">
        <v>107.8091</v>
      </c>
      <c r="BG41" s="316">
        <v>108.1317</v>
      </c>
      <c r="BH41" s="316">
        <v>108.2791</v>
      </c>
      <c r="BI41" s="316">
        <v>108.49760000000001</v>
      </c>
      <c r="BJ41" s="316">
        <v>108.6977</v>
      </c>
      <c r="BK41" s="316">
        <v>108.87269999999999</v>
      </c>
      <c r="BL41" s="316">
        <v>109.04089999999999</v>
      </c>
      <c r="BM41" s="316">
        <v>109.1957</v>
      </c>
      <c r="BN41" s="316">
        <v>109.40900000000001</v>
      </c>
      <c r="BO41" s="316">
        <v>109.483</v>
      </c>
      <c r="BP41" s="316">
        <v>109.4896</v>
      </c>
      <c r="BQ41" s="316">
        <v>109.3109</v>
      </c>
      <c r="BR41" s="316">
        <v>109.2711</v>
      </c>
      <c r="BS41" s="316">
        <v>109.25239999999999</v>
      </c>
      <c r="BT41" s="316">
        <v>109.2696</v>
      </c>
      <c r="BU41" s="316">
        <v>109.2818</v>
      </c>
      <c r="BV41" s="316">
        <v>109.3039</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316"/>
      <c r="BD42" s="316"/>
      <c r="BE42" s="316"/>
      <c r="BF42" s="316"/>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301"/>
      <c r="BD43" s="301"/>
      <c r="BE43" s="301"/>
      <c r="BF43" s="301"/>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884</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326"/>
      <c r="BD44" s="326"/>
      <c r="BE44" s="326"/>
      <c r="BF44" s="32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581</v>
      </c>
      <c r="B45" s="203" t="s">
        <v>463</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2.6316099999999998</v>
      </c>
      <c r="BA45" s="208">
        <v>2.6479300000000001</v>
      </c>
      <c r="BB45" s="208">
        <v>2.6464089629999998</v>
      </c>
      <c r="BC45" s="324">
        <v>2.6510349999999998</v>
      </c>
      <c r="BD45" s="324">
        <v>2.6546979999999998</v>
      </c>
      <c r="BE45" s="324">
        <v>2.655802</v>
      </c>
      <c r="BF45" s="324">
        <v>2.6587390000000002</v>
      </c>
      <c r="BG45" s="324">
        <v>2.6619120000000001</v>
      </c>
      <c r="BH45" s="324">
        <v>2.6662180000000002</v>
      </c>
      <c r="BI45" s="324">
        <v>2.66919</v>
      </c>
      <c r="BJ45" s="324">
        <v>2.6717249999999999</v>
      </c>
      <c r="BK45" s="324">
        <v>2.672485</v>
      </c>
      <c r="BL45" s="324">
        <v>2.6751490000000002</v>
      </c>
      <c r="BM45" s="324">
        <v>2.6783790000000001</v>
      </c>
      <c r="BN45" s="324">
        <v>2.6826189999999999</v>
      </c>
      <c r="BO45" s="324">
        <v>2.6866469999999998</v>
      </c>
      <c r="BP45" s="324">
        <v>2.6909079999999999</v>
      </c>
      <c r="BQ45" s="324">
        <v>2.6953749999999999</v>
      </c>
      <c r="BR45" s="324">
        <v>2.7001219999999999</v>
      </c>
      <c r="BS45" s="324">
        <v>2.7051210000000001</v>
      </c>
      <c r="BT45" s="324">
        <v>2.7118359999999999</v>
      </c>
      <c r="BU45" s="324">
        <v>2.7162440000000001</v>
      </c>
      <c r="BV45" s="324">
        <v>2.7198060000000002</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304"/>
      <c r="BD46" s="304"/>
      <c r="BE46" s="304"/>
      <c r="BF46" s="304"/>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580</v>
      </c>
      <c r="B47" s="203" t="s">
        <v>464</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1.8900961314</v>
      </c>
      <c r="AQ47" s="208">
        <v>1.8769839773000001</v>
      </c>
      <c r="AR47" s="208">
        <v>1.8797171099000001</v>
      </c>
      <c r="AS47" s="208">
        <v>1.9206740249000001</v>
      </c>
      <c r="AT47" s="208">
        <v>1.9383138589</v>
      </c>
      <c r="AU47" s="208">
        <v>1.9550151079</v>
      </c>
      <c r="AV47" s="208">
        <v>1.9619440994999999</v>
      </c>
      <c r="AW47" s="208">
        <v>1.9833934322</v>
      </c>
      <c r="AX47" s="208">
        <v>2.0105294337999999</v>
      </c>
      <c r="AY47" s="208">
        <v>2.0638100348999999</v>
      </c>
      <c r="AZ47" s="208">
        <v>2.0869759264000001</v>
      </c>
      <c r="BA47" s="208">
        <v>2.1004850387</v>
      </c>
      <c r="BB47" s="208">
        <v>2.0941123333</v>
      </c>
      <c r="BC47" s="324">
        <v>2.095977</v>
      </c>
      <c r="BD47" s="324">
        <v>2.095853</v>
      </c>
      <c r="BE47" s="324">
        <v>2.0915020000000002</v>
      </c>
      <c r="BF47" s="324">
        <v>2.0890819999999999</v>
      </c>
      <c r="BG47" s="324">
        <v>2.086354</v>
      </c>
      <c r="BH47" s="324">
        <v>2.08121</v>
      </c>
      <c r="BI47" s="324">
        <v>2.0794459999999999</v>
      </c>
      <c r="BJ47" s="324">
        <v>2.0789550000000001</v>
      </c>
      <c r="BK47" s="324">
        <v>2.0801430000000001</v>
      </c>
      <c r="BL47" s="324">
        <v>2.0818919999999999</v>
      </c>
      <c r="BM47" s="324">
        <v>2.0846070000000001</v>
      </c>
      <c r="BN47" s="324">
        <v>2.091199</v>
      </c>
      <c r="BO47" s="324">
        <v>2.0936680000000001</v>
      </c>
      <c r="BP47" s="324">
        <v>2.094922</v>
      </c>
      <c r="BQ47" s="324">
        <v>2.0927410000000002</v>
      </c>
      <c r="BR47" s="324">
        <v>2.0932330000000001</v>
      </c>
      <c r="BS47" s="324">
        <v>2.0941779999999999</v>
      </c>
      <c r="BT47" s="324">
        <v>2.097315</v>
      </c>
      <c r="BU47" s="324">
        <v>2.0978599999999998</v>
      </c>
      <c r="BV47" s="324">
        <v>2.0975540000000001</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326"/>
      <c r="BD48" s="326"/>
      <c r="BE48" s="326"/>
      <c r="BF48" s="32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1.554754</v>
      </c>
      <c r="AY49" s="208">
        <v>1.6992309999999999</v>
      </c>
      <c r="AZ49" s="208">
        <v>1.887621</v>
      </c>
      <c r="BA49" s="208">
        <v>2.0083790000000001</v>
      </c>
      <c r="BB49" s="208">
        <v>2.025814</v>
      </c>
      <c r="BC49" s="324">
        <v>2.0710359999999999</v>
      </c>
      <c r="BD49" s="324">
        <v>2.0483210000000001</v>
      </c>
      <c r="BE49" s="324">
        <v>2.0024850000000001</v>
      </c>
      <c r="BF49" s="324">
        <v>1.9864170000000001</v>
      </c>
      <c r="BG49" s="324">
        <v>1.9101870000000001</v>
      </c>
      <c r="BH49" s="324">
        <v>1.858778</v>
      </c>
      <c r="BI49" s="324">
        <v>1.8377669999999999</v>
      </c>
      <c r="BJ49" s="324">
        <v>1.8081339999999999</v>
      </c>
      <c r="BK49" s="324">
        <v>1.7997799999999999</v>
      </c>
      <c r="BL49" s="324">
        <v>1.8480449999999999</v>
      </c>
      <c r="BM49" s="324">
        <v>1.878803</v>
      </c>
      <c r="BN49" s="324">
        <v>1.8783240000000001</v>
      </c>
      <c r="BO49" s="324">
        <v>1.893791</v>
      </c>
      <c r="BP49" s="324">
        <v>1.88913</v>
      </c>
      <c r="BQ49" s="324">
        <v>1.8774679999999999</v>
      </c>
      <c r="BR49" s="324">
        <v>1.902749</v>
      </c>
      <c r="BS49" s="324">
        <v>1.8790629999999999</v>
      </c>
      <c r="BT49" s="324">
        <v>1.8744080000000001</v>
      </c>
      <c r="BU49" s="324">
        <v>1.8678520000000001</v>
      </c>
      <c r="BV49" s="324">
        <v>1.8151299999999999</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301"/>
      <c r="BD50" s="301"/>
      <c r="BE50" s="301"/>
      <c r="BF50" s="301"/>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561</v>
      </c>
      <c r="B51" s="556" t="s">
        <v>1111</v>
      </c>
      <c r="C51" s="250">
        <v>106.88385185</v>
      </c>
      <c r="D51" s="250">
        <v>107.03796296</v>
      </c>
      <c r="E51" s="250">
        <v>107.17118519</v>
      </c>
      <c r="F51" s="250">
        <v>107.2167037</v>
      </c>
      <c r="G51" s="250">
        <v>107.35825926</v>
      </c>
      <c r="H51" s="250">
        <v>107.52903704000001</v>
      </c>
      <c r="I51" s="250">
        <v>107.75777778</v>
      </c>
      <c r="J51" s="250">
        <v>107.96544444</v>
      </c>
      <c r="K51" s="250">
        <v>108.18077778</v>
      </c>
      <c r="L51" s="250">
        <v>108.41607406999999</v>
      </c>
      <c r="M51" s="250">
        <v>108.63751852</v>
      </c>
      <c r="N51" s="250">
        <v>108.85740740999999</v>
      </c>
      <c r="O51" s="250">
        <v>109.04137037</v>
      </c>
      <c r="P51" s="250">
        <v>109.28392593</v>
      </c>
      <c r="Q51" s="250">
        <v>109.5507037</v>
      </c>
      <c r="R51" s="250">
        <v>109.92837037</v>
      </c>
      <c r="S51" s="250">
        <v>110.17859258999999</v>
      </c>
      <c r="T51" s="250">
        <v>110.38803704</v>
      </c>
      <c r="U51" s="250">
        <v>110.505</v>
      </c>
      <c r="V51" s="250">
        <v>110.67166666999999</v>
      </c>
      <c r="W51" s="250">
        <v>110.83633333</v>
      </c>
      <c r="X51" s="250">
        <v>111.01855556</v>
      </c>
      <c r="Y51" s="250">
        <v>111.16455556</v>
      </c>
      <c r="Z51" s="250">
        <v>111.29388889000001</v>
      </c>
      <c r="AA51" s="250">
        <v>111.33307407</v>
      </c>
      <c r="AB51" s="250">
        <v>111.48418519000001</v>
      </c>
      <c r="AC51" s="250">
        <v>111.67374074</v>
      </c>
      <c r="AD51" s="250">
        <v>111.99196296</v>
      </c>
      <c r="AE51" s="250">
        <v>112.19074074</v>
      </c>
      <c r="AF51" s="250">
        <v>112.3602963</v>
      </c>
      <c r="AG51" s="250">
        <v>112.4667037</v>
      </c>
      <c r="AH51" s="250">
        <v>112.60325926</v>
      </c>
      <c r="AI51" s="250">
        <v>112.73603704</v>
      </c>
      <c r="AJ51" s="250">
        <v>112.85940741</v>
      </c>
      <c r="AK51" s="250">
        <v>112.98885185</v>
      </c>
      <c r="AL51" s="250">
        <v>113.11874074000001</v>
      </c>
      <c r="AM51" s="250">
        <v>113.38462963000001</v>
      </c>
      <c r="AN51" s="250">
        <v>113.41374073999999</v>
      </c>
      <c r="AO51" s="250">
        <v>113.34162963</v>
      </c>
      <c r="AP51" s="250">
        <v>112.81140741</v>
      </c>
      <c r="AQ51" s="250">
        <v>112.80451852</v>
      </c>
      <c r="AR51" s="250">
        <v>112.96407407</v>
      </c>
      <c r="AS51" s="250">
        <v>113.57140741000001</v>
      </c>
      <c r="AT51" s="250">
        <v>113.85285184999999</v>
      </c>
      <c r="AU51" s="250">
        <v>114.08974074</v>
      </c>
      <c r="AV51" s="250">
        <v>114.28207406999999</v>
      </c>
      <c r="AW51" s="250">
        <v>114.42985185000001</v>
      </c>
      <c r="AX51" s="250">
        <v>114.53307407</v>
      </c>
      <c r="AY51" s="250">
        <v>115.12401481000001</v>
      </c>
      <c r="AZ51" s="250">
        <v>115.40467037000001</v>
      </c>
      <c r="BA51" s="250">
        <v>115.64101481</v>
      </c>
      <c r="BB51" s="250">
        <v>115.78503333</v>
      </c>
      <c r="BC51" s="316">
        <v>115.9688</v>
      </c>
      <c r="BD51" s="316">
        <v>116.1442</v>
      </c>
      <c r="BE51" s="316">
        <v>116.2911</v>
      </c>
      <c r="BF51" s="316">
        <v>116.46510000000001</v>
      </c>
      <c r="BG51" s="316">
        <v>116.646</v>
      </c>
      <c r="BH51" s="316">
        <v>116.85339999999999</v>
      </c>
      <c r="BI51" s="316">
        <v>117.03319999999999</v>
      </c>
      <c r="BJ51" s="316">
        <v>117.2052</v>
      </c>
      <c r="BK51" s="316">
        <v>117.336</v>
      </c>
      <c r="BL51" s="316">
        <v>117.5172</v>
      </c>
      <c r="BM51" s="316">
        <v>117.71550000000001</v>
      </c>
      <c r="BN51" s="316">
        <v>117.9516</v>
      </c>
      <c r="BO51" s="316">
        <v>118.16840000000001</v>
      </c>
      <c r="BP51" s="316">
        <v>118.3867</v>
      </c>
      <c r="BQ51" s="316">
        <v>118.6041</v>
      </c>
      <c r="BR51" s="316">
        <v>118.827</v>
      </c>
      <c r="BS51" s="316">
        <v>119.0531</v>
      </c>
      <c r="BT51" s="316">
        <v>119.3023</v>
      </c>
      <c r="BU51" s="316">
        <v>119.51990000000001</v>
      </c>
      <c r="BV51" s="316">
        <v>119.72580000000001</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304"/>
      <c r="BD52" s="304"/>
      <c r="BE52" s="304"/>
      <c r="BF52" s="304"/>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304"/>
      <c r="BD54" s="304"/>
      <c r="BE54" s="304"/>
      <c r="BF54" s="304"/>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9471.5</v>
      </c>
      <c r="AG55" s="232">
        <v>9448.7096774000001</v>
      </c>
      <c r="AH55" s="232">
        <v>9242.9677419</v>
      </c>
      <c r="AI55" s="232">
        <v>8967.9333332999995</v>
      </c>
      <c r="AJ55" s="232">
        <v>9126.2580644999998</v>
      </c>
      <c r="AK55" s="232">
        <v>8721.4666667000001</v>
      </c>
      <c r="AL55" s="232">
        <v>8780.2903225999999</v>
      </c>
      <c r="AM55" s="232">
        <v>8118.6774194</v>
      </c>
      <c r="AN55" s="232">
        <v>8058.2068965999997</v>
      </c>
      <c r="AO55" s="232">
        <v>7128.3225806</v>
      </c>
      <c r="AP55" s="232">
        <v>5531.7333332999997</v>
      </c>
      <c r="AQ55" s="232">
        <v>6864</v>
      </c>
      <c r="AR55" s="232">
        <v>8244.5</v>
      </c>
      <c r="AS55" s="232">
        <v>8391.1290322999994</v>
      </c>
      <c r="AT55" s="232">
        <v>8154.5483870999997</v>
      </c>
      <c r="AU55" s="232">
        <v>8240.2666666999994</v>
      </c>
      <c r="AV55" s="232">
        <v>8356.7419355000002</v>
      </c>
      <c r="AW55" s="232">
        <v>7785.9</v>
      </c>
      <c r="AX55" s="232">
        <v>7874.1612902999996</v>
      </c>
      <c r="AY55" s="232">
        <v>7202.5806451999997</v>
      </c>
      <c r="AZ55" s="232">
        <v>7334.7142856999999</v>
      </c>
      <c r="BA55" s="232">
        <v>8181.73</v>
      </c>
      <c r="BB55" s="232">
        <v>8743.1929999999993</v>
      </c>
      <c r="BC55" s="305">
        <v>8802.7049999999999</v>
      </c>
      <c r="BD55" s="305">
        <v>8925.64</v>
      </c>
      <c r="BE55" s="305">
        <v>8942.7710000000006</v>
      </c>
      <c r="BF55" s="305">
        <v>8856.2739999999994</v>
      </c>
      <c r="BG55" s="305">
        <v>8797.7999999999993</v>
      </c>
      <c r="BH55" s="305">
        <v>9027.9230000000007</v>
      </c>
      <c r="BI55" s="305">
        <v>8660.1039999999994</v>
      </c>
      <c r="BJ55" s="305">
        <v>8686.2579999999998</v>
      </c>
      <c r="BK55" s="305">
        <v>7866.3029999999999</v>
      </c>
      <c r="BL55" s="305">
        <v>8065.5060000000003</v>
      </c>
      <c r="BM55" s="305">
        <v>8489.9069999999992</v>
      </c>
      <c r="BN55" s="305">
        <v>8987.1910000000007</v>
      </c>
      <c r="BO55" s="305">
        <v>9075.6409999999996</v>
      </c>
      <c r="BP55" s="305">
        <v>9330.3169999999991</v>
      </c>
      <c r="BQ55" s="305">
        <v>9295.23</v>
      </c>
      <c r="BR55" s="305">
        <v>9211.4449999999997</v>
      </c>
      <c r="BS55" s="305">
        <v>9069.6329999999998</v>
      </c>
      <c r="BT55" s="305">
        <v>9193</v>
      </c>
      <c r="BU55" s="305">
        <v>8783.5059999999994</v>
      </c>
      <c r="BV55" s="305">
        <v>8864.7219999999998</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304"/>
      <c r="BD56" s="304"/>
      <c r="BE56" s="304"/>
      <c r="BF56" s="304"/>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660.61617506000005</v>
      </c>
      <c r="AN57" s="232">
        <v>636.21734269000001</v>
      </c>
      <c r="AO57" s="232">
        <v>588.55263880999996</v>
      </c>
      <c r="AP57" s="232">
        <v>347.75996347</v>
      </c>
      <c r="AQ57" s="232">
        <v>336.97754580999998</v>
      </c>
      <c r="AR57" s="232">
        <v>402.89479697000002</v>
      </c>
      <c r="AS57" s="232">
        <v>469.36511116000003</v>
      </c>
      <c r="AT57" s="232">
        <v>478.74196583999998</v>
      </c>
      <c r="AU57" s="232">
        <v>478.27382319999998</v>
      </c>
      <c r="AV57" s="232">
        <v>504.99266755000002</v>
      </c>
      <c r="AW57" s="232">
        <v>539.88464039999997</v>
      </c>
      <c r="AX57" s="232">
        <v>555.74818360999996</v>
      </c>
      <c r="AY57" s="232">
        <v>614.84439999999995</v>
      </c>
      <c r="AZ57" s="232">
        <v>608.04459999999995</v>
      </c>
      <c r="BA57" s="232">
        <v>587.43600000000004</v>
      </c>
      <c r="BB57" s="232">
        <v>588.47270000000003</v>
      </c>
      <c r="BC57" s="305">
        <v>577.96190000000001</v>
      </c>
      <c r="BD57" s="305">
        <v>582.35799999999995</v>
      </c>
      <c r="BE57" s="305">
        <v>587.9769</v>
      </c>
      <c r="BF57" s="305">
        <v>628.87180000000001</v>
      </c>
      <c r="BG57" s="305">
        <v>621.95780000000002</v>
      </c>
      <c r="BH57" s="305">
        <v>653.4579</v>
      </c>
      <c r="BI57" s="305">
        <v>639.53499999999997</v>
      </c>
      <c r="BJ57" s="305">
        <v>672.03139999999996</v>
      </c>
      <c r="BK57" s="305">
        <v>635.83659999999998</v>
      </c>
      <c r="BL57" s="305">
        <v>636.79629999999997</v>
      </c>
      <c r="BM57" s="305">
        <v>683.58339999999998</v>
      </c>
      <c r="BN57" s="305">
        <v>692.9076</v>
      </c>
      <c r="BO57" s="305">
        <v>701.81820000000005</v>
      </c>
      <c r="BP57" s="305">
        <v>738.57150000000001</v>
      </c>
      <c r="BQ57" s="305">
        <v>745.3184</v>
      </c>
      <c r="BR57" s="305">
        <v>736.80039999999997</v>
      </c>
      <c r="BS57" s="305">
        <v>701.60720000000003</v>
      </c>
      <c r="BT57" s="305">
        <v>698.94259999999997</v>
      </c>
      <c r="BU57" s="305">
        <v>691.67150000000004</v>
      </c>
      <c r="BV57" s="305">
        <v>708.65719999999999</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323"/>
      <c r="BD58" s="323"/>
      <c r="BE58" s="323"/>
      <c r="BF58" s="323"/>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371.29768829</v>
      </c>
      <c r="AN59" s="232">
        <v>358.51482234000002</v>
      </c>
      <c r="AO59" s="232">
        <v>255.61234235000001</v>
      </c>
      <c r="AP59" s="232">
        <v>126.00237610000001</v>
      </c>
      <c r="AQ59" s="232">
        <v>147.78302481</v>
      </c>
      <c r="AR59" s="232">
        <v>181.145038</v>
      </c>
      <c r="AS59" s="232">
        <v>202.68545141999999</v>
      </c>
      <c r="AT59" s="232">
        <v>205.93992974</v>
      </c>
      <c r="AU59" s="232">
        <v>214.42400190000001</v>
      </c>
      <c r="AV59" s="232">
        <v>231.00526829</v>
      </c>
      <c r="AW59" s="232">
        <v>238.99849723</v>
      </c>
      <c r="AX59" s="232">
        <v>243.15918131999999</v>
      </c>
      <c r="AY59" s="232">
        <v>278.38740000000001</v>
      </c>
      <c r="AZ59" s="232">
        <v>290.09690000000001</v>
      </c>
      <c r="BA59" s="232">
        <v>287.54809999999998</v>
      </c>
      <c r="BB59" s="232">
        <v>300.15929999999997</v>
      </c>
      <c r="BC59" s="305">
        <v>301.89830000000001</v>
      </c>
      <c r="BD59" s="305">
        <v>315.86009999999999</v>
      </c>
      <c r="BE59" s="305">
        <v>338.48469999999998</v>
      </c>
      <c r="BF59" s="305">
        <v>363.27519999999998</v>
      </c>
      <c r="BG59" s="305">
        <v>366.69060000000002</v>
      </c>
      <c r="BH59" s="305">
        <v>385.85419999999999</v>
      </c>
      <c r="BI59" s="305">
        <v>372.00069999999999</v>
      </c>
      <c r="BJ59" s="305">
        <v>397.48149999999998</v>
      </c>
      <c r="BK59" s="305">
        <v>383.76400000000001</v>
      </c>
      <c r="BL59" s="305">
        <v>395.66770000000002</v>
      </c>
      <c r="BM59" s="305">
        <v>440.7885</v>
      </c>
      <c r="BN59" s="305">
        <v>440.31369999999998</v>
      </c>
      <c r="BO59" s="305">
        <v>446.20119999999997</v>
      </c>
      <c r="BP59" s="305">
        <v>475.3356</v>
      </c>
      <c r="BQ59" s="305">
        <v>478.3091</v>
      </c>
      <c r="BR59" s="305">
        <v>467.73700000000002</v>
      </c>
      <c r="BS59" s="305">
        <v>438.37529999999998</v>
      </c>
      <c r="BT59" s="305">
        <v>442.88400000000001</v>
      </c>
      <c r="BU59" s="305">
        <v>434.12599999999998</v>
      </c>
      <c r="BV59" s="305">
        <v>438.36829999999998</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304"/>
      <c r="BD60" s="304"/>
      <c r="BE60" s="304"/>
      <c r="BF60" s="304"/>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200.82499999999999</v>
      </c>
      <c r="AZ61" s="250">
        <v>197.20400000000001</v>
      </c>
      <c r="BA61" s="250">
        <v>187.8434</v>
      </c>
      <c r="BB61" s="250">
        <v>183.29169999999999</v>
      </c>
      <c r="BC61" s="316">
        <v>185.96940000000001</v>
      </c>
      <c r="BD61" s="316">
        <v>181.4691</v>
      </c>
      <c r="BE61" s="316">
        <v>174.874</v>
      </c>
      <c r="BF61" s="316">
        <v>172.44139999999999</v>
      </c>
      <c r="BG61" s="316">
        <v>175.1397</v>
      </c>
      <c r="BH61" s="316">
        <v>185.82740000000001</v>
      </c>
      <c r="BI61" s="316">
        <v>187.1207</v>
      </c>
      <c r="BJ61" s="316">
        <v>180.86709999999999</v>
      </c>
      <c r="BK61" s="316">
        <v>186.1788</v>
      </c>
      <c r="BL61" s="316">
        <v>189.12360000000001</v>
      </c>
      <c r="BM61" s="316">
        <v>190.471</v>
      </c>
      <c r="BN61" s="316">
        <v>196.44069999999999</v>
      </c>
      <c r="BO61" s="316">
        <v>208.2184</v>
      </c>
      <c r="BP61" s="316">
        <v>210.32480000000001</v>
      </c>
      <c r="BQ61" s="316">
        <v>207.67400000000001</v>
      </c>
      <c r="BR61" s="316">
        <v>208.2235</v>
      </c>
      <c r="BS61" s="316">
        <v>213.39</v>
      </c>
      <c r="BT61" s="316">
        <v>228.01859999999999</v>
      </c>
      <c r="BU61" s="316">
        <v>231.10159999999999</v>
      </c>
      <c r="BV61" s="316">
        <v>224.33080000000001</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306"/>
      <c r="BD62" s="306"/>
      <c r="BE62" s="306"/>
      <c r="BF62" s="306"/>
      <c r="BG62" s="306"/>
      <c r="BH62" s="306"/>
      <c r="BI62" s="306"/>
      <c r="BJ62" s="306"/>
      <c r="BK62" s="306"/>
      <c r="BL62" s="306"/>
      <c r="BM62" s="306"/>
      <c r="BN62" s="306"/>
      <c r="BO62" s="306"/>
      <c r="BP62" s="306"/>
      <c r="BQ62" s="306"/>
      <c r="BR62" s="306"/>
      <c r="BS62" s="306"/>
      <c r="BT62" s="306"/>
      <c r="BU62" s="306"/>
      <c r="BV62" s="306"/>
    </row>
    <row r="63" spans="1:74" ht="11.1" customHeight="1" x14ac:dyDescent="0.2">
      <c r="A63" s="435" t="s">
        <v>596</v>
      </c>
      <c r="B63" s="436"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0.24818367347</v>
      </c>
      <c r="BA63" s="262">
        <v>0.25120737326999998</v>
      </c>
      <c r="BB63" s="262">
        <v>0.25316071428999998</v>
      </c>
      <c r="BC63" s="334">
        <v>0.25866689999999998</v>
      </c>
      <c r="BD63" s="334">
        <v>0.25902989999999998</v>
      </c>
      <c r="BE63" s="334">
        <v>0.25945040000000003</v>
      </c>
      <c r="BF63" s="334">
        <v>0.26870349999999998</v>
      </c>
      <c r="BG63" s="334">
        <v>0.2769085</v>
      </c>
      <c r="BH63" s="334">
        <v>0.28891329999999998</v>
      </c>
      <c r="BI63" s="334">
        <v>0.30000169999999998</v>
      </c>
      <c r="BJ63" s="334">
        <v>0.3196157</v>
      </c>
      <c r="BK63" s="334">
        <v>0.30420770000000003</v>
      </c>
      <c r="BL63" s="334">
        <v>0.2890528</v>
      </c>
      <c r="BM63" s="334">
        <v>0.27554699999999999</v>
      </c>
      <c r="BN63" s="334">
        <v>0.25908989999999998</v>
      </c>
      <c r="BO63" s="334">
        <v>0.25610169999999999</v>
      </c>
      <c r="BP63" s="334">
        <v>0.2499951</v>
      </c>
      <c r="BQ63" s="334">
        <v>0.24921689999999999</v>
      </c>
      <c r="BR63" s="334">
        <v>0.25157550000000001</v>
      </c>
      <c r="BS63" s="334">
        <v>0.25218059999999998</v>
      </c>
      <c r="BT63" s="334">
        <v>0.25576500000000002</v>
      </c>
      <c r="BU63" s="334">
        <v>0.25837290000000002</v>
      </c>
      <c r="BV63" s="334">
        <v>0.25845950000000001</v>
      </c>
    </row>
    <row r="64" spans="1:74" ht="11.1" customHeight="1" x14ac:dyDescent="0.2">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334"/>
      <c r="BD64" s="334"/>
      <c r="BE64" s="334"/>
      <c r="BF64" s="334"/>
      <c r="BG64" s="334"/>
      <c r="BH64" s="334"/>
      <c r="BI64" s="334"/>
      <c r="BJ64" s="334"/>
      <c r="BK64" s="334"/>
      <c r="BL64" s="334"/>
      <c r="BM64" s="334"/>
      <c r="BN64" s="334"/>
      <c r="BO64" s="334"/>
      <c r="BP64" s="334"/>
      <c r="BQ64" s="334"/>
      <c r="BR64" s="334"/>
      <c r="BS64" s="334"/>
      <c r="BT64" s="334"/>
      <c r="BU64" s="334"/>
      <c r="BV64" s="334"/>
    </row>
    <row r="65" spans="1:74" ht="11.1" customHeight="1" x14ac:dyDescent="0.2">
      <c r="A65" s="435"/>
      <c r="B65" s="136" t="s">
        <v>1113</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334"/>
      <c r="BD65" s="334"/>
      <c r="BE65" s="334"/>
      <c r="BF65" s="334"/>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777</v>
      </c>
      <c r="B66" s="203" t="s">
        <v>610</v>
      </c>
      <c r="C66" s="250">
        <v>193.04331070000001</v>
      </c>
      <c r="D66" s="250">
        <v>172.01192639999999</v>
      </c>
      <c r="E66" s="250">
        <v>199.19547919999999</v>
      </c>
      <c r="F66" s="250">
        <v>187.95564999999999</v>
      </c>
      <c r="G66" s="250">
        <v>198.95672630000001</v>
      </c>
      <c r="H66" s="250">
        <v>195.3280134</v>
      </c>
      <c r="I66" s="250">
        <v>197.76047779999999</v>
      </c>
      <c r="J66" s="250">
        <v>200.81840529999999</v>
      </c>
      <c r="K66" s="250">
        <v>189.07019299999999</v>
      </c>
      <c r="L66" s="250">
        <v>196.64461309999999</v>
      </c>
      <c r="M66" s="250">
        <v>194.99561420000001</v>
      </c>
      <c r="N66" s="250">
        <v>201.61299360000001</v>
      </c>
      <c r="O66" s="250">
        <v>203.24762670000001</v>
      </c>
      <c r="P66" s="250">
        <v>175.12994320000001</v>
      </c>
      <c r="Q66" s="250">
        <v>204.53134829999999</v>
      </c>
      <c r="R66" s="250">
        <v>192.4400267</v>
      </c>
      <c r="S66" s="250">
        <v>199.83441310000001</v>
      </c>
      <c r="T66" s="250">
        <v>197.68209519999999</v>
      </c>
      <c r="U66" s="250">
        <v>201.04245800000001</v>
      </c>
      <c r="V66" s="250">
        <v>208.4920195</v>
      </c>
      <c r="W66" s="250">
        <v>189.9645328</v>
      </c>
      <c r="X66" s="250">
        <v>204.30551360000001</v>
      </c>
      <c r="Y66" s="250">
        <v>197.03641680000001</v>
      </c>
      <c r="Z66" s="250">
        <v>198.98167119999999</v>
      </c>
      <c r="AA66" s="250">
        <v>202.0568652</v>
      </c>
      <c r="AB66" s="250">
        <v>177.0949923</v>
      </c>
      <c r="AC66" s="250">
        <v>199.33906049999999</v>
      </c>
      <c r="AD66" s="250">
        <v>193.3040742</v>
      </c>
      <c r="AE66" s="250">
        <v>201.11972130000001</v>
      </c>
      <c r="AF66" s="250">
        <v>197.30697720000001</v>
      </c>
      <c r="AG66" s="250">
        <v>201.98996059999999</v>
      </c>
      <c r="AH66" s="250">
        <v>207.46931979999999</v>
      </c>
      <c r="AI66" s="250">
        <v>189.3200894</v>
      </c>
      <c r="AJ66" s="250">
        <v>201.89860089999999</v>
      </c>
      <c r="AK66" s="250">
        <v>196.167068</v>
      </c>
      <c r="AL66" s="250">
        <v>199.96364159999999</v>
      </c>
      <c r="AM66" s="250">
        <v>193.8146361</v>
      </c>
      <c r="AN66" s="250">
        <v>182.37268119999999</v>
      </c>
      <c r="AO66" s="250">
        <v>176.43624299999999</v>
      </c>
      <c r="AP66" s="250">
        <v>133.21776700000001</v>
      </c>
      <c r="AQ66" s="250">
        <v>150.57345309999999</v>
      </c>
      <c r="AR66" s="250">
        <v>158.45772410000001</v>
      </c>
      <c r="AS66" s="250">
        <v>171.86826740000001</v>
      </c>
      <c r="AT66" s="250">
        <v>176.57341869999999</v>
      </c>
      <c r="AU66" s="250">
        <v>169.45563340000001</v>
      </c>
      <c r="AV66" s="250">
        <v>176.02965219999999</v>
      </c>
      <c r="AW66" s="250">
        <v>169.8871293</v>
      </c>
      <c r="AX66" s="250">
        <v>175.83156539999999</v>
      </c>
      <c r="AY66" s="250">
        <v>174.83843680000001</v>
      </c>
      <c r="AZ66" s="250">
        <v>153.5189</v>
      </c>
      <c r="BA66" s="250">
        <v>180.59139999999999</v>
      </c>
      <c r="BB66" s="250">
        <v>178.53960000000001</v>
      </c>
      <c r="BC66" s="316">
        <v>187.5558</v>
      </c>
      <c r="BD66" s="316">
        <v>183.4153</v>
      </c>
      <c r="BE66" s="316">
        <v>187.4135</v>
      </c>
      <c r="BF66" s="316">
        <v>192.8092</v>
      </c>
      <c r="BG66" s="316">
        <v>183.55670000000001</v>
      </c>
      <c r="BH66" s="316">
        <v>191.755</v>
      </c>
      <c r="BI66" s="316">
        <v>187.05420000000001</v>
      </c>
      <c r="BJ66" s="316">
        <v>191.97309999999999</v>
      </c>
      <c r="BK66" s="316">
        <v>191.39570000000001</v>
      </c>
      <c r="BL66" s="316">
        <v>170.28139999999999</v>
      </c>
      <c r="BM66" s="316">
        <v>192.90719999999999</v>
      </c>
      <c r="BN66" s="316">
        <v>187.39089999999999</v>
      </c>
      <c r="BO66" s="316">
        <v>195.89449999999999</v>
      </c>
      <c r="BP66" s="316">
        <v>189.82339999999999</v>
      </c>
      <c r="BQ66" s="316">
        <v>195.84100000000001</v>
      </c>
      <c r="BR66" s="316">
        <v>200.91839999999999</v>
      </c>
      <c r="BS66" s="316">
        <v>190.47229999999999</v>
      </c>
      <c r="BT66" s="316">
        <v>196.56139999999999</v>
      </c>
      <c r="BU66" s="316">
        <v>191.39240000000001</v>
      </c>
      <c r="BV66" s="316">
        <v>197.09139999999999</v>
      </c>
    </row>
    <row r="67" spans="1:74" ht="11.1" customHeight="1" x14ac:dyDescent="0.2">
      <c r="A67" s="140" t="s">
        <v>778</v>
      </c>
      <c r="B67" s="203" t="s">
        <v>611</v>
      </c>
      <c r="C67" s="250">
        <v>158.7201043</v>
      </c>
      <c r="D67" s="250">
        <v>127.3392956</v>
      </c>
      <c r="E67" s="250">
        <v>137.28565610000001</v>
      </c>
      <c r="F67" s="250">
        <v>104.8785098</v>
      </c>
      <c r="G67" s="250">
        <v>102.6422405</v>
      </c>
      <c r="H67" s="250">
        <v>103.6561998</v>
      </c>
      <c r="I67" s="250">
        <v>116.3382752</v>
      </c>
      <c r="J67" s="250">
        <v>113.69350660000001</v>
      </c>
      <c r="K67" s="250">
        <v>104.1828751</v>
      </c>
      <c r="L67" s="250">
        <v>110.23332430000001</v>
      </c>
      <c r="M67" s="250">
        <v>128.11588900000001</v>
      </c>
      <c r="N67" s="250">
        <v>167.9562493</v>
      </c>
      <c r="O67" s="250">
        <v>181.389916</v>
      </c>
      <c r="P67" s="250">
        <v>146.94543959999999</v>
      </c>
      <c r="Q67" s="250">
        <v>151.52230499999999</v>
      </c>
      <c r="R67" s="250">
        <v>127.08795840000001</v>
      </c>
      <c r="S67" s="250">
        <v>110.8569767</v>
      </c>
      <c r="T67" s="250">
        <v>111.3623381</v>
      </c>
      <c r="U67" s="250">
        <v>127.0837239</v>
      </c>
      <c r="V67" s="250">
        <v>125.0550386</v>
      </c>
      <c r="W67" s="250">
        <v>116.426552</v>
      </c>
      <c r="X67" s="250">
        <v>123.5110306</v>
      </c>
      <c r="Y67" s="250">
        <v>147.08217529999999</v>
      </c>
      <c r="Z67" s="250">
        <v>162.5962581</v>
      </c>
      <c r="AA67" s="250">
        <v>185.86879949999999</v>
      </c>
      <c r="AB67" s="250">
        <v>163.83779390000001</v>
      </c>
      <c r="AC67" s="250">
        <v>158.69748480000001</v>
      </c>
      <c r="AD67" s="250">
        <v>119.5800936</v>
      </c>
      <c r="AE67" s="250">
        <v>115.2570755</v>
      </c>
      <c r="AF67" s="250">
        <v>114.55680839999999</v>
      </c>
      <c r="AG67" s="250">
        <v>129.56768940000001</v>
      </c>
      <c r="AH67" s="250">
        <v>131.6592455</v>
      </c>
      <c r="AI67" s="250">
        <v>119.2730311</v>
      </c>
      <c r="AJ67" s="250">
        <v>124.7802026</v>
      </c>
      <c r="AK67" s="250">
        <v>150.78325269999999</v>
      </c>
      <c r="AL67" s="250">
        <v>171.86861519999999</v>
      </c>
      <c r="AM67" s="250">
        <v>178.9894161</v>
      </c>
      <c r="AN67" s="250">
        <v>164.6150853</v>
      </c>
      <c r="AO67" s="250">
        <v>146.80028479999999</v>
      </c>
      <c r="AP67" s="250">
        <v>121.51101850000001</v>
      </c>
      <c r="AQ67" s="250">
        <v>112.007802</v>
      </c>
      <c r="AR67" s="250">
        <v>115.5263223</v>
      </c>
      <c r="AS67" s="250">
        <v>135.00866339999999</v>
      </c>
      <c r="AT67" s="250">
        <v>130.24000459999999</v>
      </c>
      <c r="AU67" s="250">
        <v>117.56970389999999</v>
      </c>
      <c r="AV67" s="250">
        <v>125.6448417</v>
      </c>
      <c r="AW67" s="250">
        <v>132.0949286</v>
      </c>
      <c r="AX67" s="250">
        <v>171.43604479999999</v>
      </c>
      <c r="AY67" s="250">
        <v>178.55430509999999</v>
      </c>
      <c r="AZ67" s="250">
        <v>164.99189999999999</v>
      </c>
      <c r="BA67" s="250">
        <v>141.2824</v>
      </c>
      <c r="BB67" s="250">
        <v>120.6066</v>
      </c>
      <c r="BC67" s="316">
        <v>112.6301</v>
      </c>
      <c r="BD67" s="316">
        <v>114.4845</v>
      </c>
      <c r="BE67" s="316">
        <v>126.4935</v>
      </c>
      <c r="BF67" s="316">
        <v>124.6259</v>
      </c>
      <c r="BG67" s="316">
        <v>116.14530000000001</v>
      </c>
      <c r="BH67" s="316">
        <v>123.1503</v>
      </c>
      <c r="BI67" s="316">
        <v>139.95070000000001</v>
      </c>
      <c r="BJ67" s="316">
        <v>172.75299999999999</v>
      </c>
      <c r="BK67" s="316">
        <v>176.48150000000001</v>
      </c>
      <c r="BL67" s="316">
        <v>157.2517</v>
      </c>
      <c r="BM67" s="316">
        <v>147.13419999999999</v>
      </c>
      <c r="BN67" s="316">
        <v>120.7839</v>
      </c>
      <c r="BO67" s="316">
        <v>112.20350000000001</v>
      </c>
      <c r="BP67" s="316">
        <v>114.2238</v>
      </c>
      <c r="BQ67" s="316">
        <v>127.3746</v>
      </c>
      <c r="BR67" s="316">
        <v>126.74979999999999</v>
      </c>
      <c r="BS67" s="316">
        <v>116.2522</v>
      </c>
      <c r="BT67" s="316">
        <v>123.0903</v>
      </c>
      <c r="BU67" s="316">
        <v>139.042</v>
      </c>
      <c r="BV67" s="316">
        <v>172.84270000000001</v>
      </c>
    </row>
    <row r="68" spans="1:74" ht="11.1" customHeight="1" x14ac:dyDescent="0.2">
      <c r="A68" s="140" t="s">
        <v>265</v>
      </c>
      <c r="B68" s="203" t="s">
        <v>793</v>
      </c>
      <c r="C68" s="250">
        <v>124.54984279999999</v>
      </c>
      <c r="D68" s="250">
        <v>96.401624760000004</v>
      </c>
      <c r="E68" s="250">
        <v>98.130494990000003</v>
      </c>
      <c r="F68" s="250">
        <v>89.501463799999996</v>
      </c>
      <c r="G68" s="250">
        <v>101.58447580000001</v>
      </c>
      <c r="H68" s="250">
        <v>115.6808053</v>
      </c>
      <c r="I68" s="250">
        <v>136.07440120000001</v>
      </c>
      <c r="J68" s="250">
        <v>128.61761559999999</v>
      </c>
      <c r="K68" s="250">
        <v>108.4325398</v>
      </c>
      <c r="L68" s="250">
        <v>99.852089430000007</v>
      </c>
      <c r="M68" s="250">
        <v>101.6521597</v>
      </c>
      <c r="N68" s="250">
        <v>115.5492959</v>
      </c>
      <c r="O68" s="250">
        <v>126.29895670000001</v>
      </c>
      <c r="P68" s="250">
        <v>91.708358230000002</v>
      </c>
      <c r="Q68" s="250">
        <v>89.666134170000007</v>
      </c>
      <c r="R68" s="250">
        <v>82.318822510000004</v>
      </c>
      <c r="S68" s="250">
        <v>94.696971120000001</v>
      </c>
      <c r="T68" s="250">
        <v>110.2743605</v>
      </c>
      <c r="U68" s="250">
        <v>124.4533246</v>
      </c>
      <c r="V68" s="250">
        <v>124.3342571</v>
      </c>
      <c r="W68" s="250">
        <v>106.62649039999999</v>
      </c>
      <c r="X68" s="250">
        <v>96.895678759999996</v>
      </c>
      <c r="Y68" s="250">
        <v>102.8007369</v>
      </c>
      <c r="Z68" s="250">
        <v>110.1113378</v>
      </c>
      <c r="AA68" s="250">
        <v>110.0199203</v>
      </c>
      <c r="AB68" s="250">
        <v>90.282693330000001</v>
      </c>
      <c r="AC68" s="250">
        <v>88.86093237</v>
      </c>
      <c r="AD68" s="250">
        <v>68.743803709999995</v>
      </c>
      <c r="AE68" s="250">
        <v>81.061911969999997</v>
      </c>
      <c r="AF68" s="250">
        <v>88.600155310000005</v>
      </c>
      <c r="AG68" s="250">
        <v>109.3667165</v>
      </c>
      <c r="AH68" s="250">
        <v>103.1312148</v>
      </c>
      <c r="AI68" s="250">
        <v>93.578303930000004</v>
      </c>
      <c r="AJ68" s="250">
        <v>76.326341740000004</v>
      </c>
      <c r="AK68" s="250">
        <v>84.126906099999999</v>
      </c>
      <c r="AL68" s="250">
        <v>81.76883608</v>
      </c>
      <c r="AM68" s="250">
        <v>74.67268962</v>
      </c>
      <c r="AN68" s="250">
        <v>66.104129589999999</v>
      </c>
      <c r="AO68" s="250">
        <v>60.390142400000002</v>
      </c>
      <c r="AP68" s="250">
        <v>49.17102482</v>
      </c>
      <c r="AQ68" s="250">
        <v>54.775180419999998</v>
      </c>
      <c r="AR68" s="250">
        <v>73.078319410000006</v>
      </c>
      <c r="AS68" s="250">
        <v>96.453893350000001</v>
      </c>
      <c r="AT68" s="250">
        <v>97.830956409999999</v>
      </c>
      <c r="AU68" s="250">
        <v>76.512579599999995</v>
      </c>
      <c r="AV68" s="250">
        <v>68.655469280000005</v>
      </c>
      <c r="AW68" s="250">
        <v>69.513751339999999</v>
      </c>
      <c r="AX68" s="250">
        <v>86.326299610000007</v>
      </c>
      <c r="AY68" s="250">
        <v>89.58211077</v>
      </c>
      <c r="AZ68" s="250">
        <v>92.721050000000005</v>
      </c>
      <c r="BA68" s="250">
        <v>68.357169999999996</v>
      </c>
      <c r="BB68" s="250">
        <v>61.670059999999999</v>
      </c>
      <c r="BC68" s="316">
        <v>74.590389999999999</v>
      </c>
      <c r="BD68" s="316">
        <v>90.870800000000003</v>
      </c>
      <c r="BE68" s="316">
        <v>113.7577</v>
      </c>
      <c r="BF68" s="316">
        <v>106.0962</v>
      </c>
      <c r="BG68" s="316">
        <v>83.647499999999994</v>
      </c>
      <c r="BH68" s="316">
        <v>74.005840000000006</v>
      </c>
      <c r="BI68" s="316">
        <v>67.742949999999993</v>
      </c>
      <c r="BJ68" s="316">
        <v>100.1639</v>
      </c>
      <c r="BK68" s="316">
        <v>106.194</v>
      </c>
      <c r="BL68" s="316">
        <v>79.423839999999998</v>
      </c>
      <c r="BM68" s="316">
        <v>78.840559999999996</v>
      </c>
      <c r="BN68" s="316">
        <v>65.683419999999998</v>
      </c>
      <c r="BO68" s="316">
        <v>70.517359999999996</v>
      </c>
      <c r="BP68" s="316">
        <v>87.025440000000003</v>
      </c>
      <c r="BQ68" s="316">
        <v>108.3925</v>
      </c>
      <c r="BR68" s="316">
        <v>102.27419999999999</v>
      </c>
      <c r="BS68" s="316">
        <v>80.058120000000002</v>
      </c>
      <c r="BT68" s="316">
        <v>72.291129999999995</v>
      </c>
      <c r="BU68" s="316">
        <v>64.723429999999993</v>
      </c>
      <c r="BV68" s="316">
        <v>95.243139999999997</v>
      </c>
    </row>
    <row r="69" spans="1:74" ht="11.1" customHeight="1" x14ac:dyDescent="0.2">
      <c r="A69" s="555" t="s">
        <v>984</v>
      </c>
      <c r="B69" s="575" t="s">
        <v>983</v>
      </c>
      <c r="C69" s="298">
        <v>477.25568720000001</v>
      </c>
      <c r="D69" s="298">
        <v>396.60407320000002</v>
      </c>
      <c r="E69" s="298">
        <v>435.55405969999998</v>
      </c>
      <c r="F69" s="298">
        <v>383.24765209999998</v>
      </c>
      <c r="G69" s="298">
        <v>404.12587200000002</v>
      </c>
      <c r="H69" s="298">
        <v>415.57704690000003</v>
      </c>
      <c r="I69" s="298">
        <v>451.11558359999998</v>
      </c>
      <c r="J69" s="298">
        <v>444.07195680000001</v>
      </c>
      <c r="K69" s="298">
        <v>402.59763629999998</v>
      </c>
      <c r="L69" s="298">
        <v>407.6724562</v>
      </c>
      <c r="M69" s="298">
        <v>425.67569140000001</v>
      </c>
      <c r="N69" s="298">
        <v>486.06096810000003</v>
      </c>
      <c r="O69" s="298">
        <v>511.87892879999998</v>
      </c>
      <c r="P69" s="298">
        <v>414.63496759999998</v>
      </c>
      <c r="Q69" s="298">
        <v>446.66221689999998</v>
      </c>
      <c r="R69" s="298">
        <v>402.7588361</v>
      </c>
      <c r="S69" s="298">
        <v>406.33079029999999</v>
      </c>
      <c r="T69" s="298">
        <v>420.23082219999998</v>
      </c>
      <c r="U69" s="298">
        <v>453.52193579999999</v>
      </c>
      <c r="V69" s="298">
        <v>458.8237446</v>
      </c>
      <c r="W69" s="298">
        <v>413.92960349999998</v>
      </c>
      <c r="X69" s="298">
        <v>425.65465239999997</v>
      </c>
      <c r="Y69" s="298">
        <v>447.8313574</v>
      </c>
      <c r="Z69" s="298">
        <v>472.63169649999998</v>
      </c>
      <c r="AA69" s="298">
        <v>498.8880145</v>
      </c>
      <c r="AB69" s="298">
        <v>432.06670609999998</v>
      </c>
      <c r="AC69" s="298">
        <v>447.8399071</v>
      </c>
      <c r="AD69" s="298">
        <v>382.5399999</v>
      </c>
      <c r="AE69" s="298">
        <v>398.38113809999999</v>
      </c>
      <c r="AF69" s="298">
        <v>401.37596939999997</v>
      </c>
      <c r="AG69" s="298">
        <v>441.8667959</v>
      </c>
      <c r="AH69" s="298">
        <v>443.20220949999998</v>
      </c>
      <c r="AI69" s="298">
        <v>403.0834529</v>
      </c>
      <c r="AJ69" s="298">
        <v>403.94757470000002</v>
      </c>
      <c r="AK69" s="298">
        <v>431.9892552</v>
      </c>
      <c r="AL69" s="298">
        <v>454.54352230000001</v>
      </c>
      <c r="AM69" s="298">
        <v>448.41659629999998</v>
      </c>
      <c r="AN69" s="298">
        <v>413.97111469999999</v>
      </c>
      <c r="AO69" s="298">
        <v>384.5665247</v>
      </c>
      <c r="AP69" s="298">
        <v>304.80934689999998</v>
      </c>
      <c r="AQ69" s="298">
        <v>318.29629</v>
      </c>
      <c r="AR69" s="298">
        <v>347.97190230000001</v>
      </c>
      <c r="AS69" s="298">
        <v>404.2706786</v>
      </c>
      <c r="AT69" s="298">
        <v>405.58423420000003</v>
      </c>
      <c r="AU69" s="298">
        <v>364.44745349999999</v>
      </c>
      <c r="AV69" s="298">
        <v>371.26981760000001</v>
      </c>
      <c r="AW69" s="298">
        <v>372.4053457</v>
      </c>
      <c r="AX69" s="298">
        <v>434.53376429999997</v>
      </c>
      <c r="AY69" s="298">
        <v>443.91470720000001</v>
      </c>
      <c r="AZ69" s="298">
        <v>412.11110000000002</v>
      </c>
      <c r="BA69" s="298">
        <v>391.17079999999999</v>
      </c>
      <c r="BB69" s="298">
        <v>361.72579999999999</v>
      </c>
      <c r="BC69" s="332">
        <v>375.71620000000001</v>
      </c>
      <c r="BD69" s="332">
        <v>389.68009999999998</v>
      </c>
      <c r="BE69" s="332">
        <v>428.60449999999997</v>
      </c>
      <c r="BF69" s="332">
        <v>424.47120000000001</v>
      </c>
      <c r="BG69" s="332">
        <v>384.25900000000001</v>
      </c>
      <c r="BH69" s="332">
        <v>389.851</v>
      </c>
      <c r="BI69" s="332">
        <v>395.6574</v>
      </c>
      <c r="BJ69" s="332">
        <v>465.82990000000001</v>
      </c>
      <c r="BK69" s="332">
        <v>475.0111</v>
      </c>
      <c r="BL69" s="332">
        <v>407.83620000000002</v>
      </c>
      <c r="BM69" s="332">
        <v>419.8218</v>
      </c>
      <c r="BN69" s="332">
        <v>374.76780000000002</v>
      </c>
      <c r="BO69" s="332">
        <v>379.55520000000001</v>
      </c>
      <c r="BP69" s="332">
        <v>391.9821</v>
      </c>
      <c r="BQ69" s="332">
        <v>432.548</v>
      </c>
      <c r="BR69" s="332">
        <v>430.88229999999999</v>
      </c>
      <c r="BS69" s="332">
        <v>387.69209999999998</v>
      </c>
      <c r="BT69" s="332">
        <v>392.8827</v>
      </c>
      <c r="BU69" s="332">
        <v>396.06729999999999</v>
      </c>
      <c r="BV69" s="332">
        <v>466.11700000000002</v>
      </c>
    </row>
    <row r="70" spans="1:74" s="425" customFormat="1" ht="12" customHeight="1" x14ac:dyDescent="0.25">
      <c r="A70" s="424"/>
      <c r="B70" s="837" t="s">
        <v>890</v>
      </c>
      <c r="C70" s="837"/>
      <c r="D70" s="837"/>
      <c r="E70" s="837"/>
      <c r="F70" s="837"/>
      <c r="G70" s="837"/>
      <c r="H70" s="837"/>
      <c r="I70" s="837"/>
      <c r="J70" s="837"/>
      <c r="K70" s="837"/>
      <c r="L70" s="837"/>
      <c r="M70" s="837"/>
      <c r="N70" s="837"/>
      <c r="O70" s="837"/>
      <c r="P70" s="837"/>
      <c r="Q70" s="837"/>
      <c r="AY70" s="461"/>
      <c r="AZ70" s="461"/>
      <c r="BA70" s="461"/>
      <c r="BB70" s="461"/>
      <c r="BC70" s="461"/>
      <c r="BD70" s="636"/>
      <c r="BE70" s="636"/>
      <c r="BF70" s="636"/>
      <c r="BG70" s="461"/>
      <c r="BH70" s="461"/>
      <c r="BI70" s="461"/>
      <c r="BJ70" s="461"/>
    </row>
    <row r="71" spans="1:74" s="425" customFormat="1" ht="12" customHeight="1" x14ac:dyDescent="0.25">
      <c r="A71" s="424"/>
      <c r="B71" s="838" t="s">
        <v>1</v>
      </c>
      <c r="C71" s="838"/>
      <c r="D71" s="838"/>
      <c r="E71" s="838"/>
      <c r="F71" s="838"/>
      <c r="G71" s="838"/>
      <c r="H71" s="838"/>
      <c r="I71" s="838"/>
      <c r="J71" s="838"/>
      <c r="K71" s="838"/>
      <c r="L71" s="838"/>
      <c r="M71" s="838"/>
      <c r="N71" s="838"/>
      <c r="O71" s="838"/>
      <c r="P71" s="838"/>
      <c r="Q71" s="838"/>
      <c r="AY71" s="461"/>
      <c r="AZ71" s="461"/>
      <c r="BA71" s="461"/>
      <c r="BB71" s="461"/>
      <c r="BC71" s="461"/>
      <c r="BD71" s="636"/>
      <c r="BE71" s="636"/>
      <c r="BF71" s="636"/>
      <c r="BG71" s="461"/>
      <c r="BH71" s="461"/>
      <c r="BI71" s="461"/>
      <c r="BJ71" s="461"/>
    </row>
    <row r="72" spans="1:74" s="425" customFormat="1" ht="12" customHeight="1" x14ac:dyDescent="0.25">
      <c r="A72" s="424"/>
      <c r="B72" s="837" t="s">
        <v>985</v>
      </c>
      <c r="C72" s="759"/>
      <c r="D72" s="759"/>
      <c r="E72" s="759"/>
      <c r="F72" s="759"/>
      <c r="G72" s="759"/>
      <c r="H72" s="759"/>
      <c r="I72" s="759"/>
      <c r="J72" s="759"/>
      <c r="K72" s="759"/>
      <c r="L72" s="759"/>
      <c r="M72" s="759"/>
      <c r="N72" s="759"/>
      <c r="O72" s="759"/>
      <c r="P72" s="759"/>
      <c r="Q72" s="759"/>
      <c r="AY72" s="461"/>
      <c r="AZ72" s="461"/>
      <c r="BA72" s="461"/>
      <c r="BB72" s="461"/>
      <c r="BC72" s="461"/>
      <c r="BD72" s="636"/>
      <c r="BE72" s="636"/>
      <c r="BF72" s="636"/>
      <c r="BG72" s="461"/>
      <c r="BH72" s="461"/>
      <c r="BI72" s="461"/>
      <c r="BJ72" s="461"/>
    </row>
    <row r="73" spans="1:74" s="425" customFormat="1" ht="12" customHeight="1" x14ac:dyDescent="0.25">
      <c r="A73" s="424"/>
      <c r="B73" s="752" t="s">
        <v>815</v>
      </c>
      <c r="C73" s="744"/>
      <c r="D73" s="744"/>
      <c r="E73" s="744"/>
      <c r="F73" s="744"/>
      <c r="G73" s="744"/>
      <c r="H73" s="744"/>
      <c r="I73" s="744"/>
      <c r="J73" s="744"/>
      <c r="K73" s="744"/>
      <c r="L73" s="744"/>
      <c r="M73" s="744"/>
      <c r="N73" s="744"/>
      <c r="O73" s="744"/>
      <c r="P73" s="744"/>
      <c r="Q73" s="744"/>
      <c r="AY73" s="461"/>
      <c r="AZ73" s="461"/>
      <c r="BA73" s="461"/>
      <c r="BB73" s="461"/>
      <c r="BC73" s="461"/>
      <c r="BD73" s="636"/>
      <c r="BE73" s="636"/>
      <c r="BF73" s="636"/>
      <c r="BG73" s="461"/>
      <c r="BH73" s="461"/>
      <c r="BI73" s="461"/>
      <c r="BJ73" s="461"/>
    </row>
    <row r="74" spans="1:74" s="425" customFormat="1" ht="12" customHeight="1" x14ac:dyDescent="0.25">
      <c r="A74" s="424"/>
      <c r="B74" s="554" t="s">
        <v>828</v>
      </c>
      <c r="C74" s="553"/>
      <c r="D74" s="553"/>
      <c r="E74" s="553"/>
      <c r="F74" s="553"/>
      <c r="G74" s="553"/>
      <c r="H74" s="553"/>
      <c r="I74" s="553"/>
      <c r="J74" s="553"/>
      <c r="K74" s="553"/>
      <c r="L74" s="553"/>
      <c r="M74" s="553"/>
      <c r="N74" s="553"/>
      <c r="O74" s="553"/>
      <c r="P74" s="553"/>
      <c r="Q74" s="553"/>
      <c r="AY74" s="461"/>
      <c r="AZ74" s="461"/>
      <c r="BA74" s="461"/>
      <c r="BB74" s="461"/>
      <c r="BC74" s="461"/>
      <c r="BD74" s="636"/>
      <c r="BE74" s="636"/>
      <c r="BF74" s="636"/>
      <c r="BG74" s="461"/>
      <c r="BH74" s="461"/>
      <c r="BI74" s="461"/>
      <c r="BJ74" s="461"/>
    </row>
    <row r="75" spans="1:74" s="425" customFormat="1" ht="12" customHeight="1" x14ac:dyDescent="0.25">
      <c r="A75" s="424"/>
      <c r="B75" s="780" t="str">
        <f>"Notes: "&amp;"EIA completed modeling and analysis for this report on " &amp;Dates!D2&amp;"."</f>
        <v>Notes: EIA completed modeling and analysis for this report on Thursday May 6, 2021.</v>
      </c>
      <c r="C75" s="803"/>
      <c r="D75" s="803"/>
      <c r="E75" s="803"/>
      <c r="F75" s="803"/>
      <c r="G75" s="803"/>
      <c r="H75" s="803"/>
      <c r="I75" s="803"/>
      <c r="J75" s="803"/>
      <c r="K75" s="803"/>
      <c r="L75" s="803"/>
      <c r="M75" s="803"/>
      <c r="N75" s="803"/>
      <c r="O75" s="803"/>
      <c r="P75" s="803"/>
      <c r="Q75" s="781"/>
      <c r="AY75" s="461"/>
      <c r="AZ75" s="461"/>
      <c r="BA75" s="461"/>
      <c r="BB75" s="461"/>
      <c r="BC75" s="461"/>
      <c r="BD75" s="636"/>
      <c r="BE75" s="636"/>
      <c r="BF75" s="636"/>
      <c r="BG75" s="461"/>
      <c r="BH75" s="461"/>
      <c r="BI75" s="461"/>
      <c r="BJ75" s="461"/>
    </row>
    <row r="76" spans="1:74" s="425" customFormat="1" ht="12" customHeight="1" x14ac:dyDescent="0.25">
      <c r="A76" s="424"/>
      <c r="B76" s="770" t="s">
        <v>353</v>
      </c>
      <c r="C76" s="769"/>
      <c r="D76" s="769"/>
      <c r="E76" s="769"/>
      <c r="F76" s="769"/>
      <c r="G76" s="769"/>
      <c r="H76" s="769"/>
      <c r="I76" s="769"/>
      <c r="J76" s="769"/>
      <c r="K76" s="769"/>
      <c r="L76" s="769"/>
      <c r="M76" s="769"/>
      <c r="N76" s="769"/>
      <c r="O76" s="769"/>
      <c r="P76" s="769"/>
      <c r="Q76" s="769"/>
      <c r="AY76" s="461"/>
      <c r="AZ76" s="461"/>
      <c r="BA76" s="461"/>
      <c r="BB76" s="461"/>
      <c r="BC76" s="461"/>
      <c r="BD76" s="636"/>
      <c r="BE76" s="636"/>
      <c r="BF76" s="636"/>
      <c r="BG76" s="461"/>
      <c r="BH76" s="461"/>
      <c r="BI76" s="461"/>
      <c r="BJ76" s="461"/>
    </row>
    <row r="77" spans="1:74" s="425" customFormat="1" ht="12" customHeight="1" x14ac:dyDescent="0.25">
      <c r="A77" s="424"/>
      <c r="B77" s="763" t="s">
        <v>1378</v>
      </c>
      <c r="C77" s="762"/>
      <c r="D77" s="762"/>
      <c r="E77" s="762"/>
      <c r="F77" s="762"/>
      <c r="G77" s="762"/>
      <c r="H77" s="762"/>
      <c r="I77" s="762"/>
      <c r="J77" s="762"/>
      <c r="K77" s="762"/>
      <c r="L77" s="762"/>
      <c r="M77" s="762"/>
      <c r="N77" s="762"/>
      <c r="O77" s="762"/>
      <c r="P77" s="762"/>
      <c r="Q77" s="759"/>
      <c r="AY77" s="461"/>
      <c r="AZ77" s="461"/>
      <c r="BA77" s="461"/>
      <c r="BB77" s="461"/>
      <c r="BC77" s="461"/>
      <c r="BD77" s="636"/>
      <c r="BE77" s="636"/>
      <c r="BF77" s="636"/>
      <c r="BG77" s="461"/>
      <c r="BH77" s="461"/>
      <c r="BI77" s="461"/>
      <c r="BJ77" s="461"/>
    </row>
    <row r="78" spans="1:74" s="425" customFormat="1" ht="12" customHeight="1" x14ac:dyDescent="0.25">
      <c r="A78" s="424"/>
      <c r="B78" s="765" t="s">
        <v>838</v>
      </c>
      <c r="C78" s="759"/>
      <c r="D78" s="759"/>
      <c r="E78" s="759"/>
      <c r="F78" s="759"/>
      <c r="G78" s="759"/>
      <c r="H78" s="759"/>
      <c r="I78" s="759"/>
      <c r="J78" s="759"/>
      <c r="K78" s="759"/>
      <c r="L78" s="759"/>
      <c r="M78" s="759"/>
      <c r="N78" s="759"/>
      <c r="O78" s="759"/>
      <c r="P78" s="759"/>
      <c r="Q78" s="759"/>
      <c r="AY78" s="461"/>
      <c r="AZ78" s="461"/>
      <c r="BA78" s="461"/>
      <c r="BB78" s="461"/>
      <c r="BC78" s="461"/>
      <c r="BD78" s="636"/>
      <c r="BE78" s="636"/>
      <c r="BF78" s="636"/>
      <c r="BG78" s="461"/>
      <c r="BH78" s="461"/>
      <c r="BI78" s="461"/>
      <c r="BJ78" s="461"/>
    </row>
    <row r="79" spans="1:74" s="425" customFormat="1" ht="12" customHeight="1" x14ac:dyDescent="0.25">
      <c r="A79" s="424"/>
      <c r="B79" s="767" t="s">
        <v>1379</v>
      </c>
      <c r="C79" s="759"/>
      <c r="D79" s="759"/>
      <c r="E79" s="759"/>
      <c r="F79" s="759"/>
      <c r="G79" s="759"/>
      <c r="H79" s="759"/>
      <c r="I79" s="759"/>
      <c r="J79" s="759"/>
      <c r="K79" s="759"/>
      <c r="L79" s="759"/>
      <c r="M79" s="759"/>
      <c r="N79" s="759"/>
      <c r="O79" s="759"/>
      <c r="P79" s="759"/>
      <c r="Q79" s="759"/>
      <c r="AY79" s="461"/>
      <c r="AZ79" s="461"/>
      <c r="BA79" s="461"/>
      <c r="BB79" s="461"/>
      <c r="BC79" s="461"/>
      <c r="BD79" s="636"/>
      <c r="BE79" s="636"/>
      <c r="BF79" s="636"/>
      <c r="BG79" s="461"/>
      <c r="BH79" s="461"/>
      <c r="BI79" s="461"/>
      <c r="BJ79" s="461"/>
    </row>
    <row r="80" spans="1:74" s="425" customFormat="1" ht="12" customHeight="1" x14ac:dyDescent="0.25">
      <c r="A80" s="424"/>
      <c r="B80" s="767"/>
      <c r="C80" s="759"/>
      <c r="D80" s="759"/>
      <c r="E80" s="759"/>
      <c r="F80" s="759"/>
      <c r="G80" s="759"/>
      <c r="H80" s="759"/>
      <c r="I80" s="759"/>
      <c r="J80" s="759"/>
      <c r="K80" s="759"/>
      <c r="L80" s="759"/>
      <c r="M80" s="759"/>
      <c r="N80" s="759"/>
      <c r="O80" s="759"/>
      <c r="P80" s="759"/>
      <c r="Q80" s="759"/>
      <c r="AY80" s="461"/>
      <c r="AZ80" s="461"/>
      <c r="BA80" s="461"/>
      <c r="BB80" s="461"/>
      <c r="BC80" s="461"/>
      <c r="BD80" s="636"/>
      <c r="BE80" s="636"/>
      <c r="BF80" s="636"/>
      <c r="BG80" s="461"/>
      <c r="BH80" s="461"/>
      <c r="BI80" s="461"/>
      <c r="BJ80" s="461"/>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 style="161" customWidth="1"/>
    <col min="2" max="2" width="43.44140625" style="161" customWidth="1"/>
    <col min="3" max="50" width="7.44140625" style="161" customWidth="1"/>
    <col min="51" max="55" width="7.44140625" style="321" customWidth="1"/>
    <col min="56" max="58" width="7.44140625" style="165" customWidth="1"/>
    <col min="59" max="62" width="7.44140625" style="321" customWidth="1"/>
    <col min="63" max="74" width="7.44140625" style="161" customWidth="1"/>
    <col min="75" max="16384" width="9.5546875" style="161"/>
  </cols>
  <sheetData>
    <row r="1" spans="1:74" ht="13.35" customHeight="1" x14ac:dyDescent="0.25">
      <c r="A1" s="741" t="s">
        <v>798</v>
      </c>
      <c r="B1" s="839" t="s">
        <v>1367</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160"/>
    </row>
    <row r="2" spans="1:74" s="162" customFormat="1" ht="13.2" x14ac:dyDescent="0.25">
      <c r="A2" s="742"/>
      <c r="B2" s="486" t="str">
        <f>"U.S. Energy Information Administration  |  Short-Term Energy Outlook  - "&amp;Dates!D1</f>
        <v>U.S. Energy Information Administration  |  Short-Term Energy Outlook  - May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37"/>
      <c r="BE2" s="637"/>
      <c r="BF2" s="637"/>
      <c r="BG2" s="457"/>
      <c r="BH2" s="457"/>
      <c r="BI2" s="457"/>
      <c r="BJ2" s="4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1116</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689</v>
      </c>
      <c r="B6" s="204" t="s">
        <v>435</v>
      </c>
      <c r="C6" s="232">
        <v>949.76755386000002</v>
      </c>
      <c r="D6" s="232">
        <v>950.76189383999997</v>
      </c>
      <c r="E6" s="232">
        <v>952.47385827000005</v>
      </c>
      <c r="F6" s="232">
        <v>955.71323411000003</v>
      </c>
      <c r="G6" s="232">
        <v>958.25310725999998</v>
      </c>
      <c r="H6" s="232">
        <v>960.90326465999999</v>
      </c>
      <c r="I6" s="232">
        <v>964.47979167999995</v>
      </c>
      <c r="J6" s="232">
        <v>966.73845354000002</v>
      </c>
      <c r="K6" s="232">
        <v>968.49533563</v>
      </c>
      <c r="L6" s="232">
        <v>968.39363767999998</v>
      </c>
      <c r="M6" s="232">
        <v>970.16456039000002</v>
      </c>
      <c r="N6" s="232">
        <v>972.45130353000002</v>
      </c>
      <c r="O6" s="232">
        <v>976.65921687000002</v>
      </c>
      <c r="P6" s="232">
        <v>978.92358848000003</v>
      </c>
      <c r="Q6" s="232">
        <v>980.64976813999999</v>
      </c>
      <c r="R6" s="232">
        <v>980.93225731999996</v>
      </c>
      <c r="S6" s="232">
        <v>982.26117701999999</v>
      </c>
      <c r="T6" s="232">
        <v>983.73102871000003</v>
      </c>
      <c r="U6" s="232">
        <v>986.27517639999996</v>
      </c>
      <c r="V6" s="232">
        <v>987.32686903000001</v>
      </c>
      <c r="W6" s="232">
        <v>987.81947061999995</v>
      </c>
      <c r="X6" s="232">
        <v>985.18721848999996</v>
      </c>
      <c r="Y6" s="232">
        <v>986.48596003</v>
      </c>
      <c r="Z6" s="232">
        <v>989.14993255000002</v>
      </c>
      <c r="AA6" s="232">
        <v>996.81480108000005</v>
      </c>
      <c r="AB6" s="232">
        <v>999.48248679999995</v>
      </c>
      <c r="AC6" s="232">
        <v>1000.7886547000001</v>
      </c>
      <c r="AD6" s="232">
        <v>998.35294178000004</v>
      </c>
      <c r="AE6" s="232">
        <v>998.72134644000005</v>
      </c>
      <c r="AF6" s="232">
        <v>999.51350561000004</v>
      </c>
      <c r="AG6" s="232">
        <v>1001.4995218</v>
      </c>
      <c r="AH6" s="232">
        <v>1002.5616131</v>
      </c>
      <c r="AI6" s="232">
        <v>1003.4698820999999</v>
      </c>
      <c r="AJ6" s="232">
        <v>1006.1298489</v>
      </c>
      <c r="AK6" s="232">
        <v>1005.3013332</v>
      </c>
      <c r="AL6" s="232">
        <v>1002.8898551</v>
      </c>
      <c r="AM6" s="232">
        <v>1008.6434313</v>
      </c>
      <c r="AN6" s="232">
        <v>995.75501591</v>
      </c>
      <c r="AO6" s="232">
        <v>973.97262562000003</v>
      </c>
      <c r="AP6" s="232">
        <v>907.6652871</v>
      </c>
      <c r="AQ6" s="232">
        <v>894.81817699999999</v>
      </c>
      <c r="AR6" s="232">
        <v>899.80032200999995</v>
      </c>
      <c r="AS6" s="232">
        <v>954.80233355999997</v>
      </c>
      <c r="AT6" s="232">
        <v>971.30003017000001</v>
      </c>
      <c r="AU6" s="232">
        <v>981.48402329999999</v>
      </c>
      <c r="AV6" s="232">
        <v>976.44970923000005</v>
      </c>
      <c r="AW6" s="232">
        <v>980.68474817000003</v>
      </c>
      <c r="AX6" s="232">
        <v>985.28453641999999</v>
      </c>
      <c r="AY6" s="232">
        <v>990.20552815999997</v>
      </c>
      <c r="AZ6" s="232">
        <v>995.56747436000001</v>
      </c>
      <c r="BA6" s="232">
        <v>1001.3268292</v>
      </c>
      <c r="BB6" s="232">
        <v>1008.0237839</v>
      </c>
      <c r="BC6" s="305">
        <v>1014.173</v>
      </c>
      <c r="BD6" s="305">
        <v>1020.314</v>
      </c>
      <c r="BE6" s="305">
        <v>1027.338</v>
      </c>
      <c r="BF6" s="305">
        <v>1032.796</v>
      </c>
      <c r="BG6" s="305">
        <v>1037.579</v>
      </c>
      <c r="BH6" s="305">
        <v>1041.3579999999999</v>
      </c>
      <c r="BI6" s="305">
        <v>1045.038</v>
      </c>
      <c r="BJ6" s="305">
        <v>1048.29</v>
      </c>
      <c r="BK6" s="305">
        <v>1050.8320000000001</v>
      </c>
      <c r="BL6" s="305">
        <v>1053.44</v>
      </c>
      <c r="BM6" s="305">
        <v>1055.8309999999999</v>
      </c>
      <c r="BN6" s="305">
        <v>1057.8330000000001</v>
      </c>
      <c r="BO6" s="305">
        <v>1059.921</v>
      </c>
      <c r="BP6" s="305">
        <v>1061.923</v>
      </c>
      <c r="BQ6" s="305">
        <v>1063.962</v>
      </c>
      <c r="BR6" s="305">
        <v>1065.6969999999999</v>
      </c>
      <c r="BS6" s="305">
        <v>1067.2529999999999</v>
      </c>
      <c r="BT6" s="305">
        <v>1068.6279999999999</v>
      </c>
      <c r="BU6" s="305">
        <v>1069.8240000000001</v>
      </c>
      <c r="BV6" s="305">
        <v>1070.8399999999999</v>
      </c>
    </row>
    <row r="7" spans="1:74" ht="11.1" customHeight="1" x14ac:dyDescent="0.2">
      <c r="A7" s="148" t="s">
        <v>690</v>
      </c>
      <c r="B7" s="204" t="s">
        <v>468</v>
      </c>
      <c r="C7" s="232">
        <v>2674.5477581</v>
      </c>
      <c r="D7" s="232">
        <v>2676.9535602999999</v>
      </c>
      <c r="E7" s="232">
        <v>2677.0750065000002</v>
      </c>
      <c r="F7" s="232">
        <v>2667.9931004999999</v>
      </c>
      <c r="G7" s="232">
        <v>2668.7350821999999</v>
      </c>
      <c r="H7" s="232">
        <v>2672.3819552999998</v>
      </c>
      <c r="I7" s="232">
        <v>2681.2613624000001</v>
      </c>
      <c r="J7" s="232">
        <v>2688.9722861999999</v>
      </c>
      <c r="K7" s="232">
        <v>2697.8423693999998</v>
      </c>
      <c r="L7" s="232">
        <v>2711.8284709</v>
      </c>
      <c r="M7" s="232">
        <v>2720.0492285</v>
      </c>
      <c r="N7" s="232">
        <v>2726.4615011999999</v>
      </c>
      <c r="O7" s="232">
        <v>2727.9093529000002</v>
      </c>
      <c r="P7" s="232">
        <v>2733.0716078</v>
      </c>
      <c r="Q7" s="232">
        <v>2738.7923298000001</v>
      </c>
      <c r="R7" s="232">
        <v>2746.5805703000001</v>
      </c>
      <c r="S7" s="232">
        <v>2752.2864380000001</v>
      </c>
      <c r="T7" s="232">
        <v>2757.4189844000002</v>
      </c>
      <c r="U7" s="232">
        <v>2763.7478919999999</v>
      </c>
      <c r="V7" s="232">
        <v>2766.4065335999999</v>
      </c>
      <c r="W7" s="232">
        <v>2767.1645917999999</v>
      </c>
      <c r="X7" s="232">
        <v>2759.4042453000002</v>
      </c>
      <c r="Y7" s="232">
        <v>2761.3245026</v>
      </c>
      <c r="Z7" s="232">
        <v>2766.3075423999999</v>
      </c>
      <c r="AA7" s="232">
        <v>2780.1792903999999</v>
      </c>
      <c r="AB7" s="232">
        <v>2786.9184509000002</v>
      </c>
      <c r="AC7" s="232">
        <v>2792.3509496000001</v>
      </c>
      <c r="AD7" s="232">
        <v>2795.7712892</v>
      </c>
      <c r="AE7" s="232">
        <v>2799.1195873000001</v>
      </c>
      <c r="AF7" s="232">
        <v>2801.6903467000002</v>
      </c>
      <c r="AG7" s="232">
        <v>2801.9036467000001</v>
      </c>
      <c r="AH7" s="232">
        <v>2804.1042689999999</v>
      </c>
      <c r="AI7" s="232">
        <v>2806.7122929000002</v>
      </c>
      <c r="AJ7" s="232">
        <v>2817.3680075000002</v>
      </c>
      <c r="AK7" s="232">
        <v>2815.060618</v>
      </c>
      <c r="AL7" s="232">
        <v>2807.4304133000001</v>
      </c>
      <c r="AM7" s="232">
        <v>2824.3186131000002</v>
      </c>
      <c r="AN7" s="232">
        <v>2783.6618634000001</v>
      </c>
      <c r="AO7" s="232">
        <v>2715.3013838000002</v>
      </c>
      <c r="AP7" s="232">
        <v>2512.4818945000002</v>
      </c>
      <c r="AQ7" s="232">
        <v>2468.7804151</v>
      </c>
      <c r="AR7" s="232">
        <v>2477.4416655999999</v>
      </c>
      <c r="AS7" s="232">
        <v>2631.6079553</v>
      </c>
      <c r="AT7" s="232">
        <v>2675.1379341000002</v>
      </c>
      <c r="AU7" s="232">
        <v>2701.1739109</v>
      </c>
      <c r="AV7" s="232">
        <v>2685.0788662999998</v>
      </c>
      <c r="AW7" s="232">
        <v>2694.6046041999998</v>
      </c>
      <c r="AX7" s="232">
        <v>2705.1141048999998</v>
      </c>
      <c r="AY7" s="232">
        <v>2713.7523194999999</v>
      </c>
      <c r="AZ7" s="232">
        <v>2728.3706324999998</v>
      </c>
      <c r="BA7" s="232">
        <v>2746.1139951</v>
      </c>
      <c r="BB7" s="232">
        <v>2772.3655027</v>
      </c>
      <c r="BC7" s="305">
        <v>2792.3220000000001</v>
      </c>
      <c r="BD7" s="305">
        <v>2811.366</v>
      </c>
      <c r="BE7" s="305">
        <v>2830.5970000000002</v>
      </c>
      <c r="BF7" s="305">
        <v>2846.9920000000002</v>
      </c>
      <c r="BG7" s="305">
        <v>2861.6480000000001</v>
      </c>
      <c r="BH7" s="305">
        <v>2873.3589999999999</v>
      </c>
      <c r="BI7" s="305">
        <v>2885.4459999999999</v>
      </c>
      <c r="BJ7" s="305">
        <v>2896.7020000000002</v>
      </c>
      <c r="BK7" s="305">
        <v>2907.3</v>
      </c>
      <c r="BL7" s="305">
        <v>2916.7620000000002</v>
      </c>
      <c r="BM7" s="305">
        <v>2925.2620000000002</v>
      </c>
      <c r="BN7" s="305">
        <v>2931.8449999999998</v>
      </c>
      <c r="BO7" s="305">
        <v>2939.1379999999999</v>
      </c>
      <c r="BP7" s="305">
        <v>2946.1840000000002</v>
      </c>
      <c r="BQ7" s="305">
        <v>2953.7660000000001</v>
      </c>
      <c r="BR7" s="305">
        <v>2959.7359999999999</v>
      </c>
      <c r="BS7" s="305">
        <v>2964.875</v>
      </c>
      <c r="BT7" s="305">
        <v>2969.183</v>
      </c>
      <c r="BU7" s="305">
        <v>2972.66</v>
      </c>
      <c r="BV7" s="305">
        <v>2975.3049999999998</v>
      </c>
    </row>
    <row r="8" spans="1:74" ht="11.1" customHeight="1" x14ac:dyDescent="0.2">
      <c r="A8" s="148" t="s">
        <v>691</v>
      </c>
      <c r="B8" s="204" t="s">
        <v>436</v>
      </c>
      <c r="C8" s="232">
        <v>2431.5565284999998</v>
      </c>
      <c r="D8" s="232">
        <v>2431.5811588000001</v>
      </c>
      <c r="E8" s="232">
        <v>2432.5804357000002</v>
      </c>
      <c r="F8" s="232">
        <v>2434.9229780999999</v>
      </c>
      <c r="G8" s="232">
        <v>2437.5950839000002</v>
      </c>
      <c r="H8" s="232">
        <v>2440.9653718999998</v>
      </c>
      <c r="I8" s="232">
        <v>2445.7238943000002</v>
      </c>
      <c r="J8" s="232">
        <v>2449.9730077999998</v>
      </c>
      <c r="K8" s="232">
        <v>2454.4027643999998</v>
      </c>
      <c r="L8" s="232">
        <v>2456.6253846999998</v>
      </c>
      <c r="M8" s="232">
        <v>2463.2072624000002</v>
      </c>
      <c r="N8" s="232">
        <v>2471.7606181000001</v>
      </c>
      <c r="O8" s="232">
        <v>2488.7095642999998</v>
      </c>
      <c r="P8" s="232">
        <v>2496.3877913000001</v>
      </c>
      <c r="Q8" s="232">
        <v>2501.2194116999999</v>
      </c>
      <c r="R8" s="232">
        <v>2498.4844502000001</v>
      </c>
      <c r="S8" s="232">
        <v>2501.1628389000002</v>
      </c>
      <c r="T8" s="232">
        <v>2504.5346027000001</v>
      </c>
      <c r="U8" s="232">
        <v>2510.7696421000001</v>
      </c>
      <c r="V8" s="232">
        <v>2513.9007302</v>
      </c>
      <c r="W8" s="232">
        <v>2516.0977677999999</v>
      </c>
      <c r="X8" s="232">
        <v>2515.6566551000001</v>
      </c>
      <c r="Y8" s="232">
        <v>2517.2636662999998</v>
      </c>
      <c r="Z8" s="232">
        <v>2519.2147018000001</v>
      </c>
      <c r="AA8" s="232">
        <v>2523.2601411999999</v>
      </c>
      <c r="AB8" s="232">
        <v>2524.5864405000002</v>
      </c>
      <c r="AC8" s="232">
        <v>2524.9439794</v>
      </c>
      <c r="AD8" s="232">
        <v>2520.4342765000001</v>
      </c>
      <c r="AE8" s="232">
        <v>2521.7781555000001</v>
      </c>
      <c r="AF8" s="232">
        <v>2525.0771352000002</v>
      </c>
      <c r="AG8" s="232">
        <v>2534.3061406000002</v>
      </c>
      <c r="AH8" s="232">
        <v>2538.5341277000002</v>
      </c>
      <c r="AI8" s="232">
        <v>2541.7360217</v>
      </c>
      <c r="AJ8" s="232">
        <v>2549.7761463000002</v>
      </c>
      <c r="AK8" s="232">
        <v>2546.5276110999998</v>
      </c>
      <c r="AL8" s="232">
        <v>2537.8547397000002</v>
      </c>
      <c r="AM8" s="232">
        <v>2545.2682458999998</v>
      </c>
      <c r="AN8" s="232">
        <v>2509.6136673000001</v>
      </c>
      <c r="AO8" s="232">
        <v>2452.4017173000002</v>
      </c>
      <c r="AP8" s="232">
        <v>2281.3833654</v>
      </c>
      <c r="AQ8" s="232">
        <v>2250.2434459999999</v>
      </c>
      <c r="AR8" s="232">
        <v>2266.7329284000002</v>
      </c>
      <c r="AS8" s="232">
        <v>2419.6461699000001</v>
      </c>
      <c r="AT8" s="232">
        <v>2464.7986878000002</v>
      </c>
      <c r="AU8" s="232">
        <v>2490.9848394999999</v>
      </c>
      <c r="AV8" s="232">
        <v>2470.8160965000002</v>
      </c>
      <c r="AW8" s="232">
        <v>2479.6109121999998</v>
      </c>
      <c r="AX8" s="232">
        <v>2489.9807581999999</v>
      </c>
      <c r="AY8" s="232">
        <v>2502.1476627000002</v>
      </c>
      <c r="AZ8" s="232">
        <v>2515.5010478999998</v>
      </c>
      <c r="BA8" s="232">
        <v>2530.2629422</v>
      </c>
      <c r="BB8" s="232">
        <v>2548.8337738999999</v>
      </c>
      <c r="BC8" s="305">
        <v>2564.6120000000001</v>
      </c>
      <c r="BD8" s="305">
        <v>2579.9989999999998</v>
      </c>
      <c r="BE8" s="305">
        <v>2596.3290000000002</v>
      </c>
      <c r="BF8" s="305">
        <v>2609.931</v>
      </c>
      <c r="BG8" s="305">
        <v>2622.14</v>
      </c>
      <c r="BH8" s="305">
        <v>2633.2869999999998</v>
      </c>
      <c r="BI8" s="305">
        <v>2642.4630000000002</v>
      </c>
      <c r="BJ8" s="305">
        <v>2649.998</v>
      </c>
      <c r="BK8" s="305">
        <v>2654.4879999999998</v>
      </c>
      <c r="BL8" s="305">
        <v>2659.7950000000001</v>
      </c>
      <c r="BM8" s="305">
        <v>2664.5140000000001</v>
      </c>
      <c r="BN8" s="305">
        <v>2668.3130000000001</v>
      </c>
      <c r="BO8" s="305">
        <v>2672.107</v>
      </c>
      <c r="BP8" s="305">
        <v>2675.5619999999999</v>
      </c>
      <c r="BQ8" s="305">
        <v>2678.7539999999999</v>
      </c>
      <c r="BR8" s="305">
        <v>2681.4780000000001</v>
      </c>
      <c r="BS8" s="305">
        <v>2683.8090000000002</v>
      </c>
      <c r="BT8" s="305">
        <v>2685.7469999999998</v>
      </c>
      <c r="BU8" s="305">
        <v>2687.2919999999999</v>
      </c>
      <c r="BV8" s="305">
        <v>2688.4430000000002</v>
      </c>
    </row>
    <row r="9" spans="1:74" ht="11.1" customHeight="1" x14ac:dyDescent="0.2">
      <c r="A9" s="148" t="s">
        <v>692</v>
      </c>
      <c r="B9" s="204" t="s">
        <v>437</v>
      </c>
      <c r="C9" s="232">
        <v>1151.8009244</v>
      </c>
      <c r="D9" s="232">
        <v>1152.0893239</v>
      </c>
      <c r="E9" s="232">
        <v>1152.4666158</v>
      </c>
      <c r="F9" s="232">
        <v>1153.7321913999999</v>
      </c>
      <c r="G9" s="232">
        <v>1153.6877247</v>
      </c>
      <c r="H9" s="232">
        <v>1153.1326068999999</v>
      </c>
      <c r="I9" s="232">
        <v>1149.7073945</v>
      </c>
      <c r="J9" s="232">
        <v>1149.9005572000001</v>
      </c>
      <c r="K9" s="232">
        <v>1151.3526515000001</v>
      </c>
      <c r="L9" s="232">
        <v>1154.6162328</v>
      </c>
      <c r="M9" s="232">
        <v>1158.1717736999999</v>
      </c>
      <c r="N9" s="232">
        <v>1162.5718294999999</v>
      </c>
      <c r="O9" s="232">
        <v>1170.0153026</v>
      </c>
      <c r="P9" s="232">
        <v>1174.4552117999999</v>
      </c>
      <c r="Q9" s="232">
        <v>1178.0904593</v>
      </c>
      <c r="R9" s="232">
        <v>1180.8695765</v>
      </c>
      <c r="S9" s="232">
        <v>1182.9341022999999</v>
      </c>
      <c r="T9" s="232">
        <v>1184.2325681</v>
      </c>
      <c r="U9" s="232">
        <v>1183.8980177000001</v>
      </c>
      <c r="V9" s="232">
        <v>1184.3145804000001</v>
      </c>
      <c r="W9" s="232">
        <v>1184.6152999999999</v>
      </c>
      <c r="X9" s="232">
        <v>1184.4600671000001</v>
      </c>
      <c r="Y9" s="232">
        <v>1184.7841828999999</v>
      </c>
      <c r="Z9" s="232">
        <v>1185.2475377999999</v>
      </c>
      <c r="AA9" s="232">
        <v>1185.9606174</v>
      </c>
      <c r="AB9" s="232">
        <v>1186.6195863</v>
      </c>
      <c r="AC9" s="232">
        <v>1187.3349301999999</v>
      </c>
      <c r="AD9" s="232">
        <v>1187.4324825000001</v>
      </c>
      <c r="AE9" s="232">
        <v>1188.7662012000001</v>
      </c>
      <c r="AF9" s="232">
        <v>1190.6619197</v>
      </c>
      <c r="AG9" s="232">
        <v>1194.2161893</v>
      </c>
      <c r="AH9" s="232">
        <v>1196.4134939999999</v>
      </c>
      <c r="AI9" s="232">
        <v>1198.3503851</v>
      </c>
      <c r="AJ9" s="232">
        <v>1202.4237158999999</v>
      </c>
      <c r="AK9" s="232">
        <v>1202.0421397</v>
      </c>
      <c r="AL9" s="232">
        <v>1199.6025098</v>
      </c>
      <c r="AM9" s="232">
        <v>1205.7307507999999</v>
      </c>
      <c r="AN9" s="232">
        <v>1191.2055700999999</v>
      </c>
      <c r="AO9" s="232">
        <v>1166.6528922</v>
      </c>
      <c r="AP9" s="232">
        <v>1090.8578488000001</v>
      </c>
      <c r="AQ9" s="232">
        <v>1077.1613281</v>
      </c>
      <c r="AR9" s="232">
        <v>1084.3484616000001</v>
      </c>
      <c r="AS9" s="232">
        <v>1150.4364985</v>
      </c>
      <c r="AT9" s="232">
        <v>1170.8780036000001</v>
      </c>
      <c r="AU9" s="232">
        <v>1183.6902261</v>
      </c>
      <c r="AV9" s="232">
        <v>1178.9608430999999</v>
      </c>
      <c r="AW9" s="232">
        <v>1183.9487423999999</v>
      </c>
      <c r="AX9" s="232">
        <v>1188.7416014</v>
      </c>
      <c r="AY9" s="232">
        <v>1192.3427842000001</v>
      </c>
      <c r="AZ9" s="232">
        <v>1197.493039</v>
      </c>
      <c r="BA9" s="232">
        <v>1203.1957302000001</v>
      </c>
      <c r="BB9" s="232">
        <v>1209.8421744</v>
      </c>
      <c r="BC9" s="305">
        <v>1216.356</v>
      </c>
      <c r="BD9" s="305">
        <v>1223.1289999999999</v>
      </c>
      <c r="BE9" s="305">
        <v>1231.6079999999999</v>
      </c>
      <c r="BF9" s="305">
        <v>1237.8140000000001</v>
      </c>
      <c r="BG9" s="305">
        <v>1243.194</v>
      </c>
      <c r="BH9" s="305">
        <v>1247.22</v>
      </c>
      <c r="BI9" s="305">
        <v>1251.345</v>
      </c>
      <c r="BJ9" s="305">
        <v>1255.0409999999999</v>
      </c>
      <c r="BK9" s="305">
        <v>1258.2339999999999</v>
      </c>
      <c r="BL9" s="305">
        <v>1261.126</v>
      </c>
      <c r="BM9" s="305">
        <v>1263.644</v>
      </c>
      <c r="BN9" s="305">
        <v>1265.3309999999999</v>
      </c>
      <c r="BO9" s="305">
        <v>1267.442</v>
      </c>
      <c r="BP9" s="305">
        <v>1269.52</v>
      </c>
      <c r="BQ9" s="305">
        <v>1271.806</v>
      </c>
      <c r="BR9" s="305">
        <v>1273.6369999999999</v>
      </c>
      <c r="BS9" s="305">
        <v>1275.2560000000001</v>
      </c>
      <c r="BT9" s="305">
        <v>1276.662</v>
      </c>
      <c r="BU9" s="305">
        <v>1277.854</v>
      </c>
      <c r="BV9" s="305">
        <v>1278.8340000000001</v>
      </c>
    </row>
    <row r="10" spans="1:74" ht="11.1" customHeight="1" x14ac:dyDescent="0.2">
      <c r="A10" s="148" t="s">
        <v>693</v>
      </c>
      <c r="B10" s="204" t="s">
        <v>438</v>
      </c>
      <c r="C10" s="232">
        <v>3203.3307564000002</v>
      </c>
      <c r="D10" s="232">
        <v>3208.1783415</v>
      </c>
      <c r="E10" s="232">
        <v>3212.0249306000001</v>
      </c>
      <c r="F10" s="232">
        <v>3211.7525297000002</v>
      </c>
      <c r="G10" s="232">
        <v>3215.935622</v>
      </c>
      <c r="H10" s="232">
        <v>3221.4562136999998</v>
      </c>
      <c r="I10" s="232">
        <v>3227.9303458999998</v>
      </c>
      <c r="J10" s="232">
        <v>3236.4139052999999</v>
      </c>
      <c r="K10" s="232">
        <v>3246.5229331</v>
      </c>
      <c r="L10" s="232">
        <v>3261.5486258000001</v>
      </c>
      <c r="M10" s="232">
        <v>3272.4401931000002</v>
      </c>
      <c r="N10" s="232">
        <v>3282.4888314</v>
      </c>
      <c r="O10" s="232">
        <v>3291.717846</v>
      </c>
      <c r="P10" s="232">
        <v>3300.0631474000002</v>
      </c>
      <c r="Q10" s="232">
        <v>3307.5480409000002</v>
      </c>
      <c r="R10" s="232">
        <v>3312.8060174000002</v>
      </c>
      <c r="S10" s="232">
        <v>3319.5949768999999</v>
      </c>
      <c r="T10" s="232">
        <v>3326.5484104000002</v>
      </c>
      <c r="U10" s="232">
        <v>3335.6345471</v>
      </c>
      <c r="V10" s="232">
        <v>3341.4407566</v>
      </c>
      <c r="W10" s="232">
        <v>3345.9352681</v>
      </c>
      <c r="X10" s="232">
        <v>3345.5428173</v>
      </c>
      <c r="Y10" s="232">
        <v>3350.0953811999998</v>
      </c>
      <c r="Z10" s="232">
        <v>3356.0176953999999</v>
      </c>
      <c r="AA10" s="232">
        <v>3367.0255390000002</v>
      </c>
      <c r="AB10" s="232">
        <v>3372.9005195999998</v>
      </c>
      <c r="AC10" s="232">
        <v>3377.3584162000002</v>
      </c>
      <c r="AD10" s="232">
        <v>3376.4072741999998</v>
      </c>
      <c r="AE10" s="232">
        <v>3381.0249690000001</v>
      </c>
      <c r="AF10" s="232">
        <v>3387.2195459</v>
      </c>
      <c r="AG10" s="232">
        <v>3397.4344722999999</v>
      </c>
      <c r="AH10" s="232">
        <v>3404.9502130000001</v>
      </c>
      <c r="AI10" s="232">
        <v>3412.2102352000002</v>
      </c>
      <c r="AJ10" s="232">
        <v>3427.6308294</v>
      </c>
      <c r="AK10" s="232">
        <v>3428.0671972</v>
      </c>
      <c r="AL10" s="232">
        <v>3421.9356290000001</v>
      </c>
      <c r="AM10" s="232">
        <v>3435.4502084000001</v>
      </c>
      <c r="AN10" s="232">
        <v>3396.5222053000002</v>
      </c>
      <c r="AO10" s="232">
        <v>3331.3657035000001</v>
      </c>
      <c r="AP10" s="232">
        <v>3131.2458750999999</v>
      </c>
      <c r="AQ10" s="232">
        <v>3095.1834966000001</v>
      </c>
      <c r="AR10" s="232">
        <v>3114.4437403000002</v>
      </c>
      <c r="AS10" s="232">
        <v>3291.1801670999998</v>
      </c>
      <c r="AT10" s="232">
        <v>3344.4704843</v>
      </c>
      <c r="AU10" s="232">
        <v>3376.4682527999998</v>
      </c>
      <c r="AV10" s="232">
        <v>3357.6802899999998</v>
      </c>
      <c r="AW10" s="232">
        <v>3369.2128481</v>
      </c>
      <c r="AX10" s="232">
        <v>3381.5727445000002</v>
      </c>
      <c r="AY10" s="232">
        <v>3392.7524042999999</v>
      </c>
      <c r="AZ10" s="232">
        <v>3408.2726584000002</v>
      </c>
      <c r="BA10" s="232">
        <v>3426.1259318000002</v>
      </c>
      <c r="BB10" s="232">
        <v>3448.8813067999999</v>
      </c>
      <c r="BC10" s="305">
        <v>3469.4740000000002</v>
      </c>
      <c r="BD10" s="305">
        <v>3490.473</v>
      </c>
      <c r="BE10" s="305">
        <v>3515.8330000000001</v>
      </c>
      <c r="BF10" s="305">
        <v>3534.6779999999999</v>
      </c>
      <c r="BG10" s="305">
        <v>3550.9609999999998</v>
      </c>
      <c r="BH10" s="305">
        <v>3562.3440000000001</v>
      </c>
      <c r="BI10" s="305">
        <v>3575.26</v>
      </c>
      <c r="BJ10" s="305">
        <v>3587.37</v>
      </c>
      <c r="BK10" s="305">
        <v>3599.2020000000002</v>
      </c>
      <c r="BL10" s="305">
        <v>3609.3029999999999</v>
      </c>
      <c r="BM10" s="305">
        <v>3618.2020000000002</v>
      </c>
      <c r="BN10" s="305">
        <v>3624.8330000000001</v>
      </c>
      <c r="BO10" s="305">
        <v>3632.1260000000002</v>
      </c>
      <c r="BP10" s="305">
        <v>3639.0140000000001</v>
      </c>
      <c r="BQ10" s="305">
        <v>3645.123</v>
      </c>
      <c r="BR10" s="305">
        <v>3651.4850000000001</v>
      </c>
      <c r="BS10" s="305">
        <v>3657.723</v>
      </c>
      <c r="BT10" s="305">
        <v>3663.8389999999999</v>
      </c>
      <c r="BU10" s="305">
        <v>3669.8319999999999</v>
      </c>
      <c r="BV10" s="305">
        <v>3675.7020000000002</v>
      </c>
    </row>
    <row r="11" spans="1:74" ht="11.1" customHeight="1" x14ac:dyDescent="0.2">
      <c r="A11" s="148" t="s">
        <v>694</v>
      </c>
      <c r="B11" s="204" t="s">
        <v>439</v>
      </c>
      <c r="C11" s="232">
        <v>799.98765326</v>
      </c>
      <c r="D11" s="232">
        <v>800.21420928999999</v>
      </c>
      <c r="E11" s="232">
        <v>800.11978435000003</v>
      </c>
      <c r="F11" s="232">
        <v>798.65683688000001</v>
      </c>
      <c r="G11" s="232">
        <v>798.70610610999995</v>
      </c>
      <c r="H11" s="232">
        <v>799.22005050999996</v>
      </c>
      <c r="I11" s="232">
        <v>799.95947405000004</v>
      </c>
      <c r="J11" s="232">
        <v>801.58216578999998</v>
      </c>
      <c r="K11" s="232">
        <v>803.84892969999999</v>
      </c>
      <c r="L11" s="232">
        <v>808.44497769999998</v>
      </c>
      <c r="M11" s="232">
        <v>810.73597701999995</v>
      </c>
      <c r="N11" s="232">
        <v>812.40713958000003</v>
      </c>
      <c r="O11" s="232">
        <v>812.29630442999996</v>
      </c>
      <c r="P11" s="232">
        <v>813.59941416000004</v>
      </c>
      <c r="Q11" s="232">
        <v>815.15430784</v>
      </c>
      <c r="R11" s="232">
        <v>817.70004018999998</v>
      </c>
      <c r="S11" s="232">
        <v>819.20421069999998</v>
      </c>
      <c r="T11" s="232">
        <v>820.40587410000001</v>
      </c>
      <c r="U11" s="232">
        <v>820.82335451999995</v>
      </c>
      <c r="V11" s="232">
        <v>821.78126061</v>
      </c>
      <c r="W11" s="232">
        <v>822.79791651000005</v>
      </c>
      <c r="X11" s="232">
        <v>824.21974649000003</v>
      </c>
      <c r="Y11" s="232">
        <v>825.09408378000001</v>
      </c>
      <c r="Z11" s="232">
        <v>825.76735266000003</v>
      </c>
      <c r="AA11" s="232">
        <v>825.85048878999999</v>
      </c>
      <c r="AB11" s="232">
        <v>826.41341910000006</v>
      </c>
      <c r="AC11" s="232">
        <v>827.06707926000001</v>
      </c>
      <c r="AD11" s="232">
        <v>827.46446962000005</v>
      </c>
      <c r="AE11" s="232">
        <v>828.55983919000005</v>
      </c>
      <c r="AF11" s="232">
        <v>830.00618831999998</v>
      </c>
      <c r="AG11" s="232">
        <v>832.72973012</v>
      </c>
      <c r="AH11" s="232">
        <v>834.18337856000005</v>
      </c>
      <c r="AI11" s="232">
        <v>835.29334673999995</v>
      </c>
      <c r="AJ11" s="232">
        <v>837.15009053999995</v>
      </c>
      <c r="AK11" s="232">
        <v>836.75485629000002</v>
      </c>
      <c r="AL11" s="232">
        <v>835.19809987999997</v>
      </c>
      <c r="AM11" s="232">
        <v>842.45504703999995</v>
      </c>
      <c r="AN11" s="232">
        <v>831.09382697000001</v>
      </c>
      <c r="AO11" s="232">
        <v>811.08966541999996</v>
      </c>
      <c r="AP11" s="232">
        <v>748.28706511999997</v>
      </c>
      <c r="AQ11" s="232">
        <v>736.61364356000001</v>
      </c>
      <c r="AR11" s="232">
        <v>741.91390345000002</v>
      </c>
      <c r="AS11" s="232">
        <v>795.09429501</v>
      </c>
      <c r="AT11" s="232">
        <v>811.16208019999999</v>
      </c>
      <c r="AU11" s="232">
        <v>821.02370920999999</v>
      </c>
      <c r="AV11" s="232">
        <v>816.5631376</v>
      </c>
      <c r="AW11" s="232">
        <v>820.09948759999997</v>
      </c>
      <c r="AX11" s="232">
        <v>823.51671477000002</v>
      </c>
      <c r="AY11" s="232">
        <v>825.97136985999998</v>
      </c>
      <c r="AZ11" s="232">
        <v>829.78293829999996</v>
      </c>
      <c r="BA11" s="232">
        <v>834.10797085000002</v>
      </c>
      <c r="BB11" s="232">
        <v>839.49440686000003</v>
      </c>
      <c r="BC11" s="305">
        <v>844.43539999999996</v>
      </c>
      <c r="BD11" s="305">
        <v>849.47889999999995</v>
      </c>
      <c r="BE11" s="305">
        <v>855.5856</v>
      </c>
      <c r="BF11" s="305">
        <v>860.11369999999999</v>
      </c>
      <c r="BG11" s="305">
        <v>864.02369999999996</v>
      </c>
      <c r="BH11" s="305">
        <v>867.02610000000004</v>
      </c>
      <c r="BI11" s="305">
        <v>869.91750000000002</v>
      </c>
      <c r="BJ11" s="305">
        <v>872.40830000000005</v>
      </c>
      <c r="BK11" s="305">
        <v>874.22770000000003</v>
      </c>
      <c r="BL11" s="305">
        <v>876.12019999999995</v>
      </c>
      <c r="BM11" s="305">
        <v>877.81510000000003</v>
      </c>
      <c r="BN11" s="305">
        <v>879.15239999999994</v>
      </c>
      <c r="BO11" s="305">
        <v>880.572</v>
      </c>
      <c r="BP11" s="305">
        <v>881.91390000000001</v>
      </c>
      <c r="BQ11" s="305">
        <v>883.0412</v>
      </c>
      <c r="BR11" s="305">
        <v>884.33040000000005</v>
      </c>
      <c r="BS11" s="305">
        <v>885.64459999999997</v>
      </c>
      <c r="BT11" s="305">
        <v>886.9837</v>
      </c>
      <c r="BU11" s="305">
        <v>888.34789999999998</v>
      </c>
      <c r="BV11" s="305">
        <v>889.73710000000005</v>
      </c>
    </row>
    <row r="12" spans="1:74" ht="11.1" customHeight="1" x14ac:dyDescent="0.2">
      <c r="A12" s="148" t="s">
        <v>695</v>
      </c>
      <c r="B12" s="204" t="s">
        <v>440</v>
      </c>
      <c r="C12" s="232">
        <v>2175.7722054000001</v>
      </c>
      <c r="D12" s="232">
        <v>2181.8161596</v>
      </c>
      <c r="E12" s="232">
        <v>2187.5837347000002</v>
      </c>
      <c r="F12" s="232">
        <v>2192.9449808999998</v>
      </c>
      <c r="G12" s="232">
        <v>2198.2572604000002</v>
      </c>
      <c r="H12" s="232">
        <v>2203.3906232999998</v>
      </c>
      <c r="I12" s="232">
        <v>2207.4102211999998</v>
      </c>
      <c r="J12" s="232">
        <v>2212.8868874</v>
      </c>
      <c r="K12" s="232">
        <v>2218.8857735000001</v>
      </c>
      <c r="L12" s="232">
        <v>2225.0216387</v>
      </c>
      <c r="M12" s="232">
        <v>2232.3538951</v>
      </c>
      <c r="N12" s="232">
        <v>2240.4973018000001</v>
      </c>
      <c r="O12" s="232">
        <v>2251.3374617999998</v>
      </c>
      <c r="P12" s="232">
        <v>2259.6889672000002</v>
      </c>
      <c r="Q12" s="232">
        <v>2267.4374208999998</v>
      </c>
      <c r="R12" s="232">
        <v>2275.7394346000001</v>
      </c>
      <c r="S12" s="232">
        <v>2281.4143260000001</v>
      </c>
      <c r="T12" s="232">
        <v>2285.6187067999999</v>
      </c>
      <c r="U12" s="232">
        <v>2284.6155036999999</v>
      </c>
      <c r="V12" s="232">
        <v>2288.6816684999999</v>
      </c>
      <c r="W12" s="232">
        <v>2294.0801277</v>
      </c>
      <c r="X12" s="232">
        <v>2302.5019628</v>
      </c>
      <c r="Y12" s="232">
        <v>2309.2966998000002</v>
      </c>
      <c r="Z12" s="232">
        <v>2316.1554203000001</v>
      </c>
      <c r="AA12" s="232">
        <v>2326.1103662999999</v>
      </c>
      <c r="AB12" s="232">
        <v>2330.8228721</v>
      </c>
      <c r="AC12" s="232">
        <v>2333.3251799</v>
      </c>
      <c r="AD12" s="232">
        <v>2327.2384188000001</v>
      </c>
      <c r="AE12" s="232">
        <v>2330.1044834999998</v>
      </c>
      <c r="AF12" s="232">
        <v>2335.5445033000001</v>
      </c>
      <c r="AG12" s="232">
        <v>2350.1012891999999</v>
      </c>
      <c r="AH12" s="232">
        <v>2355.7821107</v>
      </c>
      <c r="AI12" s="232">
        <v>2359.1297789999999</v>
      </c>
      <c r="AJ12" s="232">
        <v>2363.5270119000002</v>
      </c>
      <c r="AK12" s="232">
        <v>2359.6713352000002</v>
      </c>
      <c r="AL12" s="232">
        <v>2350.9454667</v>
      </c>
      <c r="AM12" s="232">
        <v>2353.3640565000001</v>
      </c>
      <c r="AN12" s="232">
        <v>2322.8868170999999</v>
      </c>
      <c r="AO12" s="232">
        <v>2275.5283985999999</v>
      </c>
      <c r="AP12" s="232">
        <v>2139.1694026</v>
      </c>
      <c r="AQ12" s="232">
        <v>2112.1381746000002</v>
      </c>
      <c r="AR12" s="232">
        <v>2122.3153161</v>
      </c>
      <c r="AS12" s="232">
        <v>2235.0421113000002</v>
      </c>
      <c r="AT12" s="232">
        <v>2270.6300290999998</v>
      </c>
      <c r="AU12" s="232">
        <v>2294.4203533999998</v>
      </c>
      <c r="AV12" s="232">
        <v>2291.6812377000001</v>
      </c>
      <c r="AW12" s="232">
        <v>2302.9252602000001</v>
      </c>
      <c r="AX12" s="232">
        <v>2313.4205741999999</v>
      </c>
      <c r="AY12" s="232">
        <v>2320.1354135000001</v>
      </c>
      <c r="AZ12" s="232">
        <v>2331.4071353999998</v>
      </c>
      <c r="BA12" s="232">
        <v>2344.2039737</v>
      </c>
      <c r="BB12" s="232">
        <v>2359.6092930999998</v>
      </c>
      <c r="BC12" s="305">
        <v>2374.6439999999998</v>
      </c>
      <c r="BD12" s="305">
        <v>2390.3910000000001</v>
      </c>
      <c r="BE12" s="305">
        <v>2409.799</v>
      </c>
      <c r="BF12" s="305">
        <v>2424.7600000000002</v>
      </c>
      <c r="BG12" s="305">
        <v>2438.223</v>
      </c>
      <c r="BH12" s="305">
        <v>2450.0219999999999</v>
      </c>
      <c r="BI12" s="305">
        <v>2460.61</v>
      </c>
      <c r="BJ12" s="305">
        <v>2469.8229999999999</v>
      </c>
      <c r="BK12" s="305">
        <v>2476.8139999999999</v>
      </c>
      <c r="BL12" s="305">
        <v>2483.91</v>
      </c>
      <c r="BM12" s="305">
        <v>2490.2649999999999</v>
      </c>
      <c r="BN12" s="305">
        <v>2494.692</v>
      </c>
      <c r="BO12" s="305">
        <v>2500.4560000000001</v>
      </c>
      <c r="BP12" s="305">
        <v>2506.3690000000001</v>
      </c>
      <c r="BQ12" s="305">
        <v>2512.9679999999998</v>
      </c>
      <c r="BR12" s="305">
        <v>2518.7779999999998</v>
      </c>
      <c r="BS12" s="305">
        <v>2524.337</v>
      </c>
      <c r="BT12" s="305">
        <v>2529.643</v>
      </c>
      <c r="BU12" s="305">
        <v>2534.6959999999999</v>
      </c>
      <c r="BV12" s="305">
        <v>2539.498</v>
      </c>
    </row>
    <row r="13" spans="1:74" ht="11.1" customHeight="1" x14ac:dyDescent="0.2">
      <c r="A13" s="148" t="s">
        <v>696</v>
      </c>
      <c r="B13" s="204" t="s">
        <v>441</v>
      </c>
      <c r="C13" s="232">
        <v>1164.4487965000001</v>
      </c>
      <c r="D13" s="232">
        <v>1167.2630818</v>
      </c>
      <c r="E13" s="232">
        <v>1170.1578331000001</v>
      </c>
      <c r="F13" s="232">
        <v>1172.3121887</v>
      </c>
      <c r="G13" s="232">
        <v>1175.9835183</v>
      </c>
      <c r="H13" s="232">
        <v>1180.3509601999999</v>
      </c>
      <c r="I13" s="232">
        <v>1187.3087959</v>
      </c>
      <c r="J13" s="232">
        <v>1191.6477511999999</v>
      </c>
      <c r="K13" s="232">
        <v>1195.2621075</v>
      </c>
      <c r="L13" s="232">
        <v>1195.2791706999999</v>
      </c>
      <c r="M13" s="232">
        <v>1199.5988500000001</v>
      </c>
      <c r="N13" s="232">
        <v>1205.3484510999999</v>
      </c>
      <c r="O13" s="232">
        <v>1216.344055</v>
      </c>
      <c r="P13" s="232">
        <v>1222.091439</v>
      </c>
      <c r="Q13" s="232">
        <v>1226.4066839</v>
      </c>
      <c r="R13" s="232">
        <v>1227.7955317999999</v>
      </c>
      <c r="S13" s="232">
        <v>1230.3671925000001</v>
      </c>
      <c r="T13" s="232">
        <v>1232.6274077999999</v>
      </c>
      <c r="U13" s="232">
        <v>1233.4235289999999</v>
      </c>
      <c r="V13" s="232">
        <v>1235.9253401000001</v>
      </c>
      <c r="W13" s="232">
        <v>1238.9801923</v>
      </c>
      <c r="X13" s="232">
        <v>1243.1816386</v>
      </c>
      <c r="Y13" s="232">
        <v>1246.8974083000001</v>
      </c>
      <c r="Z13" s="232">
        <v>1250.7210544</v>
      </c>
      <c r="AA13" s="232">
        <v>1255.3656658</v>
      </c>
      <c r="AB13" s="232">
        <v>1258.8702481</v>
      </c>
      <c r="AC13" s="232">
        <v>1261.9478902999999</v>
      </c>
      <c r="AD13" s="232">
        <v>1262.7494902000001</v>
      </c>
      <c r="AE13" s="232">
        <v>1266.3600786</v>
      </c>
      <c r="AF13" s="232">
        <v>1270.9305535000001</v>
      </c>
      <c r="AG13" s="232">
        <v>1278.6249826000001</v>
      </c>
      <c r="AH13" s="232">
        <v>1283.4921793000001</v>
      </c>
      <c r="AI13" s="232">
        <v>1287.6962114999999</v>
      </c>
      <c r="AJ13" s="232">
        <v>1293.524678</v>
      </c>
      <c r="AK13" s="232">
        <v>1294.6866821000001</v>
      </c>
      <c r="AL13" s="232">
        <v>1293.4698226</v>
      </c>
      <c r="AM13" s="232">
        <v>1300.7548420999999</v>
      </c>
      <c r="AN13" s="232">
        <v>1286.6196984000001</v>
      </c>
      <c r="AO13" s="232">
        <v>1261.9451340000001</v>
      </c>
      <c r="AP13" s="232">
        <v>1184.0317101999999</v>
      </c>
      <c r="AQ13" s="232">
        <v>1170.3028836999999</v>
      </c>
      <c r="AR13" s="232">
        <v>1178.0592157999999</v>
      </c>
      <c r="AS13" s="232">
        <v>1246.8147835</v>
      </c>
      <c r="AT13" s="232">
        <v>1267.9058748</v>
      </c>
      <c r="AU13" s="232">
        <v>1280.8465667</v>
      </c>
      <c r="AV13" s="232">
        <v>1273.7803280000001</v>
      </c>
      <c r="AW13" s="232">
        <v>1279.3126196999999</v>
      </c>
      <c r="AX13" s="232">
        <v>1285.5869106</v>
      </c>
      <c r="AY13" s="232">
        <v>1293.2150855</v>
      </c>
      <c r="AZ13" s="232">
        <v>1300.514461</v>
      </c>
      <c r="BA13" s="232">
        <v>1308.0969221</v>
      </c>
      <c r="BB13" s="232">
        <v>1315.8975043999999</v>
      </c>
      <c r="BC13" s="305">
        <v>1324.095</v>
      </c>
      <c r="BD13" s="305">
        <v>1332.624</v>
      </c>
      <c r="BE13" s="305">
        <v>1343.461</v>
      </c>
      <c r="BF13" s="305">
        <v>1351.172</v>
      </c>
      <c r="BG13" s="305">
        <v>1357.7329999999999</v>
      </c>
      <c r="BH13" s="305">
        <v>1361.877</v>
      </c>
      <c r="BI13" s="305">
        <v>1367.088</v>
      </c>
      <c r="BJ13" s="305">
        <v>1372.1</v>
      </c>
      <c r="BK13" s="305">
        <v>1377.4570000000001</v>
      </c>
      <c r="BL13" s="305">
        <v>1381.6610000000001</v>
      </c>
      <c r="BM13" s="305">
        <v>1385.2560000000001</v>
      </c>
      <c r="BN13" s="305">
        <v>1387.55</v>
      </c>
      <c r="BO13" s="305">
        <v>1390.4480000000001</v>
      </c>
      <c r="BP13" s="305">
        <v>1393.258</v>
      </c>
      <c r="BQ13" s="305">
        <v>1395.884</v>
      </c>
      <c r="BR13" s="305">
        <v>1398.5889999999999</v>
      </c>
      <c r="BS13" s="305">
        <v>1401.278</v>
      </c>
      <c r="BT13" s="305">
        <v>1403.951</v>
      </c>
      <c r="BU13" s="305">
        <v>1406.607</v>
      </c>
      <c r="BV13" s="305">
        <v>1409.2470000000001</v>
      </c>
    </row>
    <row r="14" spans="1:74" ht="11.1" customHeight="1" x14ac:dyDescent="0.2">
      <c r="A14" s="148" t="s">
        <v>697</v>
      </c>
      <c r="B14" s="204" t="s">
        <v>442</v>
      </c>
      <c r="C14" s="232">
        <v>3425.9455137</v>
      </c>
      <c r="D14" s="232">
        <v>3439.3509239</v>
      </c>
      <c r="E14" s="232">
        <v>3452.0654531</v>
      </c>
      <c r="F14" s="232">
        <v>3462.3940271000001</v>
      </c>
      <c r="G14" s="232">
        <v>3474.9981002999998</v>
      </c>
      <c r="H14" s="232">
        <v>3488.1825985</v>
      </c>
      <c r="I14" s="232">
        <v>3502.0095084999998</v>
      </c>
      <c r="J14" s="232">
        <v>3516.3083663000002</v>
      </c>
      <c r="K14" s="232">
        <v>3531.1411588000001</v>
      </c>
      <c r="L14" s="232">
        <v>3550.6959909000002</v>
      </c>
      <c r="M14" s="232">
        <v>3563.4555741999998</v>
      </c>
      <c r="N14" s="232">
        <v>3573.6080136</v>
      </c>
      <c r="O14" s="232">
        <v>3576.3076992000001</v>
      </c>
      <c r="P14" s="232">
        <v>3584.8800580000002</v>
      </c>
      <c r="Q14" s="232">
        <v>3594.4794800999998</v>
      </c>
      <c r="R14" s="232">
        <v>3607.0895618</v>
      </c>
      <c r="S14" s="232">
        <v>3617.2554135</v>
      </c>
      <c r="T14" s="232">
        <v>3626.9606315000001</v>
      </c>
      <c r="U14" s="232">
        <v>3637.1569835</v>
      </c>
      <c r="V14" s="232">
        <v>3645.2271082000002</v>
      </c>
      <c r="W14" s="232">
        <v>3652.1227733000001</v>
      </c>
      <c r="X14" s="232">
        <v>3653.5055032999999</v>
      </c>
      <c r="Y14" s="232">
        <v>3661.3061059000001</v>
      </c>
      <c r="Z14" s="232">
        <v>3671.1861055999998</v>
      </c>
      <c r="AA14" s="232">
        <v>3685.6789103000001</v>
      </c>
      <c r="AB14" s="232">
        <v>3697.8176481999999</v>
      </c>
      <c r="AC14" s="232">
        <v>3710.1357272</v>
      </c>
      <c r="AD14" s="232">
        <v>3725.4866731000002</v>
      </c>
      <c r="AE14" s="232">
        <v>3736.0232900000001</v>
      </c>
      <c r="AF14" s="232">
        <v>3744.5991036999999</v>
      </c>
      <c r="AG14" s="232">
        <v>3743.7533557000002</v>
      </c>
      <c r="AH14" s="232">
        <v>3754.0031316999998</v>
      </c>
      <c r="AI14" s="232">
        <v>3767.8876733000002</v>
      </c>
      <c r="AJ14" s="232">
        <v>3803.8265113000002</v>
      </c>
      <c r="AK14" s="232">
        <v>3811.1659359999999</v>
      </c>
      <c r="AL14" s="232">
        <v>3808.3254781999999</v>
      </c>
      <c r="AM14" s="232">
        <v>3825.1986382999999</v>
      </c>
      <c r="AN14" s="232">
        <v>3779.5782902000001</v>
      </c>
      <c r="AO14" s="232">
        <v>3701.3579343000001</v>
      </c>
      <c r="AP14" s="232">
        <v>3461.1295128000002</v>
      </c>
      <c r="AQ14" s="232">
        <v>3414.7651848</v>
      </c>
      <c r="AR14" s="232">
        <v>3432.8568925</v>
      </c>
      <c r="AS14" s="232">
        <v>3633.536243</v>
      </c>
      <c r="AT14" s="232">
        <v>3691.9413165999999</v>
      </c>
      <c r="AU14" s="232">
        <v>3726.2037203999998</v>
      </c>
      <c r="AV14" s="232">
        <v>3701.9983570999998</v>
      </c>
      <c r="AW14" s="232">
        <v>3713.7192442</v>
      </c>
      <c r="AX14" s="232">
        <v>3727.0412845000001</v>
      </c>
      <c r="AY14" s="232">
        <v>3739.2231883999998</v>
      </c>
      <c r="AZ14" s="232">
        <v>3757.8035021999999</v>
      </c>
      <c r="BA14" s="232">
        <v>3780.0409362999999</v>
      </c>
      <c r="BB14" s="232">
        <v>3809.2512341000001</v>
      </c>
      <c r="BC14" s="305">
        <v>3836.3159999999998</v>
      </c>
      <c r="BD14" s="305">
        <v>3864.5509999999999</v>
      </c>
      <c r="BE14" s="305">
        <v>3899.6959999999999</v>
      </c>
      <c r="BF14" s="305">
        <v>3925.9670000000001</v>
      </c>
      <c r="BG14" s="305">
        <v>3949.105</v>
      </c>
      <c r="BH14" s="305">
        <v>3967.259</v>
      </c>
      <c r="BI14" s="305">
        <v>3985.5160000000001</v>
      </c>
      <c r="BJ14" s="305">
        <v>4002.0259999999998</v>
      </c>
      <c r="BK14" s="305">
        <v>4016.59</v>
      </c>
      <c r="BL14" s="305">
        <v>4029.7559999999999</v>
      </c>
      <c r="BM14" s="305">
        <v>4041.3270000000002</v>
      </c>
      <c r="BN14" s="305">
        <v>4049.87</v>
      </c>
      <c r="BO14" s="305">
        <v>4059.32</v>
      </c>
      <c r="BP14" s="305">
        <v>4068.2469999999998</v>
      </c>
      <c r="BQ14" s="305">
        <v>4075.9920000000002</v>
      </c>
      <c r="BR14" s="305">
        <v>4084.364</v>
      </c>
      <c r="BS14" s="305">
        <v>4092.7049999999999</v>
      </c>
      <c r="BT14" s="305">
        <v>4101.0159999999996</v>
      </c>
      <c r="BU14" s="305">
        <v>4109.2960000000003</v>
      </c>
      <c r="BV14" s="305">
        <v>4117.5460000000003</v>
      </c>
    </row>
    <row r="15" spans="1:74" ht="11.1" customHeight="1" x14ac:dyDescent="0.2">
      <c r="A15" s="148"/>
      <c r="B15" s="165" t="s">
        <v>997</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315"/>
      <c r="BD15" s="315"/>
      <c r="BE15" s="315"/>
      <c r="BF15" s="315"/>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698</v>
      </c>
      <c r="B16" s="204" t="s">
        <v>435</v>
      </c>
      <c r="C16" s="250">
        <v>96.983818114000002</v>
      </c>
      <c r="D16" s="250">
        <v>97.190086796000003</v>
      </c>
      <c r="E16" s="250">
        <v>97.408706066999997</v>
      </c>
      <c r="F16" s="250">
        <v>97.815073030999997</v>
      </c>
      <c r="G16" s="250">
        <v>97.926845655999998</v>
      </c>
      <c r="H16" s="250">
        <v>97.919421043</v>
      </c>
      <c r="I16" s="250">
        <v>97.422510286999994</v>
      </c>
      <c r="J16" s="250">
        <v>97.454407880000005</v>
      </c>
      <c r="K16" s="250">
        <v>97.644824915000001</v>
      </c>
      <c r="L16" s="250">
        <v>98.334054015999996</v>
      </c>
      <c r="M16" s="250">
        <v>98.586290469000005</v>
      </c>
      <c r="N16" s="250">
        <v>98.741826896000006</v>
      </c>
      <c r="O16" s="250">
        <v>98.639307281000001</v>
      </c>
      <c r="P16" s="250">
        <v>98.722460670999993</v>
      </c>
      <c r="Q16" s="250">
        <v>98.829931048999995</v>
      </c>
      <c r="R16" s="250">
        <v>98.967071865999998</v>
      </c>
      <c r="S16" s="250">
        <v>99.119161130999998</v>
      </c>
      <c r="T16" s="250">
        <v>99.291552295000002</v>
      </c>
      <c r="U16" s="250">
        <v>99.589628445000002</v>
      </c>
      <c r="V16" s="250">
        <v>99.723586092999994</v>
      </c>
      <c r="W16" s="250">
        <v>99.798808324999996</v>
      </c>
      <c r="X16" s="250">
        <v>99.784630174</v>
      </c>
      <c r="Y16" s="250">
        <v>99.765380300999993</v>
      </c>
      <c r="Z16" s="250">
        <v>99.710393737999993</v>
      </c>
      <c r="AA16" s="250">
        <v>99.657770240999994</v>
      </c>
      <c r="AB16" s="250">
        <v>99.502735482000006</v>
      </c>
      <c r="AC16" s="250">
        <v>99.283389217000007</v>
      </c>
      <c r="AD16" s="250">
        <v>98.767378793999995</v>
      </c>
      <c r="AE16" s="250">
        <v>98.593674003999993</v>
      </c>
      <c r="AF16" s="250">
        <v>98.529922196000001</v>
      </c>
      <c r="AG16" s="250">
        <v>98.759196048999996</v>
      </c>
      <c r="AH16" s="250">
        <v>98.778045693999999</v>
      </c>
      <c r="AI16" s="250">
        <v>98.769543808999998</v>
      </c>
      <c r="AJ16" s="250">
        <v>98.906947372000005</v>
      </c>
      <c r="AK16" s="250">
        <v>98.713799696999999</v>
      </c>
      <c r="AL16" s="250">
        <v>98.36335776</v>
      </c>
      <c r="AM16" s="250">
        <v>99.533107346999998</v>
      </c>
      <c r="AN16" s="250">
        <v>97.609962547999999</v>
      </c>
      <c r="AO16" s="250">
        <v>94.271409148000004</v>
      </c>
      <c r="AP16" s="250">
        <v>84.125968087999993</v>
      </c>
      <c r="AQ16" s="250">
        <v>82.000206782999996</v>
      </c>
      <c r="AR16" s="250">
        <v>82.502646171999999</v>
      </c>
      <c r="AS16" s="250">
        <v>90.059452725</v>
      </c>
      <c r="AT16" s="250">
        <v>92.498668652999996</v>
      </c>
      <c r="AU16" s="250">
        <v>94.246460424000006</v>
      </c>
      <c r="AV16" s="250">
        <v>94.79406496</v>
      </c>
      <c r="AW16" s="250">
        <v>95.540580728999998</v>
      </c>
      <c r="AX16" s="250">
        <v>95.977244653</v>
      </c>
      <c r="AY16" s="250">
        <v>95.501752713000002</v>
      </c>
      <c r="AZ16" s="250">
        <v>95.770440957000005</v>
      </c>
      <c r="BA16" s="250">
        <v>96.181005369000005</v>
      </c>
      <c r="BB16" s="250">
        <v>96.850722640000001</v>
      </c>
      <c r="BC16" s="316">
        <v>97.457080000000005</v>
      </c>
      <c r="BD16" s="316">
        <v>98.117360000000005</v>
      </c>
      <c r="BE16" s="316">
        <v>99.052019999999999</v>
      </c>
      <c r="BF16" s="316">
        <v>99.654790000000006</v>
      </c>
      <c r="BG16" s="316">
        <v>100.1461</v>
      </c>
      <c r="BH16" s="316">
        <v>100.4515</v>
      </c>
      <c r="BI16" s="316">
        <v>100.77589999999999</v>
      </c>
      <c r="BJ16" s="316">
        <v>101.0446</v>
      </c>
      <c r="BK16" s="316">
        <v>101.1968</v>
      </c>
      <c r="BL16" s="316">
        <v>101.4002</v>
      </c>
      <c r="BM16" s="316">
        <v>101.5939</v>
      </c>
      <c r="BN16" s="316">
        <v>101.8104</v>
      </c>
      <c r="BO16" s="316">
        <v>101.9601</v>
      </c>
      <c r="BP16" s="316">
        <v>102.0757</v>
      </c>
      <c r="BQ16" s="316">
        <v>102.113</v>
      </c>
      <c r="BR16" s="316">
        <v>102.1932</v>
      </c>
      <c r="BS16" s="316">
        <v>102.2722</v>
      </c>
      <c r="BT16" s="316">
        <v>102.35</v>
      </c>
      <c r="BU16" s="316">
        <v>102.42659999999999</v>
      </c>
      <c r="BV16" s="316">
        <v>102.502</v>
      </c>
    </row>
    <row r="17" spans="1:74" ht="11.1" customHeight="1" x14ac:dyDescent="0.2">
      <c r="A17" s="148" t="s">
        <v>699</v>
      </c>
      <c r="B17" s="204" t="s">
        <v>468</v>
      </c>
      <c r="C17" s="250">
        <v>97.448411640000003</v>
      </c>
      <c r="D17" s="250">
        <v>97.608650824999998</v>
      </c>
      <c r="E17" s="250">
        <v>97.792327787000005</v>
      </c>
      <c r="F17" s="250">
        <v>98.223360038999999</v>
      </c>
      <c r="G17" s="250">
        <v>98.285974422999999</v>
      </c>
      <c r="H17" s="250">
        <v>98.204088451999993</v>
      </c>
      <c r="I17" s="250">
        <v>97.535810228000003</v>
      </c>
      <c r="J17" s="250">
        <v>97.496342467000005</v>
      </c>
      <c r="K17" s="250">
        <v>97.643793274000004</v>
      </c>
      <c r="L17" s="250">
        <v>98.356103028000007</v>
      </c>
      <c r="M17" s="250">
        <v>98.593935681999994</v>
      </c>
      <c r="N17" s="250">
        <v>98.735231618</v>
      </c>
      <c r="O17" s="250">
        <v>98.618671481000007</v>
      </c>
      <c r="P17" s="250">
        <v>98.687883494000005</v>
      </c>
      <c r="Q17" s="250">
        <v>98.781548303999998</v>
      </c>
      <c r="R17" s="250">
        <v>98.872636181999994</v>
      </c>
      <c r="S17" s="250">
        <v>99.035478882000007</v>
      </c>
      <c r="T17" s="250">
        <v>99.243046673999999</v>
      </c>
      <c r="U17" s="250">
        <v>99.655073783999995</v>
      </c>
      <c r="V17" s="250">
        <v>99.832291093999999</v>
      </c>
      <c r="W17" s="250">
        <v>99.934432827999998</v>
      </c>
      <c r="X17" s="250">
        <v>99.987842909999998</v>
      </c>
      <c r="Y17" s="250">
        <v>99.920075550999996</v>
      </c>
      <c r="Z17" s="250">
        <v>99.757474674999997</v>
      </c>
      <c r="AA17" s="250">
        <v>99.405083234000003</v>
      </c>
      <c r="AB17" s="250">
        <v>99.124033108000006</v>
      </c>
      <c r="AC17" s="250">
        <v>98.819367251000003</v>
      </c>
      <c r="AD17" s="250">
        <v>98.330416729999996</v>
      </c>
      <c r="AE17" s="250">
        <v>98.099021106999999</v>
      </c>
      <c r="AF17" s="250">
        <v>97.964511451999996</v>
      </c>
      <c r="AG17" s="250">
        <v>98.087129149000006</v>
      </c>
      <c r="AH17" s="250">
        <v>98.026210390000003</v>
      </c>
      <c r="AI17" s="250">
        <v>97.941996559000003</v>
      </c>
      <c r="AJ17" s="250">
        <v>97.972823375000004</v>
      </c>
      <c r="AK17" s="250">
        <v>97.738267613999994</v>
      </c>
      <c r="AL17" s="250">
        <v>97.376664993999995</v>
      </c>
      <c r="AM17" s="250">
        <v>98.952489026999999</v>
      </c>
      <c r="AN17" s="250">
        <v>96.788437555000002</v>
      </c>
      <c r="AO17" s="250">
        <v>92.948984089999996</v>
      </c>
      <c r="AP17" s="250">
        <v>81.106081407000005</v>
      </c>
      <c r="AQ17" s="250">
        <v>78.661859375000006</v>
      </c>
      <c r="AR17" s="250">
        <v>79.288270768000004</v>
      </c>
      <c r="AS17" s="250">
        <v>88.308214528999997</v>
      </c>
      <c r="AT17" s="250">
        <v>91.083718566000002</v>
      </c>
      <c r="AU17" s="250">
        <v>92.937681822000002</v>
      </c>
      <c r="AV17" s="250">
        <v>93.008622396999996</v>
      </c>
      <c r="AW17" s="250">
        <v>93.665615513999995</v>
      </c>
      <c r="AX17" s="250">
        <v>94.047179274000001</v>
      </c>
      <c r="AY17" s="250">
        <v>93.585052473000005</v>
      </c>
      <c r="AZ17" s="250">
        <v>93.841953419999996</v>
      </c>
      <c r="BA17" s="250">
        <v>94.249620910999994</v>
      </c>
      <c r="BB17" s="250">
        <v>94.929036710000005</v>
      </c>
      <c r="BC17" s="316">
        <v>95.547499999999999</v>
      </c>
      <c r="BD17" s="316">
        <v>96.225999999999999</v>
      </c>
      <c r="BE17" s="316">
        <v>97.159480000000002</v>
      </c>
      <c r="BF17" s="316">
        <v>97.811819999999997</v>
      </c>
      <c r="BG17" s="316">
        <v>98.377960000000002</v>
      </c>
      <c r="BH17" s="316">
        <v>98.801450000000003</v>
      </c>
      <c r="BI17" s="316">
        <v>99.237560000000002</v>
      </c>
      <c r="BJ17" s="316">
        <v>99.629840000000002</v>
      </c>
      <c r="BK17" s="316">
        <v>99.940520000000006</v>
      </c>
      <c r="BL17" s="316">
        <v>100.2734</v>
      </c>
      <c r="BM17" s="316">
        <v>100.5909</v>
      </c>
      <c r="BN17" s="316">
        <v>100.93210000000001</v>
      </c>
      <c r="BO17" s="316">
        <v>101.18899999999999</v>
      </c>
      <c r="BP17" s="316">
        <v>101.40089999999999</v>
      </c>
      <c r="BQ17" s="316">
        <v>101.518</v>
      </c>
      <c r="BR17" s="316">
        <v>101.6772</v>
      </c>
      <c r="BS17" s="316">
        <v>101.8288</v>
      </c>
      <c r="BT17" s="316">
        <v>101.97280000000001</v>
      </c>
      <c r="BU17" s="316">
        <v>102.1091</v>
      </c>
      <c r="BV17" s="316">
        <v>102.23779999999999</v>
      </c>
    </row>
    <row r="18" spans="1:74" ht="11.1" customHeight="1" x14ac:dyDescent="0.2">
      <c r="A18" s="148" t="s">
        <v>700</v>
      </c>
      <c r="B18" s="204" t="s">
        <v>436</v>
      </c>
      <c r="C18" s="250">
        <v>104.6223059</v>
      </c>
      <c r="D18" s="250">
        <v>104.88704854</v>
      </c>
      <c r="E18" s="250">
        <v>105.16712882</v>
      </c>
      <c r="F18" s="250">
        <v>105.69657304</v>
      </c>
      <c r="G18" s="250">
        <v>105.83180882000001</v>
      </c>
      <c r="H18" s="250">
        <v>105.80686249</v>
      </c>
      <c r="I18" s="250">
        <v>105.076069</v>
      </c>
      <c r="J18" s="250">
        <v>105.14000720999999</v>
      </c>
      <c r="K18" s="250">
        <v>105.45301209</v>
      </c>
      <c r="L18" s="250">
        <v>106.49469825</v>
      </c>
      <c r="M18" s="250">
        <v>106.94612549</v>
      </c>
      <c r="N18" s="250">
        <v>107.28690841</v>
      </c>
      <c r="O18" s="250">
        <v>107.3862017</v>
      </c>
      <c r="P18" s="250">
        <v>107.60383</v>
      </c>
      <c r="Q18" s="250">
        <v>107.80894797000001</v>
      </c>
      <c r="R18" s="250">
        <v>107.96594265</v>
      </c>
      <c r="S18" s="250">
        <v>108.17274972</v>
      </c>
      <c r="T18" s="250">
        <v>108.39375619</v>
      </c>
      <c r="U18" s="250">
        <v>108.71437054</v>
      </c>
      <c r="V18" s="250">
        <v>108.89971949</v>
      </c>
      <c r="W18" s="250">
        <v>109.0352115</v>
      </c>
      <c r="X18" s="250">
        <v>109.20905673999999</v>
      </c>
      <c r="Y18" s="250">
        <v>109.17867728</v>
      </c>
      <c r="Z18" s="250">
        <v>109.03228326999999</v>
      </c>
      <c r="AA18" s="250">
        <v>108.69066089</v>
      </c>
      <c r="AB18" s="250">
        <v>108.37164817</v>
      </c>
      <c r="AC18" s="250">
        <v>107.9960313</v>
      </c>
      <c r="AD18" s="250">
        <v>107.32369662000001</v>
      </c>
      <c r="AE18" s="250">
        <v>107.01495663</v>
      </c>
      <c r="AF18" s="250">
        <v>106.8296977</v>
      </c>
      <c r="AG18" s="250">
        <v>107.01124569</v>
      </c>
      <c r="AH18" s="250">
        <v>106.89045446999999</v>
      </c>
      <c r="AI18" s="250">
        <v>106.71064991999999</v>
      </c>
      <c r="AJ18" s="250">
        <v>106.50876030000001</v>
      </c>
      <c r="AK18" s="250">
        <v>106.18323286</v>
      </c>
      <c r="AL18" s="250">
        <v>105.77099586999999</v>
      </c>
      <c r="AM18" s="250">
        <v>107.8631448</v>
      </c>
      <c r="AN18" s="250">
        <v>105.33416712</v>
      </c>
      <c r="AO18" s="250">
        <v>100.77515828999999</v>
      </c>
      <c r="AP18" s="250">
        <v>86.342500235000003</v>
      </c>
      <c r="AQ18" s="250">
        <v>83.606142664000004</v>
      </c>
      <c r="AR18" s="250">
        <v>84.722467502000001</v>
      </c>
      <c r="AS18" s="250">
        <v>96.601861506000006</v>
      </c>
      <c r="AT18" s="250">
        <v>100.24076109000001</v>
      </c>
      <c r="AU18" s="250">
        <v>102.54955302</v>
      </c>
      <c r="AV18" s="250">
        <v>102.08123467999999</v>
      </c>
      <c r="AW18" s="250">
        <v>102.81506324999999</v>
      </c>
      <c r="AX18" s="250">
        <v>103.30403613</v>
      </c>
      <c r="AY18" s="250">
        <v>103.05745057999999</v>
      </c>
      <c r="AZ18" s="250">
        <v>103.42473911</v>
      </c>
      <c r="BA18" s="250">
        <v>103.91519898</v>
      </c>
      <c r="BB18" s="250">
        <v>104.64398478</v>
      </c>
      <c r="BC18" s="316">
        <v>105.2944</v>
      </c>
      <c r="BD18" s="316">
        <v>105.9817</v>
      </c>
      <c r="BE18" s="316">
        <v>106.8126</v>
      </c>
      <c r="BF18" s="316">
        <v>107.4933</v>
      </c>
      <c r="BG18" s="316">
        <v>108.1306</v>
      </c>
      <c r="BH18" s="316">
        <v>108.7988</v>
      </c>
      <c r="BI18" s="316">
        <v>109.29389999999999</v>
      </c>
      <c r="BJ18" s="316">
        <v>109.6901</v>
      </c>
      <c r="BK18" s="316">
        <v>109.8921</v>
      </c>
      <c r="BL18" s="316">
        <v>110.16200000000001</v>
      </c>
      <c r="BM18" s="316">
        <v>110.4044</v>
      </c>
      <c r="BN18" s="316">
        <v>110.6202</v>
      </c>
      <c r="BO18" s="316">
        <v>110.8073</v>
      </c>
      <c r="BP18" s="316">
        <v>110.96639999999999</v>
      </c>
      <c r="BQ18" s="316">
        <v>111.0681</v>
      </c>
      <c r="BR18" s="316">
        <v>111.19329999999999</v>
      </c>
      <c r="BS18" s="316">
        <v>111.3126</v>
      </c>
      <c r="BT18" s="316">
        <v>111.4259</v>
      </c>
      <c r="BU18" s="316">
        <v>111.5333</v>
      </c>
      <c r="BV18" s="316">
        <v>111.6348</v>
      </c>
    </row>
    <row r="19" spans="1:74" ht="11.1" customHeight="1" x14ac:dyDescent="0.2">
      <c r="A19" s="148" t="s">
        <v>701</v>
      </c>
      <c r="B19" s="204" t="s">
        <v>437</v>
      </c>
      <c r="C19" s="250">
        <v>101.35400362999999</v>
      </c>
      <c r="D19" s="250">
        <v>101.61775484</v>
      </c>
      <c r="E19" s="250">
        <v>101.91400255000001</v>
      </c>
      <c r="F19" s="250">
        <v>102.48405789</v>
      </c>
      <c r="G19" s="250">
        <v>102.66431523999999</v>
      </c>
      <c r="H19" s="250">
        <v>102.69608572999999</v>
      </c>
      <c r="I19" s="250">
        <v>102.11605646</v>
      </c>
      <c r="J19" s="250">
        <v>102.19833794</v>
      </c>
      <c r="K19" s="250">
        <v>102.47961725</v>
      </c>
      <c r="L19" s="250">
        <v>103.36463750999999</v>
      </c>
      <c r="M19" s="250">
        <v>103.74035515</v>
      </c>
      <c r="N19" s="250">
        <v>104.01151329</v>
      </c>
      <c r="O19" s="250">
        <v>103.99378676000001</v>
      </c>
      <c r="P19" s="250">
        <v>104.19406977</v>
      </c>
      <c r="Q19" s="250">
        <v>104.42803717</v>
      </c>
      <c r="R19" s="250">
        <v>104.70211945</v>
      </c>
      <c r="S19" s="250">
        <v>104.99863273</v>
      </c>
      <c r="T19" s="250">
        <v>105.32400751</v>
      </c>
      <c r="U19" s="250">
        <v>105.80861484</v>
      </c>
      <c r="V19" s="250">
        <v>106.09393434</v>
      </c>
      <c r="W19" s="250">
        <v>106.31033703999999</v>
      </c>
      <c r="X19" s="250">
        <v>106.50511014</v>
      </c>
      <c r="Y19" s="250">
        <v>106.54821387</v>
      </c>
      <c r="Z19" s="250">
        <v>106.48693541999999</v>
      </c>
      <c r="AA19" s="250">
        <v>106.2294479</v>
      </c>
      <c r="AB19" s="250">
        <v>106.02827524</v>
      </c>
      <c r="AC19" s="250">
        <v>105.79159058</v>
      </c>
      <c r="AD19" s="250">
        <v>105.32096322</v>
      </c>
      <c r="AE19" s="250">
        <v>105.16207752</v>
      </c>
      <c r="AF19" s="250">
        <v>105.11650281</v>
      </c>
      <c r="AG19" s="250">
        <v>105.38712728</v>
      </c>
      <c r="AH19" s="250">
        <v>105.41600839</v>
      </c>
      <c r="AI19" s="250">
        <v>105.40603434000001</v>
      </c>
      <c r="AJ19" s="250">
        <v>105.50395760000001</v>
      </c>
      <c r="AK19" s="250">
        <v>105.30620887000001</v>
      </c>
      <c r="AL19" s="250">
        <v>104.95954062</v>
      </c>
      <c r="AM19" s="250">
        <v>106.02220661</v>
      </c>
      <c r="AN19" s="250">
        <v>104.20900902</v>
      </c>
      <c r="AO19" s="250">
        <v>101.07820160999999</v>
      </c>
      <c r="AP19" s="250">
        <v>91.477832140999993</v>
      </c>
      <c r="AQ19" s="250">
        <v>89.575769244</v>
      </c>
      <c r="AR19" s="250">
        <v>90.220060692000004</v>
      </c>
      <c r="AS19" s="250">
        <v>97.817063160999993</v>
      </c>
      <c r="AT19" s="250">
        <v>100.24929579000001</v>
      </c>
      <c r="AU19" s="250">
        <v>101.92311525</v>
      </c>
      <c r="AV19" s="250">
        <v>102.06712782</v>
      </c>
      <c r="AW19" s="250">
        <v>102.80266625</v>
      </c>
      <c r="AX19" s="250">
        <v>103.35833683</v>
      </c>
      <c r="AY19" s="250">
        <v>103.41943855</v>
      </c>
      <c r="AZ19" s="250">
        <v>103.85139914</v>
      </c>
      <c r="BA19" s="250">
        <v>104.33951761</v>
      </c>
      <c r="BB19" s="250">
        <v>104.90284861000001</v>
      </c>
      <c r="BC19" s="316">
        <v>105.489</v>
      </c>
      <c r="BD19" s="316">
        <v>106.117</v>
      </c>
      <c r="BE19" s="316">
        <v>106.9631</v>
      </c>
      <c r="BF19" s="316">
        <v>107.5427</v>
      </c>
      <c r="BG19" s="316">
        <v>108.03189999999999</v>
      </c>
      <c r="BH19" s="316">
        <v>108.3734</v>
      </c>
      <c r="BI19" s="316">
        <v>108.72499999999999</v>
      </c>
      <c r="BJ19" s="316">
        <v>109.0295</v>
      </c>
      <c r="BK19" s="316">
        <v>109.2653</v>
      </c>
      <c r="BL19" s="316">
        <v>109.4914</v>
      </c>
      <c r="BM19" s="316">
        <v>109.6863</v>
      </c>
      <c r="BN19" s="316">
        <v>109.8092</v>
      </c>
      <c r="BO19" s="316">
        <v>109.9725</v>
      </c>
      <c r="BP19" s="316">
        <v>110.1353</v>
      </c>
      <c r="BQ19" s="316">
        <v>110.3177</v>
      </c>
      <c r="BR19" s="316">
        <v>110.4645</v>
      </c>
      <c r="BS19" s="316">
        <v>110.59569999999999</v>
      </c>
      <c r="BT19" s="316">
        <v>110.7114</v>
      </c>
      <c r="BU19" s="316">
        <v>110.8115</v>
      </c>
      <c r="BV19" s="316">
        <v>110.8961</v>
      </c>
    </row>
    <row r="20" spans="1:74" ht="11.1" customHeight="1" x14ac:dyDescent="0.2">
      <c r="A20" s="148" t="s">
        <v>702</v>
      </c>
      <c r="B20" s="204" t="s">
        <v>438</v>
      </c>
      <c r="C20" s="250">
        <v>105.90085936</v>
      </c>
      <c r="D20" s="250">
        <v>106.24328844</v>
      </c>
      <c r="E20" s="250">
        <v>106.57838938</v>
      </c>
      <c r="F20" s="250">
        <v>107.12490756</v>
      </c>
      <c r="G20" s="250">
        <v>107.28129315</v>
      </c>
      <c r="H20" s="250">
        <v>107.26629154</v>
      </c>
      <c r="I20" s="250">
        <v>106.54110072</v>
      </c>
      <c r="J20" s="250">
        <v>106.58742622</v>
      </c>
      <c r="K20" s="250">
        <v>106.86646602</v>
      </c>
      <c r="L20" s="250">
        <v>107.8142162</v>
      </c>
      <c r="M20" s="250">
        <v>108.23168756</v>
      </c>
      <c r="N20" s="250">
        <v>108.55487617</v>
      </c>
      <c r="O20" s="250">
        <v>108.62616701</v>
      </c>
      <c r="P20" s="250">
        <v>108.87900140000001</v>
      </c>
      <c r="Q20" s="250">
        <v>109.1557643</v>
      </c>
      <c r="R20" s="250">
        <v>109.44370094999999</v>
      </c>
      <c r="S20" s="250">
        <v>109.77788696</v>
      </c>
      <c r="T20" s="250">
        <v>110.14556757</v>
      </c>
      <c r="U20" s="250">
        <v>110.70577949</v>
      </c>
      <c r="V20" s="250">
        <v>111.02117174999999</v>
      </c>
      <c r="W20" s="250">
        <v>111.25078109</v>
      </c>
      <c r="X20" s="250">
        <v>111.40235355</v>
      </c>
      <c r="Y20" s="250">
        <v>111.45458746</v>
      </c>
      <c r="Z20" s="250">
        <v>111.41522888</v>
      </c>
      <c r="AA20" s="250">
        <v>111.20864659999999</v>
      </c>
      <c r="AB20" s="250">
        <v>111.04282646999999</v>
      </c>
      <c r="AC20" s="250">
        <v>110.84213726999999</v>
      </c>
      <c r="AD20" s="250">
        <v>110.41211783</v>
      </c>
      <c r="AE20" s="250">
        <v>110.28753638000001</v>
      </c>
      <c r="AF20" s="250">
        <v>110.27393173</v>
      </c>
      <c r="AG20" s="250">
        <v>110.54311505</v>
      </c>
      <c r="AH20" s="250">
        <v>110.62260565</v>
      </c>
      <c r="AI20" s="250">
        <v>110.6842147</v>
      </c>
      <c r="AJ20" s="250">
        <v>110.96075378</v>
      </c>
      <c r="AK20" s="250">
        <v>110.81199103</v>
      </c>
      <c r="AL20" s="250">
        <v>110.47073804999999</v>
      </c>
      <c r="AM20" s="250">
        <v>111.6420505</v>
      </c>
      <c r="AN20" s="250">
        <v>109.63702529</v>
      </c>
      <c r="AO20" s="250">
        <v>106.16071809</v>
      </c>
      <c r="AP20" s="250">
        <v>95.452951593999998</v>
      </c>
      <c r="AQ20" s="250">
        <v>93.354213399000002</v>
      </c>
      <c r="AR20" s="250">
        <v>94.104326197999995</v>
      </c>
      <c r="AS20" s="250">
        <v>102.56504876</v>
      </c>
      <c r="AT20" s="250">
        <v>105.36654446999999</v>
      </c>
      <c r="AU20" s="250">
        <v>107.3705721</v>
      </c>
      <c r="AV20" s="250">
        <v>107.98910757</v>
      </c>
      <c r="AW20" s="250">
        <v>108.83921711000001</v>
      </c>
      <c r="AX20" s="250">
        <v>109.33287661999999</v>
      </c>
      <c r="AY20" s="250">
        <v>108.80146892</v>
      </c>
      <c r="AZ20" s="250">
        <v>109.08369131000001</v>
      </c>
      <c r="BA20" s="250">
        <v>109.51092659</v>
      </c>
      <c r="BB20" s="250">
        <v>110.16874309000001</v>
      </c>
      <c r="BC20" s="316">
        <v>110.8218</v>
      </c>
      <c r="BD20" s="316">
        <v>111.5557</v>
      </c>
      <c r="BE20" s="316">
        <v>112.6326</v>
      </c>
      <c r="BF20" s="316">
        <v>113.33159999999999</v>
      </c>
      <c r="BG20" s="316">
        <v>113.9149</v>
      </c>
      <c r="BH20" s="316">
        <v>114.2963</v>
      </c>
      <c r="BI20" s="316">
        <v>114.7127</v>
      </c>
      <c r="BJ20" s="316">
        <v>115.0779</v>
      </c>
      <c r="BK20" s="316">
        <v>115.3627</v>
      </c>
      <c r="BL20" s="316">
        <v>115.6477</v>
      </c>
      <c r="BM20" s="316">
        <v>115.9034</v>
      </c>
      <c r="BN20" s="316">
        <v>116.1499</v>
      </c>
      <c r="BO20" s="316">
        <v>116.33240000000001</v>
      </c>
      <c r="BP20" s="316">
        <v>116.4708</v>
      </c>
      <c r="BQ20" s="316">
        <v>116.5108</v>
      </c>
      <c r="BR20" s="316">
        <v>116.6018</v>
      </c>
      <c r="BS20" s="316">
        <v>116.6895</v>
      </c>
      <c r="BT20" s="316">
        <v>116.7739</v>
      </c>
      <c r="BU20" s="316">
        <v>116.855</v>
      </c>
      <c r="BV20" s="316">
        <v>116.9328</v>
      </c>
    </row>
    <row r="21" spans="1:74" ht="11.1" customHeight="1" x14ac:dyDescent="0.2">
      <c r="A21" s="148" t="s">
        <v>703</v>
      </c>
      <c r="B21" s="204" t="s">
        <v>439</v>
      </c>
      <c r="C21" s="250">
        <v>108.03927928</v>
      </c>
      <c r="D21" s="250">
        <v>108.3233618</v>
      </c>
      <c r="E21" s="250">
        <v>108.58802798000001</v>
      </c>
      <c r="F21" s="250">
        <v>109.02819803</v>
      </c>
      <c r="G21" s="250">
        <v>109.10784137</v>
      </c>
      <c r="H21" s="250">
        <v>109.0218782</v>
      </c>
      <c r="I21" s="250">
        <v>108.25821111</v>
      </c>
      <c r="J21" s="250">
        <v>108.22510801</v>
      </c>
      <c r="K21" s="250">
        <v>108.41047148</v>
      </c>
      <c r="L21" s="250">
        <v>109.24366859</v>
      </c>
      <c r="M21" s="250">
        <v>109.54393991000001</v>
      </c>
      <c r="N21" s="250">
        <v>109.74065249</v>
      </c>
      <c r="O21" s="250">
        <v>109.68997807</v>
      </c>
      <c r="P21" s="250">
        <v>109.7874444</v>
      </c>
      <c r="Q21" s="250">
        <v>109.88922321</v>
      </c>
      <c r="R21" s="250">
        <v>109.90401878</v>
      </c>
      <c r="S21" s="250">
        <v>110.08289434</v>
      </c>
      <c r="T21" s="250">
        <v>110.33455417</v>
      </c>
      <c r="U21" s="250">
        <v>110.86006761</v>
      </c>
      <c r="V21" s="250">
        <v>111.10649398</v>
      </c>
      <c r="W21" s="250">
        <v>111.27490261</v>
      </c>
      <c r="X21" s="250">
        <v>111.38086367</v>
      </c>
      <c r="Y21" s="250">
        <v>111.38155921000001</v>
      </c>
      <c r="Z21" s="250">
        <v>111.29255938999999</v>
      </c>
      <c r="AA21" s="250">
        <v>111.07296918</v>
      </c>
      <c r="AB21" s="250">
        <v>110.83524992</v>
      </c>
      <c r="AC21" s="250">
        <v>110.53850659</v>
      </c>
      <c r="AD21" s="250">
        <v>109.88998487000001</v>
      </c>
      <c r="AE21" s="250">
        <v>109.69475911000001</v>
      </c>
      <c r="AF21" s="250">
        <v>109.66007499</v>
      </c>
      <c r="AG21" s="250">
        <v>110.08207394999999</v>
      </c>
      <c r="AH21" s="250">
        <v>110.14636707</v>
      </c>
      <c r="AI21" s="250">
        <v>110.14909577</v>
      </c>
      <c r="AJ21" s="250">
        <v>110.18740957</v>
      </c>
      <c r="AK21" s="250">
        <v>109.99414729</v>
      </c>
      <c r="AL21" s="250">
        <v>109.66645844</v>
      </c>
      <c r="AM21" s="250">
        <v>111.70286209</v>
      </c>
      <c r="AN21" s="250">
        <v>109.23243082</v>
      </c>
      <c r="AO21" s="250">
        <v>104.7536837</v>
      </c>
      <c r="AP21" s="250">
        <v>90.384025374000004</v>
      </c>
      <c r="AQ21" s="250">
        <v>87.800593058999993</v>
      </c>
      <c r="AR21" s="250">
        <v>89.120791401999995</v>
      </c>
      <c r="AS21" s="250">
        <v>101.32035453</v>
      </c>
      <c r="AT21" s="250">
        <v>105.2160136</v>
      </c>
      <c r="AU21" s="250">
        <v>107.78350272</v>
      </c>
      <c r="AV21" s="250">
        <v>107.67285398999999</v>
      </c>
      <c r="AW21" s="250">
        <v>108.59647919</v>
      </c>
      <c r="AX21" s="250">
        <v>109.2044104</v>
      </c>
      <c r="AY21" s="250">
        <v>108.96729233000001</v>
      </c>
      <c r="AZ21" s="250">
        <v>109.34085202</v>
      </c>
      <c r="BA21" s="250">
        <v>109.79573419</v>
      </c>
      <c r="BB21" s="250">
        <v>110.35568928000001</v>
      </c>
      <c r="BC21" s="316">
        <v>110.9554</v>
      </c>
      <c r="BD21" s="316">
        <v>111.6186</v>
      </c>
      <c r="BE21" s="316">
        <v>112.5445</v>
      </c>
      <c r="BF21" s="316">
        <v>113.1854</v>
      </c>
      <c r="BG21" s="316">
        <v>113.74039999999999</v>
      </c>
      <c r="BH21" s="316">
        <v>114.2403</v>
      </c>
      <c r="BI21" s="316">
        <v>114.6005</v>
      </c>
      <c r="BJ21" s="316">
        <v>114.85169999999999</v>
      </c>
      <c r="BK21" s="316">
        <v>114.8578</v>
      </c>
      <c r="BL21" s="316">
        <v>114.9933</v>
      </c>
      <c r="BM21" s="316">
        <v>115.122</v>
      </c>
      <c r="BN21" s="316">
        <v>115.25279999999999</v>
      </c>
      <c r="BO21" s="316">
        <v>115.3613</v>
      </c>
      <c r="BP21" s="316">
        <v>115.4563</v>
      </c>
      <c r="BQ21" s="316">
        <v>115.524</v>
      </c>
      <c r="BR21" s="316">
        <v>115.6027</v>
      </c>
      <c r="BS21" s="316">
        <v>115.67829999999999</v>
      </c>
      <c r="BT21" s="316">
        <v>115.7509</v>
      </c>
      <c r="BU21" s="316">
        <v>115.8206</v>
      </c>
      <c r="BV21" s="316">
        <v>115.88720000000001</v>
      </c>
    </row>
    <row r="22" spans="1:74" ht="11.1" customHeight="1" x14ac:dyDescent="0.2">
      <c r="A22" s="148" t="s">
        <v>704</v>
      </c>
      <c r="B22" s="204" t="s">
        <v>440</v>
      </c>
      <c r="C22" s="250">
        <v>95.162403226999999</v>
      </c>
      <c r="D22" s="250">
        <v>95.445119319</v>
      </c>
      <c r="E22" s="250">
        <v>95.787837476999997</v>
      </c>
      <c r="F22" s="250">
        <v>96.455320861000004</v>
      </c>
      <c r="G22" s="250">
        <v>96.719470783999995</v>
      </c>
      <c r="H22" s="250">
        <v>96.845050404999995</v>
      </c>
      <c r="I22" s="250">
        <v>96.430959396000006</v>
      </c>
      <c r="J22" s="250">
        <v>96.580223657999994</v>
      </c>
      <c r="K22" s="250">
        <v>96.891742863999994</v>
      </c>
      <c r="L22" s="250">
        <v>97.707388436000002</v>
      </c>
      <c r="M22" s="250">
        <v>98.087013963999993</v>
      </c>
      <c r="N22" s="250">
        <v>98.372490869000003</v>
      </c>
      <c r="O22" s="250">
        <v>98.360317342000002</v>
      </c>
      <c r="P22" s="250">
        <v>98.610123360000003</v>
      </c>
      <c r="Q22" s="250">
        <v>98.918407114000004</v>
      </c>
      <c r="R22" s="250">
        <v>99.327198256000003</v>
      </c>
      <c r="S22" s="250">
        <v>99.720915242000004</v>
      </c>
      <c r="T22" s="250">
        <v>100.14158772</v>
      </c>
      <c r="U22" s="250">
        <v>100.71679079</v>
      </c>
      <c r="V22" s="250">
        <v>101.09569295</v>
      </c>
      <c r="W22" s="250">
        <v>101.40586930000001</v>
      </c>
      <c r="X22" s="250">
        <v>101.70003237</v>
      </c>
      <c r="Y22" s="250">
        <v>101.83322268000001</v>
      </c>
      <c r="Z22" s="250">
        <v>101.85815276</v>
      </c>
      <c r="AA22" s="250">
        <v>101.65902328</v>
      </c>
      <c r="AB22" s="250">
        <v>101.55428243</v>
      </c>
      <c r="AC22" s="250">
        <v>101.42813089000001</v>
      </c>
      <c r="AD22" s="250">
        <v>101.12155005</v>
      </c>
      <c r="AE22" s="250">
        <v>101.07184101999999</v>
      </c>
      <c r="AF22" s="250">
        <v>101.11998523</v>
      </c>
      <c r="AG22" s="250">
        <v>101.46602469</v>
      </c>
      <c r="AH22" s="250">
        <v>101.55984383000001</v>
      </c>
      <c r="AI22" s="250">
        <v>101.60148468</v>
      </c>
      <c r="AJ22" s="250">
        <v>101.72932229</v>
      </c>
      <c r="AK22" s="250">
        <v>101.56282525</v>
      </c>
      <c r="AL22" s="250">
        <v>101.24036863000001</v>
      </c>
      <c r="AM22" s="250">
        <v>102.10614511999999</v>
      </c>
      <c r="AN22" s="250">
        <v>100.46362479</v>
      </c>
      <c r="AO22" s="250">
        <v>97.657000336999999</v>
      </c>
      <c r="AP22" s="250">
        <v>89.31254826</v>
      </c>
      <c r="AQ22" s="250">
        <v>87.458008204999999</v>
      </c>
      <c r="AR22" s="250">
        <v>87.719656663999999</v>
      </c>
      <c r="AS22" s="250">
        <v>93.620173112000003</v>
      </c>
      <c r="AT22" s="250">
        <v>95.472188987999999</v>
      </c>
      <c r="AU22" s="250">
        <v>96.798383770000001</v>
      </c>
      <c r="AV22" s="250">
        <v>97.187460565999999</v>
      </c>
      <c r="AW22" s="250">
        <v>97.770485827000002</v>
      </c>
      <c r="AX22" s="250">
        <v>98.136162662000004</v>
      </c>
      <c r="AY22" s="250">
        <v>97.835857989999994</v>
      </c>
      <c r="AZ22" s="250">
        <v>98.103312785</v>
      </c>
      <c r="BA22" s="250">
        <v>98.489893965999997</v>
      </c>
      <c r="BB22" s="250">
        <v>99.026433542000007</v>
      </c>
      <c r="BC22" s="316">
        <v>99.628140000000002</v>
      </c>
      <c r="BD22" s="316">
        <v>100.3259</v>
      </c>
      <c r="BE22" s="316">
        <v>101.3753</v>
      </c>
      <c r="BF22" s="316">
        <v>102.0732</v>
      </c>
      <c r="BG22" s="316">
        <v>102.6754</v>
      </c>
      <c r="BH22" s="316">
        <v>103.1015</v>
      </c>
      <c r="BI22" s="316">
        <v>103.5723</v>
      </c>
      <c r="BJ22" s="316">
        <v>104.0074</v>
      </c>
      <c r="BK22" s="316">
        <v>104.4007</v>
      </c>
      <c r="BL22" s="316">
        <v>104.76909999999999</v>
      </c>
      <c r="BM22" s="316">
        <v>105.1065</v>
      </c>
      <c r="BN22" s="316">
        <v>105.4252</v>
      </c>
      <c r="BO22" s="316">
        <v>105.69119999999999</v>
      </c>
      <c r="BP22" s="316">
        <v>105.91679999999999</v>
      </c>
      <c r="BQ22" s="316">
        <v>106.06740000000001</v>
      </c>
      <c r="BR22" s="316">
        <v>106.2383</v>
      </c>
      <c r="BS22" s="316">
        <v>106.39490000000001</v>
      </c>
      <c r="BT22" s="316">
        <v>106.5371</v>
      </c>
      <c r="BU22" s="316">
        <v>106.66500000000001</v>
      </c>
      <c r="BV22" s="316">
        <v>106.77849999999999</v>
      </c>
    </row>
    <row r="23" spans="1:74" ht="11.1" customHeight="1" x14ac:dyDescent="0.2">
      <c r="A23" s="148" t="s">
        <v>705</v>
      </c>
      <c r="B23" s="204" t="s">
        <v>441</v>
      </c>
      <c r="C23" s="250">
        <v>106.46551712999999</v>
      </c>
      <c r="D23" s="250">
        <v>106.92419961</v>
      </c>
      <c r="E23" s="250">
        <v>107.38865251999999</v>
      </c>
      <c r="F23" s="250">
        <v>108.01071439</v>
      </c>
      <c r="G23" s="250">
        <v>108.37282921000001</v>
      </c>
      <c r="H23" s="250">
        <v>108.62683555</v>
      </c>
      <c r="I23" s="250">
        <v>108.38396364</v>
      </c>
      <c r="J23" s="250">
        <v>108.71333029</v>
      </c>
      <c r="K23" s="250">
        <v>109.22616575000001</v>
      </c>
      <c r="L23" s="250">
        <v>110.29969091</v>
      </c>
      <c r="M23" s="250">
        <v>110.89654831999999</v>
      </c>
      <c r="N23" s="250">
        <v>111.39395887000001</v>
      </c>
      <c r="O23" s="250">
        <v>111.64389878</v>
      </c>
      <c r="P23" s="250">
        <v>112.05343345</v>
      </c>
      <c r="Q23" s="250">
        <v>112.47453910999999</v>
      </c>
      <c r="R23" s="250">
        <v>112.83289434</v>
      </c>
      <c r="S23" s="250">
        <v>113.33288303</v>
      </c>
      <c r="T23" s="250">
        <v>113.90018375</v>
      </c>
      <c r="U23" s="250">
        <v>114.73705883</v>
      </c>
      <c r="V23" s="250">
        <v>115.28728692</v>
      </c>
      <c r="W23" s="250">
        <v>115.75313032</v>
      </c>
      <c r="X23" s="250">
        <v>116.18033446</v>
      </c>
      <c r="Y23" s="250">
        <v>116.44309942</v>
      </c>
      <c r="Z23" s="250">
        <v>116.58717061</v>
      </c>
      <c r="AA23" s="250">
        <v>116.56765704999999</v>
      </c>
      <c r="AB23" s="250">
        <v>116.50800897000001</v>
      </c>
      <c r="AC23" s="250">
        <v>116.36333538</v>
      </c>
      <c r="AD23" s="250">
        <v>115.80405030999999</v>
      </c>
      <c r="AE23" s="250">
        <v>115.73651519000001</v>
      </c>
      <c r="AF23" s="250">
        <v>115.83114404</v>
      </c>
      <c r="AG23" s="250">
        <v>116.35436077</v>
      </c>
      <c r="AH23" s="250">
        <v>116.57349966</v>
      </c>
      <c r="AI23" s="250">
        <v>116.75498459000001</v>
      </c>
      <c r="AJ23" s="250">
        <v>117.11505712</v>
      </c>
      <c r="AK23" s="250">
        <v>117.05905299</v>
      </c>
      <c r="AL23" s="250">
        <v>116.80321374</v>
      </c>
      <c r="AM23" s="250">
        <v>117.76196204</v>
      </c>
      <c r="AN23" s="250">
        <v>116.04563555999999</v>
      </c>
      <c r="AO23" s="250">
        <v>113.06865696</v>
      </c>
      <c r="AP23" s="250">
        <v>103.68768937</v>
      </c>
      <c r="AQ23" s="250">
        <v>102.04690918</v>
      </c>
      <c r="AR23" s="250">
        <v>103.00297952</v>
      </c>
      <c r="AS23" s="250">
        <v>111.09383009</v>
      </c>
      <c r="AT23" s="250">
        <v>113.84015420999999</v>
      </c>
      <c r="AU23" s="250">
        <v>115.77988159</v>
      </c>
      <c r="AV23" s="250">
        <v>116.23425915999999</v>
      </c>
      <c r="AW23" s="250">
        <v>117.06985784</v>
      </c>
      <c r="AX23" s="250">
        <v>117.60792456</v>
      </c>
      <c r="AY23" s="250">
        <v>117.30847548</v>
      </c>
      <c r="AZ23" s="250">
        <v>117.65646617</v>
      </c>
      <c r="BA23" s="250">
        <v>118.11191279000001</v>
      </c>
      <c r="BB23" s="250">
        <v>118.72866079000001</v>
      </c>
      <c r="BC23" s="316">
        <v>119.3586</v>
      </c>
      <c r="BD23" s="316">
        <v>120.0557</v>
      </c>
      <c r="BE23" s="316">
        <v>121.0463</v>
      </c>
      <c r="BF23" s="316">
        <v>121.7076</v>
      </c>
      <c r="BG23" s="316">
        <v>122.2662</v>
      </c>
      <c r="BH23" s="316">
        <v>122.6619</v>
      </c>
      <c r="BI23" s="316">
        <v>123.0599</v>
      </c>
      <c r="BJ23" s="316">
        <v>123.40009999999999</v>
      </c>
      <c r="BK23" s="316">
        <v>123.6437</v>
      </c>
      <c r="BL23" s="316">
        <v>123.8974</v>
      </c>
      <c r="BM23" s="316">
        <v>124.1224</v>
      </c>
      <c r="BN23" s="316">
        <v>124.3236</v>
      </c>
      <c r="BO23" s="316">
        <v>124.4877</v>
      </c>
      <c r="BP23" s="316">
        <v>124.6194</v>
      </c>
      <c r="BQ23" s="316">
        <v>124.68</v>
      </c>
      <c r="BR23" s="316">
        <v>124.7761</v>
      </c>
      <c r="BS23" s="316">
        <v>124.869</v>
      </c>
      <c r="BT23" s="316">
        <v>124.95869999999999</v>
      </c>
      <c r="BU23" s="316">
        <v>125.04510000000001</v>
      </c>
      <c r="BV23" s="316">
        <v>125.1283</v>
      </c>
    </row>
    <row r="24" spans="1:74" ht="11.1" customHeight="1" x14ac:dyDescent="0.2">
      <c r="A24" s="148" t="s">
        <v>706</v>
      </c>
      <c r="B24" s="204" t="s">
        <v>442</v>
      </c>
      <c r="C24" s="250">
        <v>102.717224</v>
      </c>
      <c r="D24" s="250">
        <v>102.88130857</v>
      </c>
      <c r="E24" s="250">
        <v>103.06813</v>
      </c>
      <c r="F24" s="250">
        <v>103.49608291</v>
      </c>
      <c r="G24" s="250">
        <v>103.5645821</v>
      </c>
      <c r="H24" s="250">
        <v>103.49202219</v>
      </c>
      <c r="I24" s="250">
        <v>102.80321120000001</v>
      </c>
      <c r="J24" s="250">
        <v>102.80492706</v>
      </c>
      <c r="K24" s="250">
        <v>103.02197778</v>
      </c>
      <c r="L24" s="250">
        <v>103.8900859</v>
      </c>
      <c r="M24" s="250">
        <v>104.21101448</v>
      </c>
      <c r="N24" s="250">
        <v>104.42048604999999</v>
      </c>
      <c r="O24" s="250">
        <v>104.35708909</v>
      </c>
      <c r="P24" s="250">
        <v>104.46470524</v>
      </c>
      <c r="Q24" s="250">
        <v>104.581923</v>
      </c>
      <c r="R24" s="250">
        <v>104.65502007000001</v>
      </c>
      <c r="S24" s="250">
        <v>104.83173275999999</v>
      </c>
      <c r="T24" s="250">
        <v>105.05833877000001</v>
      </c>
      <c r="U24" s="250">
        <v>105.49727559</v>
      </c>
      <c r="V24" s="250">
        <v>105.70184015</v>
      </c>
      <c r="W24" s="250">
        <v>105.83446994000001</v>
      </c>
      <c r="X24" s="250">
        <v>105.94135788</v>
      </c>
      <c r="Y24" s="250">
        <v>105.89547342</v>
      </c>
      <c r="Z24" s="250">
        <v>105.74300950999999</v>
      </c>
      <c r="AA24" s="250">
        <v>105.34782973999999</v>
      </c>
      <c r="AB24" s="250">
        <v>105.08430918000001</v>
      </c>
      <c r="AC24" s="250">
        <v>104.81631143</v>
      </c>
      <c r="AD24" s="250">
        <v>104.40242157</v>
      </c>
      <c r="AE24" s="250">
        <v>104.23153065</v>
      </c>
      <c r="AF24" s="250">
        <v>104.16222375</v>
      </c>
      <c r="AG24" s="250">
        <v>104.32136656</v>
      </c>
      <c r="AH24" s="250">
        <v>104.36007840000001</v>
      </c>
      <c r="AI24" s="250">
        <v>104.40522498999999</v>
      </c>
      <c r="AJ24" s="250">
        <v>104.72459241</v>
      </c>
      <c r="AK24" s="250">
        <v>104.5817689</v>
      </c>
      <c r="AL24" s="250">
        <v>104.24454055</v>
      </c>
      <c r="AM24" s="250">
        <v>105.27128733000001</v>
      </c>
      <c r="AN24" s="250">
        <v>103.37646433</v>
      </c>
      <c r="AO24" s="250">
        <v>100.11845150000001</v>
      </c>
      <c r="AP24" s="250">
        <v>90.373867584999999</v>
      </c>
      <c r="AQ24" s="250">
        <v>88.232011084000007</v>
      </c>
      <c r="AR24" s="250">
        <v>88.569500723000004</v>
      </c>
      <c r="AS24" s="250">
        <v>95.650669328000006</v>
      </c>
      <c r="AT24" s="250">
        <v>97.748601626999999</v>
      </c>
      <c r="AU24" s="250">
        <v>99.127630447000001</v>
      </c>
      <c r="AV24" s="250">
        <v>99.072657528999997</v>
      </c>
      <c r="AW24" s="250">
        <v>99.550203084000003</v>
      </c>
      <c r="AX24" s="250">
        <v>99.845168852</v>
      </c>
      <c r="AY24" s="250">
        <v>99.559252049999998</v>
      </c>
      <c r="AZ24" s="250">
        <v>99.787785334000006</v>
      </c>
      <c r="BA24" s="250">
        <v>100.13246592</v>
      </c>
      <c r="BB24" s="250">
        <v>100.60159614</v>
      </c>
      <c r="BC24" s="316">
        <v>101.17230000000001</v>
      </c>
      <c r="BD24" s="316">
        <v>101.85299999999999</v>
      </c>
      <c r="BE24" s="316">
        <v>102.96120000000001</v>
      </c>
      <c r="BF24" s="316">
        <v>103.62350000000001</v>
      </c>
      <c r="BG24" s="316">
        <v>104.1575</v>
      </c>
      <c r="BH24" s="316">
        <v>104.3839</v>
      </c>
      <c r="BI24" s="316">
        <v>104.7958</v>
      </c>
      <c r="BJ24" s="316">
        <v>105.2137</v>
      </c>
      <c r="BK24" s="316">
        <v>105.67019999999999</v>
      </c>
      <c r="BL24" s="316">
        <v>106.0762</v>
      </c>
      <c r="BM24" s="316">
        <v>106.4641</v>
      </c>
      <c r="BN24" s="316">
        <v>106.8917</v>
      </c>
      <c r="BO24" s="316">
        <v>107.2</v>
      </c>
      <c r="BP24" s="316">
        <v>107.44670000000001</v>
      </c>
      <c r="BQ24" s="316">
        <v>107.53749999999999</v>
      </c>
      <c r="BR24" s="316">
        <v>107.732</v>
      </c>
      <c r="BS24" s="316">
        <v>107.93559999999999</v>
      </c>
      <c r="BT24" s="316">
        <v>108.1485</v>
      </c>
      <c r="BU24" s="316">
        <v>108.3707</v>
      </c>
      <c r="BV24" s="316">
        <v>108.60209999999999</v>
      </c>
    </row>
    <row r="25" spans="1:74" ht="11.1" customHeight="1" x14ac:dyDescent="0.2">
      <c r="A25" s="148"/>
      <c r="B25" s="165" t="s">
        <v>1117</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317"/>
      <c r="BD25" s="317"/>
      <c r="BE25" s="317"/>
      <c r="BF25" s="317"/>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707</v>
      </c>
      <c r="B26" s="204" t="s">
        <v>435</v>
      </c>
      <c r="C26" s="232">
        <v>831.83265813000003</v>
      </c>
      <c r="D26" s="232">
        <v>833.96689542000001</v>
      </c>
      <c r="E26" s="232">
        <v>836.46514599</v>
      </c>
      <c r="F26" s="232">
        <v>839.86467748999996</v>
      </c>
      <c r="G26" s="232">
        <v>842.68800386999999</v>
      </c>
      <c r="H26" s="232">
        <v>845.47239277999995</v>
      </c>
      <c r="I26" s="232">
        <v>848.98239126999999</v>
      </c>
      <c r="J26" s="232">
        <v>851.11549499</v>
      </c>
      <c r="K26" s="232">
        <v>852.63625098</v>
      </c>
      <c r="L26" s="232">
        <v>851.97373636999998</v>
      </c>
      <c r="M26" s="232">
        <v>853.44798902000002</v>
      </c>
      <c r="N26" s="232">
        <v>855.48808607000001</v>
      </c>
      <c r="O26" s="232">
        <v>859.69653238000001</v>
      </c>
      <c r="P26" s="232">
        <v>861.66643957999997</v>
      </c>
      <c r="Q26" s="232">
        <v>863.00031254999999</v>
      </c>
      <c r="R26" s="232">
        <v>862.13745312000003</v>
      </c>
      <c r="S26" s="232">
        <v>863.36978122000005</v>
      </c>
      <c r="T26" s="232">
        <v>865.13659870000004</v>
      </c>
      <c r="U26" s="232">
        <v>869.08820659000003</v>
      </c>
      <c r="V26" s="232">
        <v>870.68627703000004</v>
      </c>
      <c r="W26" s="232">
        <v>871.58111107000002</v>
      </c>
      <c r="X26" s="232">
        <v>868.59251026000004</v>
      </c>
      <c r="Y26" s="232">
        <v>870.46602029999997</v>
      </c>
      <c r="Z26" s="232">
        <v>874.02144275000001</v>
      </c>
      <c r="AA26" s="232">
        <v>884.45575952000002</v>
      </c>
      <c r="AB26" s="232">
        <v>887.47727038000005</v>
      </c>
      <c r="AC26" s="232">
        <v>888.28295722999997</v>
      </c>
      <c r="AD26" s="232">
        <v>883.56019265999998</v>
      </c>
      <c r="AE26" s="232">
        <v>882.41870205999999</v>
      </c>
      <c r="AF26" s="232">
        <v>881.54585800999996</v>
      </c>
      <c r="AG26" s="232">
        <v>880.71394387999999</v>
      </c>
      <c r="AH26" s="232">
        <v>880.54918039999995</v>
      </c>
      <c r="AI26" s="232">
        <v>880.82385095999996</v>
      </c>
      <c r="AJ26" s="232">
        <v>881.36345517999996</v>
      </c>
      <c r="AK26" s="232">
        <v>882.64786905999995</v>
      </c>
      <c r="AL26" s="232">
        <v>884.50259224000001</v>
      </c>
      <c r="AM26" s="232">
        <v>875.71293417000004</v>
      </c>
      <c r="AN26" s="232">
        <v>887.11929385999997</v>
      </c>
      <c r="AO26" s="232">
        <v>907.50698077000004</v>
      </c>
      <c r="AP26" s="232">
        <v>968.90112498999997</v>
      </c>
      <c r="AQ26" s="232">
        <v>983.23261876000004</v>
      </c>
      <c r="AR26" s="232">
        <v>982.52659215999995</v>
      </c>
      <c r="AS26" s="232">
        <v>943.70455884</v>
      </c>
      <c r="AT26" s="232">
        <v>930.23235627999998</v>
      </c>
      <c r="AU26" s="232">
        <v>919.03149813000005</v>
      </c>
      <c r="AV26" s="232">
        <v>898.63220870999999</v>
      </c>
      <c r="AW26" s="232">
        <v>900.57637110999997</v>
      </c>
      <c r="AX26" s="232">
        <v>913.39420964999999</v>
      </c>
      <c r="AY26" s="232">
        <v>967.18436235000001</v>
      </c>
      <c r="AZ26" s="232">
        <v>979.17557469999997</v>
      </c>
      <c r="BA26" s="232">
        <v>979.46648470000002</v>
      </c>
      <c r="BB26" s="232">
        <v>949.26014099999998</v>
      </c>
      <c r="BC26" s="305">
        <v>940.2482</v>
      </c>
      <c r="BD26" s="305">
        <v>933.6336</v>
      </c>
      <c r="BE26" s="305">
        <v>931.82569999999998</v>
      </c>
      <c r="BF26" s="305">
        <v>928.19899999999996</v>
      </c>
      <c r="BG26" s="305">
        <v>925.16279999999995</v>
      </c>
      <c r="BH26" s="305">
        <v>920.90020000000004</v>
      </c>
      <c r="BI26" s="305">
        <v>920.4076</v>
      </c>
      <c r="BJ26" s="305">
        <v>921.86829999999998</v>
      </c>
      <c r="BK26" s="305">
        <v>928.26750000000004</v>
      </c>
      <c r="BL26" s="305">
        <v>931.39530000000002</v>
      </c>
      <c r="BM26" s="305">
        <v>934.23720000000003</v>
      </c>
      <c r="BN26" s="305">
        <v>936.50620000000004</v>
      </c>
      <c r="BO26" s="305">
        <v>938.99149999999997</v>
      </c>
      <c r="BP26" s="305">
        <v>941.40610000000004</v>
      </c>
      <c r="BQ26" s="305">
        <v>944.10929999999996</v>
      </c>
      <c r="BR26" s="305">
        <v>946.11300000000006</v>
      </c>
      <c r="BS26" s="305">
        <v>947.77660000000003</v>
      </c>
      <c r="BT26" s="305">
        <v>949.1001</v>
      </c>
      <c r="BU26" s="305">
        <v>950.08330000000001</v>
      </c>
      <c r="BV26" s="305">
        <v>950.72649999999999</v>
      </c>
    </row>
    <row r="27" spans="1:74" ht="11.1" customHeight="1" x14ac:dyDescent="0.2">
      <c r="A27" s="148" t="s">
        <v>708</v>
      </c>
      <c r="B27" s="204" t="s">
        <v>468</v>
      </c>
      <c r="C27" s="232">
        <v>2150.1751706999999</v>
      </c>
      <c r="D27" s="232">
        <v>2158.5707957</v>
      </c>
      <c r="E27" s="232">
        <v>2166.3781617999998</v>
      </c>
      <c r="F27" s="232">
        <v>2173.0325781000001</v>
      </c>
      <c r="G27" s="232">
        <v>2180.0869444999998</v>
      </c>
      <c r="H27" s="232">
        <v>2186.9765702</v>
      </c>
      <c r="I27" s="232">
        <v>2193.0637335000001</v>
      </c>
      <c r="J27" s="232">
        <v>2200.1021688000001</v>
      </c>
      <c r="K27" s="232">
        <v>2207.4541546</v>
      </c>
      <c r="L27" s="232">
        <v>2219.8385641</v>
      </c>
      <c r="M27" s="232">
        <v>2224.2784955000002</v>
      </c>
      <c r="N27" s="232">
        <v>2225.4928223000002</v>
      </c>
      <c r="O27" s="232">
        <v>2217.1474182000002</v>
      </c>
      <c r="P27" s="232">
        <v>2216.6611303999998</v>
      </c>
      <c r="Q27" s="232">
        <v>2217.6998325999998</v>
      </c>
      <c r="R27" s="232">
        <v>2220.6663658000002</v>
      </c>
      <c r="S27" s="232">
        <v>2224.4529171999998</v>
      </c>
      <c r="T27" s="232">
        <v>2229.4623277999999</v>
      </c>
      <c r="U27" s="232">
        <v>2239.7868362999998</v>
      </c>
      <c r="V27" s="232">
        <v>2244.1727864999998</v>
      </c>
      <c r="W27" s="232">
        <v>2246.7124168999999</v>
      </c>
      <c r="X27" s="232">
        <v>2240.6838959000002</v>
      </c>
      <c r="Y27" s="232">
        <v>2244.5722606999998</v>
      </c>
      <c r="Z27" s="232">
        <v>2251.6556796</v>
      </c>
      <c r="AA27" s="232">
        <v>2270.1009058</v>
      </c>
      <c r="AB27" s="232">
        <v>2277.4493680999999</v>
      </c>
      <c r="AC27" s="232">
        <v>2281.8678196000001</v>
      </c>
      <c r="AD27" s="232">
        <v>2279.8724433000002</v>
      </c>
      <c r="AE27" s="232">
        <v>2281.0437361999998</v>
      </c>
      <c r="AF27" s="232">
        <v>2281.8978811000002</v>
      </c>
      <c r="AG27" s="232">
        <v>2281.092662</v>
      </c>
      <c r="AH27" s="232">
        <v>2282.3191729999999</v>
      </c>
      <c r="AI27" s="232">
        <v>2284.2351982</v>
      </c>
      <c r="AJ27" s="232">
        <v>2286.7574484000002</v>
      </c>
      <c r="AK27" s="232">
        <v>2290.1149684000002</v>
      </c>
      <c r="AL27" s="232">
        <v>2294.2244692999998</v>
      </c>
      <c r="AM27" s="232">
        <v>2272.0195812000002</v>
      </c>
      <c r="AN27" s="232">
        <v>2297.9328209999999</v>
      </c>
      <c r="AO27" s="232">
        <v>2344.8978189999998</v>
      </c>
      <c r="AP27" s="232">
        <v>2484.2865476000002</v>
      </c>
      <c r="AQ27" s="232">
        <v>2519.8260823999999</v>
      </c>
      <c r="AR27" s="232">
        <v>2522.8883959</v>
      </c>
      <c r="AS27" s="232">
        <v>2452.4841304000001</v>
      </c>
      <c r="AT27" s="232">
        <v>2421.3340198000001</v>
      </c>
      <c r="AU27" s="232">
        <v>2388.4487063000001</v>
      </c>
      <c r="AV27" s="232">
        <v>2309.2437765999998</v>
      </c>
      <c r="AW27" s="232">
        <v>2306.3263673000001</v>
      </c>
      <c r="AX27" s="232">
        <v>2335.1120649</v>
      </c>
      <c r="AY27" s="232">
        <v>2477.2710364999998</v>
      </c>
      <c r="AZ27" s="232">
        <v>2508.2103231999999</v>
      </c>
      <c r="BA27" s="232">
        <v>2509.6000918</v>
      </c>
      <c r="BB27" s="232">
        <v>2434.3821644</v>
      </c>
      <c r="BC27" s="305">
        <v>2411.9670000000001</v>
      </c>
      <c r="BD27" s="305">
        <v>2395.2950000000001</v>
      </c>
      <c r="BE27" s="305">
        <v>2390.0360000000001</v>
      </c>
      <c r="BF27" s="305">
        <v>2380.6010000000001</v>
      </c>
      <c r="BG27" s="305">
        <v>2372.66</v>
      </c>
      <c r="BH27" s="305">
        <v>2361.154</v>
      </c>
      <c r="BI27" s="305">
        <v>2359.9929999999999</v>
      </c>
      <c r="BJ27" s="305">
        <v>2364.1190000000001</v>
      </c>
      <c r="BK27" s="305">
        <v>2381.9389999999999</v>
      </c>
      <c r="BL27" s="305">
        <v>2390.335</v>
      </c>
      <c r="BM27" s="305">
        <v>2397.7139999999999</v>
      </c>
      <c r="BN27" s="305">
        <v>2402.8429999999998</v>
      </c>
      <c r="BO27" s="305">
        <v>2409.11</v>
      </c>
      <c r="BP27" s="305">
        <v>2415.2849999999999</v>
      </c>
      <c r="BQ27" s="305">
        <v>2422.6529999999998</v>
      </c>
      <c r="BR27" s="305">
        <v>2427.6750000000002</v>
      </c>
      <c r="BS27" s="305">
        <v>2431.6379999999999</v>
      </c>
      <c r="BT27" s="305">
        <v>2434.5430000000001</v>
      </c>
      <c r="BU27" s="305">
        <v>2436.3879999999999</v>
      </c>
      <c r="BV27" s="305">
        <v>2437.1750000000002</v>
      </c>
    </row>
    <row r="28" spans="1:74" ht="11.1" customHeight="1" x14ac:dyDescent="0.2">
      <c r="A28" s="148" t="s">
        <v>709</v>
      </c>
      <c r="B28" s="204" t="s">
        <v>436</v>
      </c>
      <c r="C28" s="232">
        <v>2298.9607125000002</v>
      </c>
      <c r="D28" s="232">
        <v>2302.9641069999998</v>
      </c>
      <c r="E28" s="232">
        <v>2307.6388040000002</v>
      </c>
      <c r="F28" s="232">
        <v>2313.6108525</v>
      </c>
      <c r="G28" s="232">
        <v>2319.1586176999999</v>
      </c>
      <c r="H28" s="232">
        <v>2324.9081485000002</v>
      </c>
      <c r="I28" s="232">
        <v>2331.6299906999998</v>
      </c>
      <c r="J28" s="232">
        <v>2337.2051436000002</v>
      </c>
      <c r="K28" s="232">
        <v>2342.4041527999998</v>
      </c>
      <c r="L28" s="232">
        <v>2344.8358520000002</v>
      </c>
      <c r="M28" s="232">
        <v>2351.0759489000002</v>
      </c>
      <c r="N28" s="232">
        <v>2358.7332772</v>
      </c>
      <c r="O28" s="232">
        <v>2372.4376108000001</v>
      </c>
      <c r="P28" s="232">
        <v>2379.4570709999998</v>
      </c>
      <c r="Q28" s="232">
        <v>2384.4214320000001</v>
      </c>
      <c r="R28" s="232">
        <v>2383.1121975999999</v>
      </c>
      <c r="S28" s="232">
        <v>2387.1302323</v>
      </c>
      <c r="T28" s="232">
        <v>2392.2570397999998</v>
      </c>
      <c r="U28" s="232">
        <v>2401.1040275</v>
      </c>
      <c r="V28" s="232">
        <v>2406.4898254</v>
      </c>
      <c r="W28" s="232">
        <v>2411.0258407000001</v>
      </c>
      <c r="X28" s="232">
        <v>2412.6142623000001</v>
      </c>
      <c r="Y28" s="232">
        <v>2417.0240709</v>
      </c>
      <c r="Z28" s="232">
        <v>2422.1574553999999</v>
      </c>
      <c r="AA28" s="232">
        <v>2432.5417017999998</v>
      </c>
      <c r="AB28" s="232">
        <v>2435.7267735</v>
      </c>
      <c r="AC28" s="232">
        <v>2436.2399565999999</v>
      </c>
      <c r="AD28" s="232">
        <v>2428.5226984000001</v>
      </c>
      <c r="AE28" s="232">
        <v>2427.8610186000001</v>
      </c>
      <c r="AF28" s="232">
        <v>2428.6963646999998</v>
      </c>
      <c r="AG28" s="232">
        <v>2432.8501996</v>
      </c>
      <c r="AH28" s="232">
        <v>2435.3135000000002</v>
      </c>
      <c r="AI28" s="232">
        <v>2437.907729</v>
      </c>
      <c r="AJ28" s="232">
        <v>2440.7103649999999</v>
      </c>
      <c r="AK28" s="232">
        <v>2443.5083420000001</v>
      </c>
      <c r="AL28" s="232">
        <v>2446.3791385</v>
      </c>
      <c r="AM28" s="232">
        <v>2414.8599479999998</v>
      </c>
      <c r="AN28" s="232">
        <v>2443.7234886000001</v>
      </c>
      <c r="AO28" s="232">
        <v>2498.5069536999999</v>
      </c>
      <c r="AP28" s="232">
        <v>2667.4432922000001</v>
      </c>
      <c r="AQ28" s="232">
        <v>2707.8918945999999</v>
      </c>
      <c r="AR28" s="232">
        <v>2708.0857096</v>
      </c>
      <c r="AS28" s="232">
        <v>2605.7503797999998</v>
      </c>
      <c r="AT28" s="232">
        <v>2572.1403885</v>
      </c>
      <c r="AU28" s="232">
        <v>2544.9813783</v>
      </c>
      <c r="AV28" s="232">
        <v>2492.8652705999998</v>
      </c>
      <c r="AW28" s="232">
        <v>2502.1642809</v>
      </c>
      <c r="AX28" s="232">
        <v>2541.470331</v>
      </c>
      <c r="AY28" s="232">
        <v>2697.5133474999998</v>
      </c>
      <c r="AZ28" s="232">
        <v>2731.7860317999998</v>
      </c>
      <c r="BA28" s="232">
        <v>2731.0183108000001</v>
      </c>
      <c r="BB28" s="232">
        <v>2637.7363885999998</v>
      </c>
      <c r="BC28" s="305">
        <v>2609.9929999999999</v>
      </c>
      <c r="BD28" s="305">
        <v>2590.3150000000001</v>
      </c>
      <c r="BE28" s="305">
        <v>2587.9</v>
      </c>
      <c r="BF28" s="305">
        <v>2577.453</v>
      </c>
      <c r="BG28" s="305">
        <v>2568.172</v>
      </c>
      <c r="BH28" s="305">
        <v>2554.7339999999999</v>
      </c>
      <c r="BI28" s="305">
        <v>2551.779</v>
      </c>
      <c r="BJ28" s="305">
        <v>2553.9810000000002</v>
      </c>
      <c r="BK28" s="305">
        <v>2568.875</v>
      </c>
      <c r="BL28" s="305">
        <v>2575.7460000000001</v>
      </c>
      <c r="BM28" s="305">
        <v>2582.127</v>
      </c>
      <c r="BN28" s="305">
        <v>2587.6309999999999</v>
      </c>
      <c r="BO28" s="305">
        <v>2593.319</v>
      </c>
      <c r="BP28" s="305">
        <v>2598.8069999999998</v>
      </c>
      <c r="BQ28" s="305">
        <v>2604.8690000000001</v>
      </c>
      <c r="BR28" s="305">
        <v>2609.373</v>
      </c>
      <c r="BS28" s="305">
        <v>2613.0949999999998</v>
      </c>
      <c r="BT28" s="305">
        <v>2616.0340000000001</v>
      </c>
      <c r="BU28" s="305">
        <v>2618.192</v>
      </c>
      <c r="BV28" s="305">
        <v>2619.567</v>
      </c>
    </row>
    <row r="29" spans="1:74" ht="11.1" customHeight="1" x14ac:dyDescent="0.2">
      <c r="A29" s="148" t="s">
        <v>710</v>
      </c>
      <c r="B29" s="204" t="s">
        <v>437</v>
      </c>
      <c r="C29" s="232">
        <v>1075.8574005999999</v>
      </c>
      <c r="D29" s="232">
        <v>1077.5873432000001</v>
      </c>
      <c r="E29" s="232">
        <v>1079.2354759</v>
      </c>
      <c r="F29" s="232">
        <v>1081.1437188</v>
      </c>
      <c r="G29" s="232">
        <v>1082.3717912</v>
      </c>
      <c r="H29" s="232">
        <v>1083.2616135000001</v>
      </c>
      <c r="I29" s="232">
        <v>1082.0393985999999</v>
      </c>
      <c r="J29" s="232">
        <v>1083.5830606</v>
      </c>
      <c r="K29" s="232">
        <v>1086.1188126</v>
      </c>
      <c r="L29" s="232">
        <v>1090.7289777000001</v>
      </c>
      <c r="M29" s="232">
        <v>1094.4371670999999</v>
      </c>
      <c r="N29" s="232">
        <v>1098.3257039</v>
      </c>
      <c r="O29" s="232">
        <v>1102.7476173</v>
      </c>
      <c r="P29" s="232">
        <v>1106.7320772999999</v>
      </c>
      <c r="Q29" s="232">
        <v>1110.6321129</v>
      </c>
      <c r="R29" s="232">
        <v>1115.0981939000001</v>
      </c>
      <c r="S29" s="232">
        <v>1118.3415285000001</v>
      </c>
      <c r="T29" s="232">
        <v>1121.0125866000001</v>
      </c>
      <c r="U29" s="232">
        <v>1121.1609811000001</v>
      </c>
      <c r="V29" s="232">
        <v>1124.1502763000001</v>
      </c>
      <c r="W29" s="232">
        <v>1128.0300851</v>
      </c>
      <c r="X29" s="232">
        <v>1135.3323257</v>
      </c>
      <c r="Y29" s="232">
        <v>1139.0942233000001</v>
      </c>
      <c r="Z29" s="232">
        <v>1141.847696</v>
      </c>
      <c r="AA29" s="232">
        <v>1143.8945916</v>
      </c>
      <c r="AB29" s="232">
        <v>1144.4048286</v>
      </c>
      <c r="AC29" s="232">
        <v>1143.6802548999999</v>
      </c>
      <c r="AD29" s="232">
        <v>1137.547914</v>
      </c>
      <c r="AE29" s="232">
        <v>1137.4834361000001</v>
      </c>
      <c r="AF29" s="232">
        <v>1139.3138647999999</v>
      </c>
      <c r="AG29" s="232">
        <v>1146.904387</v>
      </c>
      <c r="AH29" s="232">
        <v>1149.6257387000001</v>
      </c>
      <c r="AI29" s="232">
        <v>1151.3431066999999</v>
      </c>
      <c r="AJ29" s="232">
        <v>1150.1103771999999</v>
      </c>
      <c r="AK29" s="232">
        <v>1151.2793634</v>
      </c>
      <c r="AL29" s="232">
        <v>1152.9039514999999</v>
      </c>
      <c r="AM29" s="232">
        <v>1141.6192771999999</v>
      </c>
      <c r="AN29" s="232">
        <v>1154.1787168999999</v>
      </c>
      <c r="AO29" s="232">
        <v>1177.2174064999999</v>
      </c>
      <c r="AP29" s="232">
        <v>1251.3560574000001</v>
      </c>
      <c r="AQ29" s="232">
        <v>1264.8877132</v>
      </c>
      <c r="AR29" s="232">
        <v>1258.4330852000001</v>
      </c>
      <c r="AS29" s="232">
        <v>1192.8637237999999</v>
      </c>
      <c r="AT29" s="232">
        <v>1175.7828657</v>
      </c>
      <c r="AU29" s="232">
        <v>1168.0620612</v>
      </c>
      <c r="AV29" s="232">
        <v>1172.3350307000001</v>
      </c>
      <c r="AW29" s="232">
        <v>1181.3590429999999</v>
      </c>
      <c r="AX29" s="232">
        <v>1197.7678185</v>
      </c>
      <c r="AY29" s="232">
        <v>1246.5397307999999</v>
      </c>
      <c r="AZ29" s="232">
        <v>1258.9842524999999</v>
      </c>
      <c r="BA29" s="232">
        <v>1260.0797571999999</v>
      </c>
      <c r="BB29" s="232">
        <v>1232.4815242</v>
      </c>
      <c r="BC29" s="305">
        <v>1223.8879999999999</v>
      </c>
      <c r="BD29" s="305">
        <v>1216.953</v>
      </c>
      <c r="BE29" s="305">
        <v>1213</v>
      </c>
      <c r="BF29" s="305">
        <v>1208.393</v>
      </c>
      <c r="BG29" s="305">
        <v>1204.4549999999999</v>
      </c>
      <c r="BH29" s="305">
        <v>1199.143</v>
      </c>
      <c r="BI29" s="305">
        <v>1198.0730000000001</v>
      </c>
      <c r="BJ29" s="305">
        <v>1199.203</v>
      </c>
      <c r="BK29" s="305">
        <v>1205.8340000000001</v>
      </c>
      <c r="BL29" s="305">
        <v>1208.8889999999999</v>
      </c>
      <c r="BM29" s="305">
        <v>1211.6669999999999</v>
      </c>
      <c r="BN29" s="305">
        <v>1213.7560000000001</v>
      </c>
      <c r="BO29" s="305">
        <v>1216.2919999999999</v>
      </c>
      <c r="BP29" s="305">
        <v>1218.8630000000001</v>
      </c>
      <c r="BQ29" s="305">
        <v>1221.9949999999999</v>
      </c>
      <c r="BR29" s="305">
        <v>1224.2380000000001</v>
      </c>
      <c r="BS29" s="305">
        <v>1226.1210000000001</v>
      </c>
      <c r="BT29" s="305">
        <v>1227.643</v>
      </c>
      <c r="BU29" s="305">
        <v>1228.8030000000001</v>
      </c>
      <c r="BV29" s="305">
        <v>1229.6030000000001</v>
      </c>
    </row>
    <row r="30" spans="1:74" ht="11.1" customHeight="1" x14ac:dyDescent="0.2">
      <c r="A30" s="148" t="s">
        <v>711</v>
      </c>
      <c r="B30" s="204" t="s">
        <v>438</v>
      </c>
      <c r="C30" s="232">
        <v>3002.087708</v>
      </c>
      <c r="D30" s="232">
        <v>3013.0441472000002</v>
      </c>
      <c r="E30" s="232">
        <v>3023.7355269999998</v>
      </c>
      <c r="F30" s="232">
        <v>3034.8634192</v>
      </c>
      <c r="G30" s="232">
        <v>3044.4985013</v>
      </c>
      <c r="H30" s="232">
        <v>3053.3423452000002</v>
      </c>
      <c r="I30" s="232">
        <v>3059.9451659000001</v>
      </c>
      <c r="J30" s="232">
        <v>3068.2938721</v>
      </c>
      <c r="K30" s="232">
        <v>3076.9386786</v>
      </c>
      <c r="L30" s="232">
        <v>3086.7428920000002</v>
      </c>
      <c r="M30" s="232">
        <v>3095.3324198</v>
      </c>
      <c r="N30" s="232">
        <v>3103.5705683000001</v>
      </c>
      <c r="O30" s="232">
        <v>3112.0996160999998</v>
      </c>
      <c r="P30" s="232">
        <v>3119.1532969999998</v>
      </c>
      <c r="Q30" s="232">
        <v>3125.3738895000001</v>
      </c>
      <c r="R30" s="232">
        <v>3127.5149737000002</v>
      </c>
      <c r="S30" s="232">
        <v>3134.5042047000002</v>
      </c>
      <c r="T30" s="232">
        <v>3143.0951623000001</v>
      </c>
      <c r="U30" s="232">
        <v>3158.1507367999998</v>
      </c>
      <c r="V30" s="232">
        <v>3166.2979802999998</v>
      </c>
      <c r="W30" s="232">
        <v>3172.3997829</v>
      </c>
      <c r="X30" s="232">
        <v>3170.0128263000001</v>
      </c>
      <c r="Y30" s="232">
        <v>3176.8562360000001</v>
      </c>
      <c r="Z30" s="232">
        <v>3186.4866937000002</v>
      </c>
      <c r="AA30" s="232">
        <v>3207.9736472</v>
      </c>
      <c r="AB30" s="232">
        <v>3216.3761149000002</v>
      </c>
      <c r="AC30" s="232">
        <v>3220.7635445999999</v>
      </c>
      <c r="AD30" s="232">
        <v>3214.9132936000001</v>
      </c>
      <c r="AE30" s="232">
        <v>3215.9376295000002</v>
      </c>
      <c r="AF30" s="232">
        <v>3217.6139094</v>
      </c>
      <c r="AG30" s="232">
        <v>3219.4114679999998</v>
      </c>
      <c r="AH30" s="232">
        <v>3222.7896353000001</v>
      </c>
      <c r="AI30" s="232">
        <v>3227.2177458000001</v>
      </c>
      <c r="AJ30" s="232">
        <v>3231.7941553000001</v>
      </c>
      <c r="AK30" s="232">
        <v>3238.9983854000002</v>
      </c>
      <c r="AL30" s="232">
        <v>3247.9287918</v>
      </c>
      <c r="AM30" s="232">
        <v>3229.9027191999999</v>
      </c>
      <c r="AN30" s="232">
        <v>3263.79747</v>
      </c>
      <c r="AO30" s="232">
        <v>3320.9303887000001</v>
      </c>
      <c r="AP30" s="232">
        <v>3482.1724537999999</v>
      </c>
      <c r="AQ30" s="232">
        <v>3525.1284747999998</v>
      </c>
      <c r="AR30" s="232">
        <v>3530.6694301000002</v>
      </c>
      <c r="AS30" s="232">
        <v>3444.2377041999998</v>
      </c>
      <c r="AT30" s="232">
        <v>3415.8667396000001</v>
      </c>
      <c r="AU30" s="232">
        <v>3390.9989208000002</v>
      </c>
      <c r="AV30" s="232">
        <v>3325.6734652</v>
      </c>
      <c r="AW30" s="232">
        <v>3340.7825251999998</v>
      </c>
      <c r="AX30" s="232">
        <v>3392.3653181</v>
      </c>
      <c r="AY30" s="232">
        <v>3586.7187872</v>
      </c>
      <c r="AZ30" s="232">
        <v>3631.5263384</v>
      </c>
      <c r="BA30" s="232">
        <v>3633.0849149999999</v>
      </c>
      <c r="BB30" s="232">
        <v>3520.6567375999998</v>
      </c>
      <c r="BC30" s="305">
        <v>3488.7710000000002</v>
      </c>
      <c r="BD30" s="305">
        <v>3466.6889999999999</v>
      </c>
      <c r="BE30" s="305">
        <v>3465.5320000000002</v>
      </c>
      <c r="BF30" s="305">
        <v>3454.7190000000001</v>
      </c>
      <c r="BG30" s="305">
        <v>3445.3690000000001</v>
      </c>
      <c r="BH30" s="305">
        <v>3430.6779999999999</v>
      </c>
      <c r="BI30" s="305">
        <v>3429.36</v>
      </c>
      <c r="BJ30" s="305">
        <v>3434.6109999999999</v>
      </c>
      <c r="BK30" s="305">
        <v>3456.498</v>
      </c>
      <c r="BL30" s="305">
        <v>3467.3339999999998</v>
      </c>
      <c r="BM30" s="305">
        <v>3477.1869999999999</v>
      </c>
      <c r="BN30" s="305">
        <v>3484.6970000000001</v>
      </c>
      <c r="BO30" s="305">
        <v>3493.6030000000001</v>
      </c>
      <c r="BP30" s="305">
        <v>3502.5459999999998</v>
      </c>
      <c r="BQ30" s="305">
        <v>3512.6379999999999</v>
      </c>
      <c r="BR30" s="305">
        <v>3520.82</v>
      </c>
      <c r="BS30" s="305">
        <v>3528.203</v>
      </c>
      <c r="BT30" s="305">
        <v>3534.788</v>
      </c>
      <c r="BU30" s="305">
        <v>3540.5740000000001</v>
      </c>
      <c r="BV30" s="305">
        <v>3545.5630000000001</v>
      </c>
    </row>
    <row r="31" spans="1:74" ht="11.1" customHeight="1" x14ac:dyDescent="0.2">
      <c r="A31" s="148" t="s">
        <v>712</v>
      </c>
      <c r="B31" s="204" t="s">
        <v>439</v>
      </c>
      <c r="C31" s="232">
        <v>853.64944004999995</v>
      </c>
      <c r="D31" s="232">
        <v>856.11594591999994</v>
      </c>
      <c r="E31" s="232">
        <v>858.22996417000002</v>
      </c>
      <c r="F31" s="232">
        <v>859.70249267999998</v>
      </c>
      <c r="G31" s="232">
        <v>861.32828732999997</v>
      </c>
      <c r="H31" s="232">
        <v>862.81834597</v>
      </c>
      <c r="I31" s="232">
        <v>863.75725994000004</v>
      </c>
      <c r="J31" s="232">
        <v>865.28740307999999</v>
      </c>
      <c r="K31" s="232">
        <v>866.99336671000003</v>
      </c>
      <c r="L31" s="232">
        <v>869.50629007999999</v>
      </c>
      <c r="M31" s="232">
        <v>871.09054027000002</v>
      </c>
      <c r="N31" s="232">
        <v>872.37725653999996</v>
      </c>
      <c r="O31" s="232">
        <v>872.88340096000002</v>
      </c>
      <c r="P31" s="232">
        <v>873.93732781000006</v>
      </c>
      <c r="Q31" s="232">
        <v>875.05599916999995</v>
      </c>
      <c r="R31" s="232">
        <v>876.08216980999998</v>
      </c>
      <c r="S31" s="232">
        <v>877.44826411999998</v>
      </c>
      <c r="T31" s="232">
        <v>878.99703685999998</v>
      </c>
      <c r="U31" s="232">
        <v>881.09329171000002</v>
      </c>
      <c r="V31" s="232">
        <v>882.73381857000004</v>
      </c>
      <c r="W31" s="232">
        <v>884.28342110999995</v>
      </c>
      <c r="X31" s="232">
        <v>884.99570377999999</v>
      </c>
      <c r="Y31" s="232">
        <v>886.92325437</v>
      </c>
      <c r="Z31" s="232">
        <v>889.31967730999997</v>
      </c>
      <c r="AA31" s="232">
        <v>894.09639206999998</v>
      </c>
      <c r="AB31" s="232">
        <v>895.99699511999995</v>
      </c>
      <c r="AC31" s="232">
        <v>896.93290593999996</v>
      </c>
      <c r="AD31" s="232">
        <v>895.16913914999998</v>
      </c>
      <c r="AE31" s="232">
        <v>895.47690450000005</v>
      </c>
      <c r="AF31" s="232">
        <v>896.12121662000004</v>
      </c>
      <c r="AG31" s="232">
        <v>897.56510172000003</v>
      </c>
      <c r="AH31" s="232">
        <v>898.53523773999996</v>
      </c>
      <c r="AI31" s="232">
        <v>899.49465089</v>
      </c>
      <c r="AJ31" s="232">
        <v>899.72369610999999</v>
      </c>
      <c r="AK31" s="232">
        <v>901.20139728000004</v>
      </c>
      <c r="AL31" s="232">
        <v>903.20810934999997</v>
      </c>
      <c r="AM31" s="232">
        <v>895.77465585000004</v>
      </c>
      <c r="AN31" s="232">
        <v>906.31627205999996</v>
      </c>
      <c r="AO31" s="232">
        <v>924.86378152999998</v>
      </c>
      <c r="AP31" s="232">
        <v>981.79895653000005</v>
      </c>
      <c r="AQ31" s="232">
        <v>993.57192326999996</v>
      </c>
      <c r="AR31" s="232">
        <v>990.56445402999998</v>
      </c>
      <c r="AS31" s="232">
        <v>946.48323648999997</v>
      </c>
      <c r="AT31" s="232">
        <v>933.63487955999994</v>
      </c>
      <c r="AU31" s="232">
        <v>925.72607088999996</v>
      </c>
      <c r="AV31" s="232">
        <v>915.02376893999997</v>
      </c>
      <c r="AW31" s="232">
        <v>922.79383800000005</v>
      </c>
      <c r="AX31" s="232">
        <v>941.30323651000003</v>
      </c>
      <c r="AY31" s="232">
        <v>1004.4757198999999</v>
      </c>
      <c r="AZ31" s="232">
        <v>1019.0209608</v>
      </c>
      <c r="BA31" s="232">
        <v>1018.8627144</v>
      </c>
      <c r="BB31" s="232">
        <v>979.63577580000003</v>
      </c>
      <c r="BC31" s="305">
        <v>968.34450000000004</v>
      </c>
      <c r="BD31" s="305">
        <v>960.62360000000001</v>
      </c>
      <c r="BE31" s="305">
        <v>960.91959999999995</v>
      </c>
      <c r="BF31" s="305">
        <v>957.00459999999998</v>
      </c>
      <c r="BG31" s="305">
        <v>953.3252</v>
      </c>
      <c r="BH31" s="305">
        <v>947.45650000000001</v>
      </c>
      <c r="BI31" s="305">
        <v>946.06679999999994</v>
      </c>
      <c r="BJ31" s="305">
        <v>946.73140000000001</v>
      </c>
      <c r="BK31" s="305">
        <v>952.62249999999995</v>
      </c>
      <c r="BL31" s="305">
        <v>955.01599999999996</v>
      </c>
      <c r="BM31" s="305">
        <v>957.08439999999996</v>
      </c>
      <c r="BN31" s="305">
        <v>958.31719999999996</v>
      </c>
      <c r="BO31" s="305">
        <v>960.11800000000005</v>
      </c>
      <c r="BP31" s="305">
        <v>961.97640000000001</v>
      </c>
      <c r="BQ31" s="305">
        <v>964.30330000000004</v>
      </c>
      <c r="BR31" s="305">
        <v>965.96889999999996</v>
      </c>
      <c r="BS31" s="305">
        <v>967.38390000000004</v>
      </c>
      <c r="BT31" s="305">
        <v>968.54849999999999</v>
      </c>
      <c r="BU31" s="305">
        <v>969.46259999999995</v>
      </c>
      <c r="BV31" s="305">
        <v>970.12609999999995</v>
      </c>
    </row>
    <row r="32" spans="1:74" ht="11.1" customHeight="1" x14ac:dyDescent="0.2">
      <c r="A32" s="148" t="s">
        <v>713</v>
      </c>
      <c r="B32" s="204" t="s">
        <v>440</v>
      </c>
      <c r="C32" s="232">
        <v>1839.6131170000001</v>
      </c>
      <c r="D32" s="232">
        <v>1849.2943281</v>
      </c>
      <c r="E32" s="232">
        <v>1858.5634170000001</v>
      </c>
      <c r="F32" s="232">
        <v>1867.6674984000001</v>
      </c>
      <c r="G32" s="232">
        <v>1875.9270062999999</v>
      </c>
      <c r="H32" s="232">
        <v>1883.5890557</v>
      </c>
      <c r="I32" s="232">
        <v>1889.8951754</v>
      </c>
      <c r="J32" s="232">
        <v>1896.9311608999999</v>
      </c>
      <c r="K32" s="232">
        <v>1903.9385413</v>
      </c>
      <c r="L32" s="232">
        <v>1910.3853128999999</v>
      </c>
      <c r="M32" s="232">
        <v>1917.7344854999999</v>
      </c>
      <c r="N32" s="232">
        <v>1925.4540557</v>
      </c>
      <c r="O32" s="232">
        <v>1935.1477193000001</v>
      </c>
      <c r="P32" s="232">
        <v>1942.4053125</v>
      </c>
      <c r="Q32" s="232">
        <v>1948.8305310999999</v>
      </c>
      <c r="R32" s="232">
        <v>1953.1223642</v>
      </c>
      <c r="S32" s="232">
        <v>1958.858592</v>
      </c>
      <c r="T32" s="232">
        <v>1964.7382034</v>
      </c>
      <c r="U32" s="232">
        <v>1971.3207772999999</v>
      </c>
      <c r="V32" s="232">
        <v>1977.0674721</v>
      </c>
      <c r="W32" s="232">
        <v>1982.5378665000001</v>
      </c>
      <c r="X32" s="232">
        <v>1986.3104833</v>
      </c>
      <c r="Y32" s="232">
        <v>1992.2943848</v>
      </c>
      <c r="Z32" s="232">
        <v>1999.068094</v>
      </c>
      <c r="AA32" s="232">
        <v>2011.2185145999999</v>
      </c>
      <c r="AB32" s="232">
        <v>2016.1316609999999</v>
      </c>
      <c r="AC32" s="232">
        <v>2018.3944371</v>
      </c>
      <c r="AD32" s="232">
        <v>2012.9759849</v>
      </c>
      <c r="AE32" s="232">
        <v>2013.7111640000001</v>
      </c>
      <c r="AF32" s="232">
        <v>2015.5691162000001</v>
      </c>
      <c r="AG32" s="232">
        <v>2020.1955571999999</v>
      </c>
      <c r="AH32" s="232">
        <v>2023.0647690999999</v>
      </c>
      <c r="AI32" s="232">
        <v>2025.8224674000001</v>
      </c>
      <c r="AJ32" s="232">
        <v>2028.5767412</v>
      </c>
      <c r="AK32" s="232">
        <v>2031.0303457</v>
      </c>
      <c r="AL32" s="232">
        <v>2033.2913698</v>
      </c>
      <c r="AM32" s="232">
        <v>2011.6746353000001</v>
      </c>
      <c r="AN32" s="232">
        <v>2031.3143824000001</v>
      </c>
      <c r="AO32" s="232">
        <v>2068.5254329999998</v>
      </c>
      <c r="AP32" s="232">
        <v>2186.1832161000002</v>
      </c>
      <c r="AQ32" s="232">
        <v>2211.3803017</v>
      </c>
      <c r="AR32" s="232">
        <v>2206.9921189000002</v>
      </c>
      <c r="AS32" s="232">
        <v>2123.2913512</v>
      </c>
      <c r="AT32" s="232">
        <v>2097.0281190999999</v>
      </c>
      <c r="AU32" s="232">
        <v>2078.4751061000002</v>
      </c>
      <c r="AV32" s="232">
        <v>2049.2984953999999</v>
      </c>
      <c r="AW32" s="232">
        <v>2059.9162829000002</v>
      </c>
      <c r="AX32" s="232">
        <v>2091.9946521000002</v>
      </c>
      <c r="AY32" s="232">
        <v>2208.3977427</v>
      </c>
      <c r="AZ32" s="232">
        <v>2236.24917</v>
      </c>
      <c r="BA32" s="232">
        <v>2238.4130737</v>
      </c>
      <c r="BB32" s="232">
        <v>2173.9024940999998</v>
      </c>
      <c r="BC32" s="305">
        <v>2155.4319999999998</v>
      </c>
      <c r="BD32" s="305">
        <v>2142.0129999999999</v>
      </c>
      <c r="BE32" s="305">
        <v>2138.9290000000001</v>
      </c>
      <c r="BF32" s="305">
        <v>2131.6550000000002</v>
      </c>
      <c r="BG32" s="305">
        <v>2125.473</v>
      </c>
      <c r="BH32" s="305">
        <v>2115.4850000000001</v>
      </c>
      <c r="BI32" s="305">
        <v>2115.1610000000001</v>
      </c>
      <c r="BJ32" s="305">
        <v>2119.6030000000001</v>
      </c>
      <c r="BK32" s="305">
        <v>2136.498</v>
      </c>
      <c r="BL32" s="305">
        <v>2144.7060000000001</v>
      </c>
      <c r="BM32" s="305">
        <v>2151.9140000000002</v>
      </c>
      <c r="BN32" s="305">
        <v>2156.6709999999998</v>
      </c>
      <c r="BO32" s="305">
        <v>2162.9670000000001</v>
      </c>
      <c r="BP32" s="305">
        <v>2169.3510000000001</v>
      </c>
      <c r="BQ32" s="305">
        <v>2176.7890000000002</v>
      </c>
      <c r="BR32" s="305">
        <v>2182.6239999999998</v>
      </c>
      <c r="BS32" s="305">
        <v>2187.8220000000001</v>
      </c>
      <c r="BT32" s="305">
        <v>2192.384</v>
      </c>
      <c r="BU32" s="305">
        <v>2196.308</v>
      </c>
      <c r="BV32" s="305">
        <v>2199.5949999999998</v>
      </c>
    </row>
    <row r="33" spans="1:74" s="160" customFormat="1" ht="11.1" customHeight="1" x14ac:dyDescent="0.2">
      <c r="A33" s="148" t="s">
        <v>714</v>
      </c>
      <c r="B33" s="204" t="s">
        <v>441</v>
      </c>
      <c r="C33" s="232">
        <v>1080.2438533</v>
      </c>
      <c r="D33" s="232">
        <v>1085.2393941</v>
      </c>
      <c r="E33" s="232">
        <v>1090.0885957</v>
      </c>
      <c r="F33" s="232">
        <v>1094.5766100000001</v>
      </c>
      <c r="G33" s="232">
        <v>1099.2942696</v>
      </c>
      <c r="H33" s="232">
        <v>1104.0267263000001</v>
      </c>
      <c r="I33" s="232">
        <v>1109.4410648999999</v>
      </c>
      <c r="J33" s="232">
        <v>1113.702802</v>
      </c>
      <c r="K33" s="232">
        <v>1117.4790224999999</v>
      </c>
      <c r="L33" s="232">
        <v>1118.8836739000001</v>
      </c>
      <c r="M33" s="232">
        <v>1123.1034006</v>
      </c>
      <c r="N33" s="232">
        <v>1128.2521503</v>
      </c>
      <c r="O33" s="232">
        <v>1137.0498058000001</v>
      </c>
      <c r="P33" s="232">
        <v>1142.0166889</v>
      </c>
      <c r="Q33" s="232">
        <v>1145.8726826</v>
      </c>
      <c r="R33" s="232">
        <v>1146.5289224999999</v>
      </c>
      <c r="S33" s="232">
        <v>1149.7297857999999</v>
      </c>
      <c r="T33" s="232">
        <v>1153.3864079</v>
      </c>
      <c r="U33" s="232">
        <v>1158.5479209</v>
      </c>
      <c r="V33" s="232">
        <v>1162.3292119</v>
      </c>
      <c r="W33" s="232">
        <v>1165.7794127</v>
      </c>
      <c r="X33" s="232">
        <v>1167.4596779999999</v>
      </c>
      <c r="Y33" s="232">
        <v>1171.3268327000001</v>
      </c>
      <c r="Z33" s="232">
        <v>1175.9420315</v>
      </c>
      <c r="AA33" s="232">
        <v>1184.4706937000001</v>
      </c>
      <c r="AB33" s="232">
        <v>1188.2079157999999</v>
      </c>
      <c r="AC33" s="232">
        <v>1190.3191171000001</v>
      </c>
      <c r="AD33" s="232">
        <v>1187.6156996</v>
      </c>
      <c r="AE33" s="232">
        <v>1188.8663082999999</v>
      </c>
      <c r="AF33" s="232">
        <v>1190.882345</v>
      </c>
      <c r="AG33" s="232">
        <v>1194.9222434000001</v>
      </c>
      <c r="AH33" s="232">
        <v>1197.5253109</v>
      </c>
      <c r="AI33" s="232">
        <v>1199.9499813</v>
      </c>
      <c r="AJ33" s="232">
        <v>1201.1226721999999</v>
      </c>
      <c r="AK33" s="232">
        <v>1203.9957348</v>
      </c>
      <c r="AL33" s="232">
        <v>1207.4955868</v>
      </c>
      <c r="AM33" s="232">
        <v>1198.6310272999999</v>
      </c>
      <c r="AN33" s="232">
        <v>1213.1278589999999</v>
      </c>
      <c r="AO33" s="232">
        <v>1237.9948807999999</v>
      </c>
      <c r="AP33" s="232">
        <v>1311.5171574000001</v>
      </c>
      <c r="AQ33" s="232">
        <v>1328.4107610999999</v>
      </c>
      <c r="AR33" s="232">
        <v>1326.9607564999999</v>
      </c>
      <c r="AS33" s="232">
        <v>1276.5809119999999</v>
      </c>
      <c r="AT33" s="232">
        <v>1261.3833645</v>
      </c>
      <c r="AU33" s="232">
        <v>1250.7818826</v>
      </c>
      <c r="AV33" s="232">
        <v>1234.5421103000001</v>
      </c>
      <c r="AW33" s="232">
        <v>1240.8085261000001</v>
      </c>
      <c r="AX33" s="232">
        <v>1259.3467743000001</v>
      </c>
      <c r="AY33" s="232">
        <v>1326.4175666000001</v>
      </c>
      <c r="AZ33" s="232">
        <v>1342.3039455000001</v>
      </c>
      <c r="BA33" s="232">
        <v>1343.2666228000001</v>
      </c>
      <c r="BB33" s="232">
        <v>1305.2905908</v>
      </c>
      <c r="BC33" s="305">
        <v>1294.4169999999999</v>
      </c>
      <c r="BD33" s="305">
        <v>1286.6310000000001</v>
      </c>
      <c r="BE33" s="305">
        <v>1285.3689999999999</v>
      </c>
      <c r="BF33" s="305">
        <v>1281.181</v>
      </c>
      <c r="BG33" s="305">
        <v>1277.5039999999999</v>
      </c>
      <c r="BH33" s="305">
        <v>1271.664</v>
      </c>
      <c r="BI33" s="305">
        <v>1271.0119999999999</v>
      </c>
      <c r="BJ33" s="305">
        <v>1272.875</v>
      </c>
      <c r="BK33" s="305">
        <v>1280.989</v>
      </c>
      <c r="BL33" s="305">
        <v>1285.0809999999999</v>
      </c>
      <c r="BM33" s="305">
        <v>1288.886</v>
      </c>
      <c r="BN33" s="305">
        <v>1292.1569999999999</v>
      </c>
      <c r="BO33" s="305">
        <v>1295.576</v>
      </c>
      <c r="BP33" s="305">
        <v>1298.894</v>
      </c>
      <c r="BQ33" s="305">
        <v>1302.2339999999999</v>
      </c>
      <c r="BR33" s="305">
        <v>1305.259</v>
      </c>
      <c r="BS33" s="305">
        <v>1308.0930000000001</v>
      </c>
      <c r="BT33" s="305">
        <v>1310.7339999999999</v>
      </c>
      <c r="BU33" s="305">
        <v>1313.184</v>
      </c>
      <c r="BV33" s="305">
        <v>1315.441</v>
      </c>
    </row>
    <row r="34" spans="1:74" s="160" customFormat="1" ht="11.1" customHeight="1" x14ac:dyDescent="0.2">
      <c r="A34" s="148" t="s">
        <v>715</v>
      </c>
      <c r="B34" s="204" t="s">
        <v>442</v>
      </c>
      <c r="C34" s="232">
        <v>2579.9457805000002</v>
      </c>
      <c r="D34" s="232">
        <v>2584.5344814999999</v>
      </c>
      <c r="E34" s="232">
        <v>2590.3420995000001</v>
      </c>
      <c r="F34" s="232">
        <v>2599.1718856000002</v>
      </c>
      <c r="G34" s="232">
        <v>2606.0648992000001</v>
      </c>
      <c r="H34" s="232">
        <v>2612.8243916000001</v>
      </c>
      <c r="I34" s="232">
        <v>2618.5938292000001</v>
      </c>
      <c r="J34" s="232">
        <v>2625.7286791000001</v>
      </c>
      <c r="K34" s="232">
        <v>2633.3724078</v>
      </c>
      <c r="L34" s="232">
        <v>2643.1659405999999</v>
      </c>
      <c r="M34" s="232">
        <v>2650.5967329999999</v>
      </c>
      <c r="N34" s="232">
        <v>2657.3057104</v>
      </c>
      <c r="O34" s="232">
        <v>2661.7590971999998</v>
      </c>
      <c r="P34" s="232">
        <v>2668.1747761000001</v>
      </c>
      <c r="Q34" s="232">
        <v>2675.0189715000001</v>
      </c>
      <c r="R34" s="232">
        <v>2681.9505786999998</v>
      </c>
      <c r="S34" s="232">
        <v>2689.9076356999999</v>
      </c>
      <c r="T34" s="232">
        <v>2698.5490377000001</v>
      </c>
      <c r="U34" s="232">
        <v>2710.8393870999998</v>
      </c>
      <c r="V34" s="232">
        <v>2718.6260275</v>
      </c>
      <c r="W34" s="232">
        <v>2724.8735612</v>
      </c>
      <c r="X34" s="232">
        <v>2724.0347995000002</v>
      </c>
      <c r="Y34" s="232">
        <v>2731.3645115999998</v>
      </c>
      <c r="Z34" s="232">
        <v>2741.3155086000002</v>
      </c>
      <c r="AA34" s="232">
        <v>2761.5017210000001</v>
      </c>
      <c r="AB34" s="232">
        <v>2770.9848400000001</v>
      </c>
      <c r="AC34" s="232">
        <v>2777.3787960999998</v>
      </c>
      <c r="AD34" s="232">
        <v>2777.6888954000001</v>
      </c>
      <c r="AE34" s="232">
        <v>2780.1505461000002</v>
      </c>
      <c r="AF34" s="232">
        <v>2781.7690544000002</v>
      </c>
      <c r="AG34" s="232">
        <v>2777.4834867</v>
      </c>
      <c r="AH34" s="232">
        <v>2781.2114101000002</v>
      </c>
      <c r="AI34" s="232">
        <v>2787.8918911000001</v>
      </c>
      <c r="AJ34" s="232">
        <v>2802.4645609999998</v>
      </c>
      <c r="AK34" s="232">
        <v>2811.3454339999998</v>
      </c>
      <c r="AL34" s="232">
        <v>2819.4741411999998</v>
      </c>
      <c r="AM34" s="232">
        <v>2798.4060485999998</v>
      </c>
      <c r="AN34" s="232">
        <v>2826.3639001000001</v>
      </c>
      <c r="AO34" s="232">
        <v>2874.9030615000001</v>
      </c>
      <c r="AP34" s="232">
        <v>3011.3883461999999</v>
      </c>
      <c r="AQ34" s="232">
        <v>3050.5665174000001</v>
      </c>
      <c r="AR34" s="232">
        <v>3059.8023884999998</v>
      </c>
      <c r="AS34" s="232">
        <v>2999.9293729999999</v>
      </c>
      <c r="AT34" s="232">
        <v>2978.6555835999998</v>
      </c>
      <c r="AU34" s="232">
        <v>2956.8144338000002</v>
      </c>
      <c r="AV34" s="232">
        <v>2895.0806699999998</v>
      </c>
      <c r="AW34" s="232">
        <v>2901.5987396999999</v>
      </c>
      <c r="AX34" s="232">
        <v>2937.0433892999999</v>
      </c>
      <c r="AY34" s="232">
        <v>3083.8321593999999</v>
      </c>
      <c r="AZ34" s="232">
        <v>3115.3168132000001</v>
      </c>
      <c r="BA34" s="232">
        <v>3113.9148912999999</v>
      </c>
      <c r="BB34" s="232">
        <v>3024.6167068999998</v>
      </c>
      <c r="BC34" s="305">
        <v>2998.6990000000001</v>
      </c>
      <c r="BD34" s="305">
        <v>2981.152</v>
      </c>
      <c r="BE34" s="305">
        <v>2981.1990000000001</v>
      </c>
      <c r="BF34" s="305">
        <v>2973.4760000000001</v>
      </c>
      <c r="BG34" s="305">
        <v>2967.2049999999999</v>
      </c>
      <c r="BH34" s="305">
        <v>2957.0549999999998</v>
      </c>
      <c r="BI34" s="305">
        <v>2957.69</v>
      </c>
      <c r="BJ34" s="305">
        <v>2963.777</v>
      </c>
      <c r="BK34" s="305">
        <v>2983.9650000000001</v>
      </c>
      <c r="BL34" s="305">
        <v>2994.47</v>
      </c>
      <c r="BM34" s="305">
        <v>3003.942</v>
      </c>
      <c r="BN34" s="305">
        <v>3011.07</v>
      </c>
      <c r="BO34" s="305">
        <v>3019.4580000000001</v>
      </c>
      <c r="BP34" s="305">
        <v>3027.7950000000001</v>
      </c>
      <c r="BQ34" s="305">
        <v>3037.0790000000002</v>
      </c>
      <c r="BR34" s="305">
        <v>3044.5680000000002</v>
      </c>
      <c r="BS34" s="305">
        <v>3051.259</v>
      </c>
      <c r="BT34" s="305">
        <v>3057.1529999999998</v>
      </c>
      <c r="BU34" s="305">
        <v>3062.2489999999998</v>
      </c>
      <c r="BV34" s="305">
        <v>3066.547</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318"/>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716</v>
      </c>
      <c r="B36" s="204" t="s">
        <v>435</v>
      </c>
      <c r="C36" s="232">
        <v>5866.2414735000002</v>
      </c>
      <c r="D36" s="232">
        <v>5866.9990064000003</v>
      </c>
      <c r="E36" s="232">
        <v>5869.0360128000002</v>
      </c>
      <c r="F36" s="232">
        <v>5872.8168944999998</v>
      </c>
      <c r="G36" s="232">
        <v>5877.7391969</v>
      </c>
      <c r="H36" s="232">
        <v>5882.9337517000004</v>
      </c>
      <c r="I36" s="232">
        <v>5887.7178129000004</v>
      </c>
      <c r="J36" s="232">
        <v>5892.1543258000002</v>
      </c>
      <c r="K36" s="232">
        <v>5896.4926582999997</v>
      </c>
      <c r="L36" s="232">
        <v>5900.9327144999997</v>
      </c>
      <c r="M36" s="232">
        <v>5905.4765429999998</v>
      </c>
      <c r="N36" s="232">
        <v>5910.0767288999996</v>
      </c>
      <c r="O36" s="232">
        <v>5914.6472720000002</v>
      </c>
      <c r="P36" s="232">
        <v>5918.9478314999997</v>
      </c>
      <c r="Q36" s="232">
        <v>5922.6994812000003</v>
      </c>
      <c r="R36" s="232">
        <v>5925.7102529000003</v>
      </c>
      <c r="S36" s="232">
        <v>5928.1360088000001</v>
      </c>
      <c r="T36" s="232">
        <v>5930.2195690999997</v>
      </c>
      <c r="U36" s="232">
        <v>5932.1720579000003</v>
      </c>
      <c r="V36" s="232">
        <v>5934.0778157000004</v>
      </c>
      <c r="W36" s="232">
        <v>5935.9894872000004</v>
      </c>
      <c r="X36" s="232">
        <v>5937.9404826</v>
      </c>
      <c r="Y36" s="232">
        <v>5939.887275</v>
      </c>
      <c r="Z36" s="232">
        <v>5941.7671028000004</v>
      </c>
      <c r="AA36" s="232">
        <v>5943.5863681999999</v>
      </c>
      <c r="AB36" s="232">
        <v>5945.6281276999998</v>
      </c>
      <c r="AC36" s="232">
        <v>5948.2446011000002</v>
      </c>
      <c r="AD36" s="232">
        <v>5951.6327812</v>
      </c>
      <c r="AE36" s="232">
        <v>5955.3687510999998</v>
      </c>
      <c r="AF36" s="232">
        <v>5958.8733668000004</v>
      </c>
      <c r="AG36" s="232">
        <v>5961.7798989000003</v>
      </c>
      <c r="AH36" s="232">
        <v>5964.5712778999996</v>
      </c>
      <c r="AI36" s="232">
        <v>5967.9428491999997</v>
      </c>
      <c r="AJ36" s="232">
        <v>5971.6640145000001</v>
      </c>
      <c r="AK36" s="232">
        <v>5971.8004016000004</v>
      </c>
      <c r="AL36" s="232">
        <v>5963.4916946000003</v>
      </c>
      <c r="AM36" s="232">
        <v>5943.9902386000003</v>
      </c>
      <c r="AN36" s="232">
        <v>5918.9990214999998</v>
      </c>
      <c r="AO36" s="232">
        <v>5896.3336919000003</v>
      </c>
      <c r="AP36" s="232">
        <v>5882.1997324000004</v>
      </c>
      <c r="AQ36" s="232">
        <v>5876.3619606000002</v>
      </c>
      <c r="AR36" s="232">
        <v>5876.9750280999997</v>
      </c>
      <c r="AS36" s="232">
        <v>5882.2183297000001</v>
      </c>
      <c r="AT36" s="232">
        <v>5890.3702347999997</v>
      </c>
      <c r="AU36" s="232">
        <v>5899.7338558000001</v>
      </c>
      <c r="AV36" s="232">
        <v>5908.8423039999998</v>
      </c>
      <c r="AW36" s="232">
        <v>5917.1486842000004</v>
      </c>
      <c r="AX36" s="232">
        <v>5924.3360998999997</v>
      </c>
      <c r="AY36" s="232">
        <v>5930.2642874000003</v>
      </c>
      <c r="AZ36" s="232">
        <v>5935.4995153999998</v>
      </c>
      <c r="BA36" s="232">
        <v>5940.7846853000001</v>
      </c>
      <c r="BB36" s="232">
        <v>5946.6766831000004</v>
      </c>
      <c r="BC36" s="305">
        <v>5952.9880000000003</v>
      </c>
      <c r="BD36" s="305">
        <v>5959.3459999999995</v>
      </c>
      <c r="BE36" s="305">
        <v>5965.3909999999996</v>
      </c>
      <c r="BF36" s="305">
        <v>5970.8180000000002</v>
      </c>
      <c r="BG36" s="305">
        <v>5975.3360000000002</v>
      </c>
      <c r="BH36" s="305">
        <v>5978.777</v>
      </c>
      <c r="BI36" s="305">
        <v>5981.4669999999996</v>
      </c>
      <c r="BJ36" s="305">
        <v>5983.857</v>
      </c>
      <c r="BK36" s="305">
        <v>5986.3190000000004</v>
      </c>
      <c r="BL36" s="305">
        <v>5988.9120000000003</v>
      </c>
      <c r="BM36" s="305">
        <v>5991.6170000000002</v>
      </c>
      <c r="BN36" s="305">
        <v>5994.4290000000001</v>
      </c>
      <c r="BO36" s="305">
        <v>5997.3990000000003</v>
      </c>
      <c r="BP36" s="305">
        <v>6000.5929999999998</v>
      </c>
      <c r="BQ36" s="305">
        <v>6004.0479999999998</v>
      </c>
      <c r="BR36" s="305">
        <v>6007.6909999999998</v>
      </c>
      <c r="BS36" s="305">
        <v>6011.42</v>
      </c>
      <c r="BT36" s="305">
        <v>6015.1509999999998</v>
      </c>
      <c r="BU36" s="305">
        <v>6018.8720000000003</v>
      </c>
      <c r="BV36" s="305">
        <v>6022.5879999999997</v>
      </c>
    </row>
    <row r="37" spans="1:74" s="160" customFormat="1" ht="11.1" customHeight="1" x14ac:dyDescent="0.2">
      <c r="A37" s="148" t="s">
        <v>717</v>
      </c>
      <c r="B37" s="204" t="s">
        <v>468</v>
      </c>
      <c r="C37" s="232">
        <v>15990.334113999999</v>
      </c>
      <c r="D37" s="232">
        <v>15998.935659000001</v>
      </c>
      <c r="E37" s="232">
        <v>16011.734557</v>
      </c>
      <c r="F37" s="232">
        <v>16029.836896000001</v>
      </c>
      <c r="G37" s="232">
        <v>16050.339559</v>
      </c>
      <c r="H37" s="232">
        <v>16069.337129</v>
      </c>
      <c r="I37" s="232">
        <v>16083.951616</v>
      </c>
      <c r="J37" s="232">
        <v>16095.414731000001</v>
      </c>
      <c r="K37" s="232">
        <v>16105.985611</v>
      </c>
      <c r="L37" s="232">
        <v>16117.467514</v>
      </c>
      <c r="M37" s="232">
        <v>16129.840171</v>
      </c>
      <c r="N37" s="232">
        <v>16142.627435</v>
      </c>
      <c r="O37" s="232">
        <v>16155.273595000001</v>
      </c>
      <c r="P37" s="232">
        <v>16166.904698</v>
      </c>
      <c r="Q37" s="232">
        <v>16176.567231000001</v>
      </c>
      <c r="R37" s="232">
        <v>16183.762688999999</v>
      </c>
      <c r="S37" s="232">
        <v>16189.812604999999</v>
      </c>
      <c r="T37" s="232">
        <v>16196.49352</v>
      </c>
      <c r="U37" s="232">
        <v>16205.123197999999</v>
      </c>
      <c r="V37" s="232">
        <v>16215.184294000001</v>
      </c>
      <c r="W37" s="232">
        <v>16225.700681</v>
      </c>
      <c r="X37" s="232">
        <v>16235.869852</v>
      </c>
      <c r="Y37" s="232">
        <v>16245.583758999999</v>
      </c>
      <c r="Z37" s="232">
        <v>16254.907969</v>
      </c>
      <c r="AA37" s="232">
        <v>16264.086297</v>
      </c>
      <c r="AB37" s="232">
        <v>16274.075532999999</v>
      </c>
      <c r="AC37" s="232">
        <v>16286.010715</v>
      </c>
      <c r="AD37" s="232">
        <v>16300.420543</v>
      </c>
      <c r="AE37" s="232">
        <v>16315.408366</v>
      </c>
      <c r="AF37" s="232">
        <v>16328.4712</v>
      </c>
      <c r="AG37" s="232">
        <v>16337.988941</v>
      </c>
      <c r="AH37" s="232">
        <v>16345.873018</v>
      </c>
      <c r="AI37" s="232">
        <v>16354.917747</v>
      </c>
      <c r="AJ37" s="232">
        <v>16365.213925</v>
      </c>
      <c r="AK37" s="232">
        <v>16366.038293</v>
      </c>
      <c r="AL37" s="232">
        <v>16343.964078999999</v>
      </c>
      <c r="AM37" s="232">
        <v>16291.289784000001</v>
      </c>
      <c r="AN37" s="232">
        <v>16223.215005</v>
      </c>
      <c r="AO37" s="232">
        <v>16160.664617</v>
      </c>
      <c r="AP37" s="232">
        <v>16120.368613000001</v>
      </c>
      <c r="AQ37" s="232">
        <v>16102.277461</v>
      </c>
      <c r="AR37" s="232">
        <v>16102.146749</v>
      </c>
      <c r="AS37" s="232">
        <v>16115.618124000001</v>
      </c>
      <c r="AT37" s="232">
        <v>16137.877453999999</v>
      </c>
      <c r="AU37" s="232">
        <v>16163.996666999999</v>
      </c>
      <c r="AV37" s="232">
        <v>16189.714365</v>
      </c>
      <c r="AW37" s="232">
        <v>16213.435856</v>
      </c>
      <c r="AX37" s="232">
        <v>16234.233120999999</v>
      </c>
      <c r="AY37" s="232">
        <v>16251.60405</v>
      </c>
      <c r="AZ37" s="232">
        <v>16266.750155</v>
      </c>
      <c r="BA37" s="232">
        <v>16281.298854000001</v>
      </c>
      <c r="BB37" s="232">
        <v>16296.479039</v>
      </c>
      <c r="BC37" s="305">
        <v>16311.93</v>
      </c>
      <c r="BD37" s="305">
        <v>16326.87</v>
      </c>
      <c r="BE37" s="305">
        <v>16340.66</v>
      </c>
      <c r="BF37" s="305">
        <v>16353</v>
      </c>
      <c r="BG37" s="305">
        <v>16363.7</v>
      </c>
      <c r="BH37" s="305">
        <v>16372.74</v>
      </c>
      <c r="BI37" s="305">
        <v>16380.61</v>
      </c>
      <c r="BJ37" s="305">
        <v>16387.990000000002</v>
      </c>
      <c r="BK37" s="305">
        <v>16395.419999999998</v>
      </c>
      <c r="BL37" s="305">
        <v>16403.07</v>
      </c>
      <c r="BM37" s="305">
        <v>16410.97</v>
      </c>
      <c r="BN37" s="305">
        <v>16419.13</v>
      </c>
      <c r="BO37" s="305">
        <v>16427.36</v>
      </c>
      <c r="BP37" s="305">
        <v>16435.400000000001</v>
      </c>
      <c r="BQ37" s="305">
        <v>16443.12</v>
      </c>
      <c r="BR37" s="305">
        <v>16450.759999999998</v>
      </c>
      <c r="BS37" s="305">
        <v>16458.669999999998</v>
      </c>
      <c r="BT37" s="305">
        <v>16467.099999999999</v>
      </c>
      <c r="BU37" s="305">
        <v>16475.939999999999</v>
      </c>
      <c r="BV37" s="305">
        <v>16484.98</v>
      </c>
    </row>
    <row r="38" spans="1:74" s="160" customFormat="1" ht="11.1" customHeight="1" x14ac:dyDescent="0.2">
      <c r="A38" s="148" t="s">
        <v>718</v>
      </c>
      <c r="B38" s="204" t="s">
        <v>436</v>
      </c>
      <c r="C38" s="232">
        <v>18849.013529</v>
      </c>
      <c r="D38" s="232">
        <v>18850.512393000001</v>
      </c>
      <c r="E38" s="232">
        <v>18856.191819</v>
      </c>
      <c r="F38" s="232">
        <v>18867.537817</v>
      </c>
      <c r="G38" s="232">
        <v>18882.477153</v>
      </c>
      <c r="H38" s="232">
        <v>18898.046783999998</v>
      </c>
      <c r="I38" s="232">
        <v>18911.941473999999</v>
      </c>
      <c r="J38" s="232">
        <v>18924.487219999999</v>
      </c>
      <c r="K38" s="232">
        <v>18936.667824</v>
      </c>
      <c r="L38" s="232">
        <v>18949.260641000001</v>
      </c>
      <c r="M38" s="232">
        <v>18962.217225</v>
      </c>
      <c r="N38" s="232">
        <v>18975.282684000002</v>
      </c>
      <c r="O38" s="232">
        <v>18988.133248999999</v>
      </c>
      <c r="P38" s="232">
        <v>19000.169653000001</v>
      </c>
      <c r="Q38" s="232">
        <v>19010.723754999999</v>
      </c>
      <c r="R38" s="232">
        <v>19019.234536</v>
      </c>
      <c r="S38" s="232">
        <v>19025.569450999999</v>
      </c>
      <c r="T38" s="232">
        <v>19029.703078999999</v>
      </c>
      <c r="U38" s="232">
        <v>19031.773633000001</v>
      </c>
      <c r="V38" s="232">
        <v>19032.573875999999</v>
      </c>
      <c r="W38" s="232">
        <v>19033.060207999999</v>
      </c>
      <c r="X38" s="232">
        <v>19033.976653000002</v>
      </c>
      <c r="Y38" s="232">
        <v>19035.217733000001</v>
      </c>
      <c r="Z38" s="232">
        <v>19036.465591</v>
      </c>
      <c r="AA38" s="232">
        <v>19037.589918000001</v>
      </c>
      <c r="AB38" s="232">
        <v>19039.210567999999</v>
      </c>
      <c r="AC38" s="232">
        <v>19042.134942000001</v>
      </c>
      <c r="AD38" s="232">
        <v>19046.959276000001</v>
      </c>
      <c r="AE38" s="232">
        <v>19053.435164999999</v>
      </c>
      <c r="AF38" s="232">
        <v>19061.103038000001</v>
      </c>
      <c r="AG38" s="232">
        <v>19069.712983000001</v>
      </c>
      <c r="AH38" s="232">
        <v>19079.853709999999</v>
      </c>
      <c r="AI38" s="232">
        <v>19092.323584999998</v>
      </c>
      <c r="AJ38" s="232">
        <v>19105.222717000001</v>
      </c>
      <c r="AK38" s="232">
        <v>19105.858198000002</v>
      </c>
      <c r="AL38" s="232">
        <v>19078.838859</v>
      </c>
      <c r="AM38" s="232">
        <v>19015.653009000001</v>
      </c>
      <c r="AN38" s="232">
        <v>18935.306847</v>
      </c>
      <c r="AO38" s="232">
        <v>18863.686045999999</v>
      </c>
      <c r="AP38" s="232">
        <v>18821.264554000001</v>
      </c>
      <c r="AQ38" s="232">
        <v>18806.869406000002</v>
      </c>
      <c r="AR38" s="232">
        <v>18813.915914000001</v>
      </c>
      <c r="AS38" s="232">
        <v>18835.945190999999</v>
      </c>
      <c r="AT38" s="232">
        <v>18867.001571000001</v>
      </c>
      <c r="AU38" s="232">
        <v>18901.255189</v>
      </c>
      <c r="AV38" s="232">
        <v>18933.757957999998</v>
      </c>
      <c r="AW38" s="232">
        <v>18963.088886000001</v>
      </c>
      <c r="AX38" s="232">
        <v>18988.708756</v>
      </c>
      <c r="AY38" s="232">
        <v>19010.509247000002</v>
      </c>
      <c r="AZ38" s="232">
        <v>19030.105625</v>
      </c>
      <c r="BA38" s="232">
        <v>19049.544049</v>
      </c>
      <c r="BB38" s="232">
        <v>19070.339625000001</v>
      </c>
      <c r="BC38" s="305">
        <v>19091.88</v>
      </c>
      <c r="BD38" s="305">
        <v>19113.03</v>
      </c>
      <c r="BE38" s="305">
        <v>19132.82</v>
      </c>
      <c r="BF38" s="305">
        <v>19150.96</v>
      </c>
      <c r="BG38" s="305">
        <v>19167.310000000001</v>
      </c>
      <c r="BH38" s="305">
        <v>19181.89</v>
      </c>
      <c r="BI38" s="305">
        <v>19195.25</v>
      </c>
      <c r="BJ38" s="305">
        <v>19208.080000000002</v>
      </c>
      <c r="BK38" s="305">
        <v>19220.84</v>
      </c>
      <c r="BL38" s="305">
        <v>19233.09</v>
      </c>
      <c r="BM38" s="305">
        <v>19244.169999999998</v>
      </c>
      <c r="BN38" s="305">
        <v>19253.64</v>
      </c>
      <c r="BO38" s="305">
        <v>19261.95</v>
      </c>
      <c r="BP38" s="305">
        <v>19269.77</v>
      </c>
      <c r="BQ38" s="305">
        <v>19277.669999999998</v>
      </c>
      <c r="BR38" s="305">
        <v>19285.88</v>
      </c>
      <c r="BS38" s="305">
        <v>19294.52</v>
      </c>
      <c r="BT38" s="305">
        <v>19303.66</v>
      </c>
      <c r="BU38" s="305">
        <v>19313.169999999998</v>
      </c>
      <c r="BV38" s="305">
        <v>19322.86</v>
      </c>
    </row>
    <row r="39" spans="1:74" s="160" customFormat="1" ht="11.1" customHeight="1" x14ac:dyDescent="0.2">
      <c r="A39" s="148" t="s">
        <v>719</v>
      </c>
      <c r="B39" s="204" t="s">
        <v>437</v>
      </c>
      <c r="C39" s="232">
        <v>8510.0921414000004</v>
      </c>
      <c r="D39" s="232">
        <v>8512.3381272000006</v>
      </c>
      <c r="E39" s="232">
        <v>8516.3566615</v>
      </c>
      <c r="F39" s="232">
        <v>8522.7228279999999</v>
      </c>
      <c r="G39" s="232">
        <v>8530.8267907000009</v>
      </c>
      <c r="H39" s="232">
        <v>8539.7624835000006</v>
      </c>
      <c r="I39" s="232">
        <v>8548.7786923000003</v>
      </c>
      <c r="J39" s="232">
        <v>8557.7436108999991</v>
      </c>
      <c r="K39" s="232">
        <v>8566.6802850999993</v>
      </c>
      <c r="L39" s="232">
        <v>8575.6132610000004</v>
      </c>
      <c r="M39" s="232">
        <v>8584.5730860999993</v>
      </c>
      <c r="N39" s="232">
        <v>8593.5918079999992</v>
      </c>
      <c r="O39" s="232">
        <v>8602.6177377000004</v>
      </c>
      <c r="P39" s="232">
        <v>8611.2642388999993</v>
      </c>
      <c r="Q39" s="232">
        <v>8619.0609385999996</v>
      </c>
      <c r="R39" s="232">
        <v>8625.7005554000007</v>
      </c>
      <c r="S39" s="232">
        <v>8631.5281737000005</v>
      </c>
      <c r="T39" s="232">
        <v>8637.0519700000004</v>
      </c>
      <c r="U39" s="232">
        <v>8642.6836067999993</v>
      </c>
      <c r="V39" s="232">
        <v>8648.4486930000003</v>
      </c>
      <c r="W39" s="232">
        <v>8654.2763238999996</v>
      </c>
      <c r="X39" s="232">
        <v>8660.0982889000006</v>
      </c>
      <c r="Y39" s="232">
        <v>8665.8571548</v>
      </c>
      <c r="Z39" s="232">
        <v>8671.4981828</v>
      </c>
      <c r="AA39" s="232">
        <v>8677.0615230000003</v>
      </c>
      <c r="AB39" s="232">
        <v>8682.9668827999994</v>
      </c>
      <c r="AC39" s="232">
        <v>8689.7288587000003</v>
      </c>
      <c r="AD39" s="232">
        <v>8697.6293889000008</v>
      </c>
      <c r="AE39" s="232">
        <v>8706.0197793000007</v>
      </c>
      <c r="AF39" s="232">
        <v>8714.0186775999991</v>
      </c>
      <c r="AG39" s="232">
        <v>8721.0680561000008</v>
      </c>
      <c r="AH39" s="232">
        <v>8727.9031866999994</v>
      </c>
      <c r="AI39" s="232">
        <v>8735.5826658000005</v>
      </c>
      <c r="AJ39" s="232">
        <v>8743.7755422999999</v>
      </c>
      <c r="AK39" s="232">
        <v>8746.5926734999994</v>
      </c>
      <c r="AL39" s="232">
        <v>8736.7553690999994</v>
      </c>
      <c r="AM39" s="232">
        <v>8710.2111970999995</v>
      </c>
      <c r="AN39" s="232">
        <v>8675.8127593999998</v>
      </c>
      <c r="AO39" s="232">
        <v>8645.6389161999996</v>
      </c>
      <c r="AP39" s="232">
        <v>8629.1717000999997</v>
      </c>
      <c r="AQ39" s="232">
        <v>8625.5058327000006</v>
      </c>
      <c r="AR39" s="232">
        <v>8631.1392077</v>
      </c>
      <c r="AS39" s="232">
        <v>8642.8840803000003</v>
      </c>
      <c r="AT39" s="232">
        <v>8658.8101511999994</v>
      </c>
      <c r="AU39" s="232">
        <v>8677.3014825999999</v>
      </c>
      <c r="AV39" s="232">
        <v>8696.7562226999999</v>
      </c>
      <c r="AW39" s="232">
        <v>8715.6288638000005</v>
      </c>
      <c r="AX39" s="232">
        <v>8732.3879844999992</v>
      </c>
      <c r="AY39" s="232">
        <v>8746.0103366000003</v>
      </c>
      <c r="AZ39" s="232">
        <v>8757.5053659000005</v>
      </c>
      <c r="BA39" s="232">
        <v>8768.3906913999999</v>
      </c>
      <c r="BB39" s="232">
        <v>8779.8247009000006</v>
      </c>
      <c r="BC39" s="305">
        <v>8791.5290000000005</v>
      </c>
      <c r="BD39" s="305">
        <v>8802.8649999999998</v>
      </c>
      <c r="BE39" s="305">
        <v>8813.3209999999999</v>
      </c>
      <c r="BF39" s="305">
        <v>8822.8799999999992</v>
      </c>
      <c r="BG39" s="305">
        <v>8831.65</v>
      </c>
      <c r="BH39" s="305">
        <v>8839.732</v>
      </c>
      <c r="BI39" s="305">
        <v>8847.1880000000001</v>
      </c>
      <c r="BJ39" s="305">
        <v>8854.07</v>
      </c>
      <c r="BK39" s="305">
        <v>8860.4879999999994</v>
      </c>
      <c r="BL39" s="305">
        <v>8866.7649999999994</v>
      </c>
      <c r="BM39" s="305">
        <v>8873.2810000000009</v>
      </c>
      <c r="BN39" s="305">
        <v>8880.31</v>
      </c>
      <c r="BO39" s="305">
        <v>8887.7109999999993</v>
      </c>
      <c r="BP39" s="305">
        <v>8895.2369999999992</v>
      </c>
      <c r="BQ39" s="305">
        <v>8902.6560000000009</v>
      </c>
      <c r="BR39" s="305">
        <v>8909.7990000000009</v>
      </c>
      <c r="BS39" s="305">
        <v>8916.51</v>
      </c>
      <c r="BT39" s="305">
        <v>8922.6919999999991</v>
      </c>
      <c r="BU39" s="305">
        <v>8928.4830000000002</v>
      </c>
      <c r="BV39" s="305">
        <v>8934.0779999999995</v>
      </c>
    </row>
    <row r="40" spans="1:74" s="160" customFormat="1" ht="11.1" customHeight="1" x14ac:dyDescent="0.2">
      <c r="A40" s="148" t="s">
        <v>720</v>
      </c>
      <c r="B40" s="204" t="s">
        <v>438</v>
      </c>
      <c r="C40" s="232">
        <v>25097.975731999999</v>
      </c>
      <c r="D40" s="232">
        <v>25110.658942999999</v>
      </c>
      <c r="E40" s="232">
        <v>25128.859682999999</v>
      </c>
      <c r="F40" s="232">
        <v>25154.505622000001</v>
      </c>
      <c r="G40" s="232">
        <v>25184.988877</v>
      </c>
      <c r="H40" s="232">
        <v>25216.567674999998</v>
      </c>
      <c r="I40" s="232">
        <v>25246.308063</v>
      </c>
      <c r="J40" s="232">
        <v>25274.507358999999</v>
      </c>
      <c r="K40" s="232">
        <v>25302.270702000002</v>
      </c>
      <c r="L40" s="232">
        <v>25330.479394999998</v>
      </c>
      <c r="M40" s="232">
        <v>25359.119414000001</v>
      </c>
      <c r="N40" s="232">
        <v>25387.952898</v>
      </c>
      <c r="O40" s="232">
        <v>25416.598839999999</v>
      </c>
      <c r="P40" s="232">
        <v>25444.103640000001</v>
      </c>
      <c r="Q40" s="232">
        <v>25469.370548999999</v>
      </c>
      <c r="R40" s="232">
        <v>25491.595571000002</v>
      </c>
      <c r="S40" s="232">
        <v>25511.145719</v>
      </c>
      <c r="T40" s="232">
        <v>25528.680756999998</v>
      </c>
      <c r="U40" s="232">
        <v>25544.844108000001</v>
      </c>
      <c r="V40" s="232">
        <v>25560.213819000001</v>
      </c>
      <c r="W40" s="232">
        <v>25575.351592999999</v>
      </c>
      <c r="X40" s="232">
        <v>25590.709181999999</v>
      </c>
      <c r="Y40" s="232">
        <v>25606.298533000001</v>
      </c>
      <c r="Z40" s="232">
        <v>25622.021640999999</v>
      </c>
      <c r="AA40" s="232">
        <v>25637.879207999998</v>
      </c>
      <c r="AB40" s="232">
        <v>25654.266758999998</v>
      </c>
      <c r="AC40" s="232">
        <v>25671.678526</v>
      </c>
      <c r="AD40" s="232">
        <v>25690.765662000002</v>
      </c>
      <c r="AE40" s="232">
        <v>25712.806990000001</v>
      </c>
      <c r="AF40" s="232">
        <v>25739.238255</v>
      </c>
      <c r="AG40" s="232">
        <v>25771.120322999999</v>
      </c>
      <c r="AH40" s="232">
        <v>25808.014553000001</v>
      </c>
      <c r="AI40" s="232">
        <v>25849.107427999999</v>
      </c>
      <c r="AJ40" s="232">
        <v>25890.254793</v>
      </c>
      <c r="AK40" s="232">
        <v>25913.989937999999</v>
      </c>
      <c r="AL40" s="232">
        <v>25899.515512999998</v>
      </c>
      <c r="AM40" s="232">
        <v>25835.283545999999</v>
      </c>
      <c r="AN40" s="232">
        <v>25746.743569999999</v>
      </c>
      <c r="AO40" s="232">
        <v>25668.594495000001</v>
      </c>
      <c r="AP40" s="232">
        <v>25628.327292000002</v>
      </c>
      <c r="AQ40" s="232">
        <v>25624.601170999998</v>
      </c>
      <c r="AR40" s="232">
        <v>25648.867405000001</v>
      </c>
      <c r="AS40" s="232">
        <v>25692.963725000001</v>
      </c>
      <c r="AT40" s="232">
        <v>25750.273703999999</v>
      </c>
      <c r="AU40" s="232">
        <v>25814.567376999999</v>
      </c>
      <c r="AV40" s="232">
        <v>25880.115834</v>
      </c>
      <c r="AW40" s="232">
        <v>25943.194402000001</v>
      </c>
      <c r="AX40" s="232">
        <v>26000.579462000002</v>
      </c>
      <c r="AY40" s="232">
        <v>26050.179102999999</v>
      </c>
      <c r="AZ40" s="232">
        <v>26094.428232999999</v>
      </c>
      <c r="BA40" s="232">
        <v>26136.893464000001</v>
      </c>
      <c r="BB40" s="232">
        <v>26180.325018</v>
      </c>
      <c r="BC40" s="305">
        <v>26224.21</v>
      </c>
      <c r="BD40" s="305">
        <v>26267.21</v>
      </c>
      <c r="BE40" s="305">
        <v>26308.23</v>
      </c>
      <c r="BF40" s="305">
        <v>26347.07</v>
      </c>
      <c r="BG40" s="305">
        <v>26383.759999999998</v>
      </c>
      <c r="BH40" s="305">
        <v>26418.39</v>
      </c>
      <c r="BI40" s="305">
        <v>26451.17</v>
      </c>
      <c r="BJ40" s="305">
        <v>26482.38</v>
      </c>
      <c r="BK40" s="305">
        <v>26512.39</v>
      </c>
      <c r="BL40" s="305">
        <v>26542.03</v>
      </c>
      <c r="BM40" s="305">
        <v>26572.25</v>
      </c>
      <c r="BN40" s="305">
        <v>26603.66</v>
      </c>
      <c r="BO40" s="305">
        <v>26635.64</v>
      </c>
      <c r="BP40" s="305">
        <v>26667.26</v>
      </c>
      <c r="BQ40" s="305">
        <v>26697.78</v>
      </c>
      <c r="BR40" s="305">
        <v>26727.3</v>
      </c>
      <c r="BS40" s="305">
        <v>26756.13</v>
      </c>
      <c r="BT40" s="305">
        <v>26784.53</v>
      </c>
      <c r="BU40" s="305">
        <v>26812.67</v>
      </c>
      <c r="BV40" s="305">
        <v>26840.67</v>
      </c>
    </row>
    <row r="41" spans="1:74" s="160" customFormat="1" ht="11.1" customHeight="1" x14ac:dyDescent="0.2">
      <c r="A41" s="148" t="s">
        <v>721</v>
      </c>
      <c r="B41" s="204" t="s">
        <v>439</v>
      </c>
      <c r="C41" s="232">
        <v>7578.8254202999997</v>
      </c>
      <c r="D41" s="232">
        <v>7577.7708329999996</v>
      </c>
      <c r="E41" s="232">
        <v>7578.3514395000002</v>
      </c>
      <c r="F41" s="232">
        <v>7581.1586526999999</v>
      </c>
      <c r="G41" s="232">
        <v>7585.4558227999996</v>
      </c>
      <c r="H41" s="232">
        <v>7590.1742844</v>
      </c>
      <c r="I41" s="232">
        <v>7594.4647529000003</v>
      </c>
      <c r="J41" s="232">
        <v>7598.3554683000002</v>
      </c>
      <c r="K41" s="232">
        <v>7602.0940512999996</v>
      </c>
      <c r="L41" s="232">
        <v>7605.8962505999998</v>
      </c>
      <c r="M41" s="232">
        <v>7609.8503245000002</v>
      </c>
      <c r="N41" s="232">
        <v>7614.0126591999997</v>
      </c>
      <c r="O41" s="232">
        <v>7618.3043287999999</v>
      </c>
      <c r="P41" s="232">
        <v>7622.1051593000002</v>
      </c>
      <c r="Q41" s="232">
        <v>7624.6596648000004</v>
      </c>
      <c r="R41" s="232">
        <v>7625.6353050999996</v>
      </c>
      <c r="S41" s="232">
        <v>7626.3913230999997</v>
      </c>
      <c r="T41" s="232">
        <v>7628.7099073999998</v>
      </c>
      <c r="U41" s="232">
        <v>7633.8433238999996</v>
      </c>
      <c r="V41" s="232">
        <v>7640.9241481999998</v>
      </c>
      <c r="W41" s="232">
        <v>7648.5550329999996</v>
      </c>
      <c r="X41" s="232">
        <v>7655.6207119000001</v>
      </c>
      <c r="Y41" s="232">
        <v>7662.1342412000004</v>
      </c>
      <c r="Z41" s="232">
        <v>7668.3907581000003</v>
      </c>
      <c r="AA41" s="232">
        <v>7674.7054883999999</v>
      </c>
      <c r="AB41" s="232">
        <v>7681.4740122000003</v>
      </c>
      <c r="AC41" s="232">
        <v>7689.1119982</v>
      </c>
      <c r="AD41" s="232">
        <v>7697.8052051000004</v>
      </c>
      <c r="AE41" s="232">
        <v>7706.8197520000003</v>
      </c>
      <c r="AF41" s="232">
        <v>7715.1918476999999</v>
      </c>
      <c r="AG41" s="232">
        <v>7722.3060494000001</v>
      </c>
      <c r="AH41" s="232">
        <v>7728.9403063999998</v>
      </c>
      <c r="AI41" s="232">
        <v>7736.2209161999999</v>
      </c>
      <c r="AJ41" s="232">
        <v>7744.0033395999999</v>
      </c>
      <c r="AK41" s="232">
        <v>7747.0596919</v>
      </c>
      <c r="AL41" s="232">
        <v>7738.8912520000003</v>
      </c>
      <c r="AM41" s="232">
        <v>7715.8588044999997</v>
      </c>
      <c r="AN41" s="232">
        <v>7685.7611580000003</v>
      </c>
      <c r="AO41" s="232">
        <v>7659.2566270999996</v>
      </c>
      <c r="AP41" s="232">
        <v>7644.7361666999996</v>
      </c>
      <c r="AQ41" s="232">
        <v>7641.5212935</v>
      </c>
      <c r="AR41" s="232">
        <v>7646.6661643999996</v>
      </c>
      <c r="AS41" s="232">
        <v>7657.4516359999998</v>
      </c>
      <c r="AT41" s="232">
        <v>7672.0653617999997</v>
      </c>
      <c r="AU41" s="232">
        <v>7688.9216949000001</v>
      </c>
      <c r="AV41" s="232">
        <v>7706.4877634000004</v>
      </c>
      <c r="AW41" s="232">
        <v>7723.4417948</v>
      </c>
      <c r="AX41" s="232">
        <v>7738.5147914999998</v>
      </c>
      <c r="AY41" s="232">
        <v>7750.8630272999999</v>
      </c>
      <c r="AZ41" s="232">
        <v>7761.3438611000001</v>
      </c>
      <c r="BA41" s="232">
        <v>7771.2399230000001</v>
      </c>
      <c r="BB41" s="232">
        <v>7781.5441879</v>
      </c>
      <c r="BC41" s="305">
        <v>7792.0910000000003</v>
      </c>
      <c r="BD41" s="305">
        <v>7802.4250000000002</v>
      </c>
      <c r="BE41" s="305">
        <v>7812.1629999999996</v>
      </c>
      <c r="BF41" s="305">
        <v>7821.2110000000002</v>
      </c>
      <c r="BG41" s="305">
        <v>7829.5460000000003</v>
      </c>
      <c r="BH41" s="305">
        <v>7837.174</v>
      </c>
      <c r="BI41" s="305">
        <v>7844.2190000000001</v>
      </c>
      <c r="BJ41" s="305">
        <v>7850.83</v>
      </c>
      <c r="BK41" s="305">
        <v>7857.1639999999998</v>
      </c>
      <c r="BL41" s="305">
        <v>7863.3990000000003</v>
      </c>
      <c r="BM41" s="305">
        <v>7869.7190000000001</v>
      </c>
      <c r="BN41" s="305">
        <v>7876.26</v>
      </c>
      <c r="BO41" s="305">
        <v>7882.96</v>
      </c>
      <c r="BP41" s="305">
        <v>7889.7120000000004</v>
      </c>
      <c r="BQ41" s="305">
        <v>7896.4040000000005</v>
      </c>
      <c r="BR41" s="305">
        <v>7902.8990000000003</v>
      </c>
      <c r="BS41" s="305">
        <v>7909.0569999999998</v>
      </c>
      <c r="BT41" s="305">
        <v>7914.7879999999996</v>
      </c>
      <c r="BU41" s="305">
        <v>7920.201</v>
      </c>
      <c r="BV41" s="305">
        <v>7925.4549999999999</v>
      </c>
    </row>
    <row r="42" spans="1:74" s="160" customFormat="1" ht="11.1" customHeight="1" x14ac:dyDescent="0.2">
      <c r="A42" s="148" t="s">
        <v>722</v>
      </c>
      <c r="B42" s="204" t="s">
        <v>440</v>
      </c>
      <c r="C42" s="232">
        <v>14522.442374</v>
      </c>
      <c r="D42" s="232">
        <v>14525.478599</v>
      </c>
      <c r="E42" s="232">
        <v>14531.567413000001</v>
      </c>
      <c r="F42" s="232">
        <v>14541.832157999999</v>
      </c>
      <c r="G42" s="232">
        <v>14555.034406999999</v>
      </c>
      <c r="H42" s="232">
        <v>14569.345288</v>
      </c>
      <c r="I42" s="232">
        <v>14583.284766000001</v>
      </c>
      <c r="J42" s="232">
        <v>14596.768146</v>
      </c>
      <c r="K42" s="232">
        <v>14610.059572</v>
      </c>
      <c r="L42" s="232">
        <v>14623.398798</v>
      </c>
      <c r="M42" s="232">
        <v>14636.928024000001</v>
      </c>
      <c r="N42" s="232">
        <v>14650.765063000001</v>
      </c>
      <c r="O42" s="232">
        <v>14664.794878999999</v>
      </c>
      <c r="P42" s="232">
        <v>14677.971039</v>
      </c>
      <c r="Q42" s="232">
        <v>14689.01426</v>
      </c>
      <c r="R42" s="232">
        <v>14697.310946</v>
      </c>
      <c r="S42" s="232">
        <v>14704.910243</v>
      </c>
      <c r="T42" s="232">
        <v>14714.526981999999</v>
      </c>
      <c r="U42" s="232">
        <v>14728.091619000001</v>
      </c>
      <c r="V42" s="232">
        <v>14744.397105</v>
      </c>
      <c r="W42" s="232">
        <v>14761.452014</v>
      </c>
      <c r="X42" s="232">
        <v>14777.677750000001</v>
      </c>
      <c r="Y42" s="232">
        <v>14793.14705</v>
      </c>
      <c r="Z42" s="232">
        <v>14808.345477000001</v>
      </c>
      <c r="AA42" s="232">
        <v>14823.749911999999</v>
      </c>
      <c r="AB42" s="232">
        <v>14839.802484</v>
      </c>
      <c r="AC42" s="232">
        <v>14856.936636</v>
      </c>
      <c r="AD42" s="232">
        <v>14875.464085</v>
      </c>
      <c r="AE42" s="232">
        <v>14895.209658</v>
      </c>
      <c r="AF42" s="232">
        <v>14915.876455</v>
      </c>
      <c r="AG42" s="232">
        <v>14937.312099000001</v>
      </c>
      <c r="AH42" s="232">
        <v>14959.942298</v>
      </c>
      <c r="AI42" s="232">
        <v>14984.337283999999</v>
      </c>
      <c r="AJ42" s="232">
        <v>15008.946771999999</v>
      </c>
      <c r="AK42" s="232">
        <v>15023.738428000001</v>
      </c>
      <c r="AL42" s="232">
        <v>15016.559404</v>
      </c>
      <c r="AM42" s="232">
        <v>14980.633913</v>
      </c>
      <c r="AN42" s="232">
        <v>14930.694422</v>
      </c>
      <c r="AO42" s="232">
        <v>14886.850458999999</v>
      </c>
      <c r="AP42" s="232">
        <v>14865.025466999999</v>
      </c>
      <c r="AQ42" s="232">
        <v>14864.398545</v>
      </c>
      <c r="AR42" s="232">
        <v>14879.962706</v>
      </c>
      <c r="AS42" s="232">
        <v>14906.990682</v>
      </c>
      <c r="AT42" s="232">
        <v>14941.874065</v>
      </c>
      <c r="AU42" s="232">
        <v>14981.284164000001</v>
      </c>
      <c r="AV42" s="232">
        <v>15022.040059000001</v>
      </c>
      <c r="AW42" s="232">
        <v>15061.55191</v>
      </c>
      <c r="AX42" s="232">
        <v>15097.37765</v>
      </c>
      <c r="AY42" s="232">
        <v>15127.891503000001</v>
      </c>
      <c r="AZ42" s="232">
        <v>15154.732871</v>
      </c>
      <c r="BA42" s="232">
        <v>15180.357443999999</v>
      </c>
      <c r="BB42" s="232">
        <v>15206.676262000001</v>
      </c>
      <c r="BC42" s="305">
        <v>15233.42</v>
      </c>
      <c r="BD42" s="305">
        <v>15259.78</v>
      </c>
      <c r="BE42" s="305">
        <v>15285.05</v>
      </c>
      <c r="BF42" s="305">
        <v>15308.97</v>
      </c>
      <c r="BG42" s="305">
        <v>15331.39</v>
      </c>
      <c r="BH42" s="305">
        <v>15352.26</v>
      </c>
      <c r="BI42" s="305">
        <v>15371.98</v>
      </c>
      <c r="BJ42" s="305">
        <v>15391.04</v>
      </c>
      <c r="BK42" s="305">
        <v>15409.9</v>
      </c>
      <c r="BL42" s="305">
        <v>15428.72</v>
      </c>
      <c r="BM42" s="305">
        <v>15447.61</v>
      </c>
      <c r="BN42" s="305">
        <v>15466.66</v>
      </c>
      <c r="BO42" s="305">
        <v>15485.87</v>
      </c>
      <c r="BP42" s="305">
        <v>15505.23</v>
      </c>
      <c r="BQ42" s="305">
        <v>15524.67</v>
      </c>
      <c r="BR42" s="305">
        <v>15543.97</v>
      </c>
      <c r="BS42" s="305">
        <v>15562.82</v>
      </c>
      <c r="BT42" s="305">
        <v>15581.03</v>
      </c>
      <c r="BU42" s="305">
        <v>15598.75</v>
      </c>
      <c r="BV42" s="305">
        <v>15616.23</v>
      </c>
    </row>
    <row r="43" spans="1:74" s="160" customFormat="1" ht="11.1" customHeight="1" x14ac:dyDescent="0.2">
      <c r="A43" s="148" t="s">
        <v>723</v>
      </c>
      <c r="B43" s="204" t="s">
        <v>441</v>
      </c>
      <c r="C43" s="232">
        <v>9028.6528278000005</v>
      </c>
      <c r="D43" s="232">
        <v>9038.7429286999995</v>
      </c>
      <c r="E43" s="232">
        <v>9050.7724667000002</v>
      </c>
      <c r="F43" s="232">
        <v>9065.4044496999995</v>
      </c>
      <c r="G43" s="232">
        <v>9081.8239078999995</v>
      </c>
      <c r="H43" s="232">
        <v>9098.8463766999994</v>
      </c>
      <c r="I43" s="232">
        <v>9115.5247548000007</v>
      </c>
      <c r="J43" s="232">
        <v>9131.8613941000003</v>
      </c>
      <c r="K43" s="232">
        <v>9148.0960099999993</v>
      </c>
      <c r="L43" s="232">
        <v>9164.4235482000004</v>
      </c>
      <c r="M43" s="232">
        <v>9180.8598767999993</v>
      </c>
      <c r="N43" s="232">
        <v>9197.3760946000002</v>
      </c>
      <c r="O43" s="232">
        <v>9213.8704022000002</v>
      </c>
      <c r="P43" s="232">
        <v>9229.9494082000001</v>
      </c>
      <c r="Q43" s="232">
        <v>9245.1468234999993</v>
      </c>
      <c r="R43" s="232">
        <v>9259.1490826000008</v>
      </c>
      <c r="S43" s="232">
        <v>9272.2535174000004</v>
      </c>
      <c r="T43" s="232">
        <v>9284.9101836000009</v>
      </c>
      <c r="U43" s="232">
        <v>9297.4938588000005</v>
      </c>
      <c r="V43" s="232">
        <v>9310.0782080999998</v>
      </c>
      <c r="W43" s="232">
        <v>9322.6616183000006</v>
      </c>
      <c r="X43" s="232">
        <v>9335.2421207999996</v>
      </c>
      <c r="Y43" s="232">
        <v>9347.8163244999996</v>
      </c>
      <c r="Z43" s="232">
        <v>9360.3804827000004</v>
      </c>
      <c r="AA43" s="232">
        <v>9372.9747623999992</v>
      </c>
      <c r="AB43" s="232">
        <v>9385.8149842999992</v>
      </c>
      <c r="AC43" s="232">
        <v>9399.1608828000008</v>
      </c>
      <c r="AD43" s="232">
        <v>9413.2593541000006</v>
      </c>
      <c r="AE43" s="232">
        <v>9428.3059429000004</v>
      </c>
      <c r="AF43" s="232">
        <v>9444.4833555000005</v>
      </c>
      <c r="AG43" s="232">
        <v>9461.9455873999996</v>
      </c>
      <c r="AH43" s="232">
        <v>9480.7317894000007</v>
      </c>
      <c r="AI43" s="232">
        <v>9500.8524010000001</v>
      </c>
      <c r="AJ43" s="232">
        <v>9521.0292948999995</v>
      </c>
      <c r="AK43" s="232">
        <v>9534.8300749000009</v>
      </c>
      <c r="AL43" s="232">
        <v>9534.5337780999998</v>
      </c>
      <c r="AM43" s="232">
        <v>9515.8289535000004</v>
      </c>
      <c r="AN43" s="232">
        <v>9488.0421981</v>
      </c>
      <c r="AO43" s="232">
        <v>9463.9096215000009</v>
      </c>
      <c r="AP43" s="232">
        <v>9453.5308427</v>
      </c>
      <c r="AQ43" s="232">
        <v>9456.4595205000005</v>
      </c>
      <c r="AR43" s="232">
        <v>9469.6128234000007</v>
      </c>
      <c r="AS43" s="232">
        <v>9490.0731801000002</v>
      </c>
      <c r="AT43" s="232">
        <v>9515.5840599999992</v>
      </c>
      <c r="AU43" s="232">
        <v>9544.0541926000005</v>
      </c>
      <c r="AV43" s="232">
        <v>9573.4775843999996</v>
      </c>
      <c r="AW43" s="232">
        <v>9602.1893500999995</v>
      </c>
      <c r="AX43" s="232">
        <v>9628.6098813999997</v>
      </c>
      <c r="AY43" s="232">
        <v>9651.6852756000008</v>
      </c>
      <c r="AZ43" s="232">
        <v>9672.4644530000005</v>
      </c>
      <c r="BA43" s="232">
        <v>9692.5220396000004</v>
      </c>
      <c r="BB43" s="232">
        <v>9713.0810770000007</v>
      </c>
      <c r="BC43" s="305">
        <v>9733.9580000000005</v>
      </c>
      <c r="BD43" s="305">
        <v>9754.6190000000006</v>
      </c>
      <c r="BE43" s="305">
        <v>9774.5990000000002</v>
      </c>
      <c r="BF43" s="305">
        <v>9793.7250000000004</v>
      </c>
      <c r="BG43" s="305">
        <v>9811.8909999999996</v>
      </c>
      <c r="BH43" s="305">
        <v>9829.0609999999997</v>
      </c>
      <c r="BI43" s="305">
        <v>9845.4699999999993</v>
      </c>
      <c r="BJ43" s="305">
        <v>9861.4169999999995</v>
      </c>
      <c r="BK43" s="305">
        <v>9877.1389999999992</v>
      </c>
      <c r="BL43" s="305">
        <v>9892.6049999999996</v>
      </c>
      <c r="BM43" s="305">
        <v>9907.7240000000002</v>
      </c>
      <c r="BN43" s="305">
        <v>9922.4480000000003</v>
      </c>
      <c r="BO43" s="305">
        <v>9936.9310000000005</v>
      </c>
      <c r="BP43" s="305">
        <v>9951.3770000000004</v>
      </c>
      <c r="BQ43" s="305">
        <v>9965.8979999999992</v>
      </c>
      <c r="BR43" s="305">
        <v>9980.2520000000004</v>
      </c>
      <c r="BS43" s="305">
        <v>9994.107</v>
      </c>
      <c r="BT43" s="305">
        <v>10007.23</v>
      </c>
      <c r="BU43" s="305">
        <v>10019.799999999999</v>
      </c>
      <c r="BV43" s="305">
        <v>10032.1</v>
      </c>
    </row>
    <row r="44" spans="1:74" s="160" customFormat="1" ht="11.1" customHeight="1" x14ac:dyDescent="0.2">
      <c r="A44" s="148" t="s">
        <v>724</v>
      </c>
      <c r="B44" s="204" t="s">
        <v>442</v>
      </c>
      <c r="C44" s="232">
        <v>18660.593472</v>
      </c>
      <c r="D44" s="232">
        <v>18666.113453999998</v>
      </c>
      <c r="E44" s="232">
        <v>18676.185503000001</v>
      </c>
      <c r="F44" s="232">
        <v>18692.309258000001</v>
      </c>
      <c r="G44" s="232">
        <v>18711.578659999999</v>
      </c>
      <c r="H44" s="232">
        <v>18729.986227000001</v>
      </c>
      <c r="I44" s="232">
        <v>18744.531518</v>
      </c>
      <c r="J44" s="232">
        <v>18756.242276000001</v>
      </c>
      <c r="K44" s="232">
        <v>18767.153286000001</v>
      </c>
      <c r="L44" s="232">
        <v>18778.887441999999</v>
      </c>
      <c r="M44" s="232">
        <v>18791.420076999999</v>
      </c>
      <c r="N44" s="232">
        <v>18804.314629</v>
      </c>
      <c r="O44" s="232">
        <v>18817.042955000001</v>
      </c>
      <c r="P44" s="232">
        <v>18828.710561</v>
      </c>
      <c r="Q44" s="232">
        <v>18838.33137</v>
      </c>
      <c r="R44" s="232">
        <v>18845.326161000001</v>
      </c>
      <c r="S44" s="232">
        <v>18850.743138999998</v>
      </c>
      <c r="T44" s="232">
        <v>18856.037365</v>
      </c>
      <c r="U44" s="232">
        <v>18862.332503000001</v>
      </c>
      <c r="V44" s="232">
        <v>18869.426618000001</v>
      </c>
      <c r="W44" s="232">
        <v>18876.786375</v>
      </c>
      <c r="X44" s="232">
        <v>18883.968441000001</v>
      </c>
      <c r="Y44" s="232">
        <v>18890.889472999999</v>
      </c>
      <c r="Z44" s="232">
        <v>18897.556128</v>
      </c>
      <c r="AA44" s="232">
        <v>18904.139950000001</v>
      </c>
      <c r="AB44" s="232">
        <v>18911.472042000001</v>
      </c>
      <c r="AC44" s="232">
        <v>18920.548395999998</v>
      </c>
      <c r="AD44" s="232">
        <v>18931.940591999999</v>
      </c>
      <c r="AE44" s="232">
        <v>18944.522556</v>
      </c>
      <c r="AF44" s="232">
        <v>18956.743804999998</v>
      </c>
      <c r="AG44" s="232">
        <v>18967.657930000001</v>
      </c>
      <c r="AH44" s="232">
        <v>18978.734823999999</v>
      </c>
      <c r="AI44" s="232">
        <v>18992.048458000001</v>
      </c>
      <c r="AJ44" s="232">
        <v>19006.689418999998</v>
      </c>
      <c r="AK44" s="232">
        <v>19009.814772000002</v>
      </c>
      <c r="AL44" s="232">
        <v>18985.598199</v>
      </c>
      <c r="AM44" s="232">
        <v>18925.195081999998</v>
      </c>
      <c r="AN44" s="232">
        <v>18847.687591000002</v>
      </c>
      <c r="AO44" s="232">
        <v>18779.139598999998</v>
      </c>
      <c r="AP44" s="232">
        <v>18740.109093999999</v>
      </c>
      <c r="AQ44" s="232">
        <v>18729.130539999998</v>
      </c>
      <c r="AR44" s="232">
        <v>18739.232520000001</v>
      </c>
      <c r="AS44" s="232">
        <v>18763.866941</v>
      </c>
      <c r="AT44" s="232">
        <v>18798.179002000001</v>
      </c>
      <c r="AU44" s="232">
        <v>18837.737228999998</v>
      </c>
      <c r="AV44" s="232">
        <v>18878.380527000001</v>
      </c>
      <c r="AW44" s="232">
        <v>18917.029334999999</v>
      </c>
      <c r="AX44" s="232">
        <v>18950.874476000001</v>
      </c>
      <c r="AY44" s="232">
        <v>18978.063646999999</v>
      </c>
      <c r="AZ44" s="232">
        <v>19000.572063</v>
      </c>
      <c r="BA44" s="232">
        <v>19021.331814000001</v>
      </c>
      <c r="BB44" s="232">
        <v>19042.659231000001</v>
      </c>
      <c r="BC44" s="305">
        <v>19064.41</v>
      </c>
      <c r="BD44" s="305">
        <v>19085.810000000001</v>
      </c>
      <c r="BE44" s="305">
        <v>19106.18</v>
      </c>
      <c r="BF44" s="305">
        <v>19125.05</v>
      </c>
      <c r="BG44" s="305">
        <v>19142.03</v>
      </c>
      <c r="BH44" s="305">
        <v>19156.97</v>
      </c>
      <c r="BI44" s="305">
        <v>19170.64</v>
      </c>
      <c r="BJ44" s="305">
        <v>19184.02</v>
      </c>
      <c r="BK44" s="305">
        <v>19197.88</v>
      </c>
      <c r="BL44" s="305">
        <v>19211.95</v>
      </c>
      <c r="BM44" s="305">
        <v>19225.72</v>
      </c>
      <c r="BN44" s="305">
        <v>19238.900000000001</v>
      </c>
      <c r="BO44" s="305">
        <v>19251.990000000002</v>
      </c>
      <c r="BP44" s="305">
        <v>19265.72</v>
      </c>
      <c r="BQ44" s="305">
        <v>19280.52</v>
      </c>
      <c r="BR44" s="305">
        <v>19295.72</v>
      </c>
      <c r="BS44" s="305">
        <v>19310.37</v>
      </c>
      <c r="BT44" s="305">
        <v>19323.740000000002</v>
      </c>
      <c r="BU44" s="305">
        <v>19336.11</v>
      </c>
      <c r="BV44" s="305">
        <v>19347.97</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319"/>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726</v>
      </c>
      <c r="B46" s="204" t="s">
        <v>435</v>
      </c>
      <c r="C46" s="250">
        <v>7.3669079946</v>
      </c>
      <c r="D46" s="250">
        <v>7.3731419249999997</v>
      </c>
      <c r="E46" s="250">
        <v>7.3792984492000002</v>
      </c>
      <c r="F46" s="250">
        <v>7.3839717802999996</v>
      </c>
      <c r="G46" s="250">
        <v>7.3910278323999998</v>
      </c>
      <c r="H46" s="250">
        <v>7.3990608184999997</v>
      </c>
      <c r="I46" s="250">
        <v>7.4126417265000004</v>
      </c>
      <c r="J46" s="250">
        <v>7.4192003396999997</v>
      </c>
      <c r="K46" s="250">
        <v>7.4233076459999996</v>
      </c>
      <c r="L46" s="250">
        <v>7.4209557947000002</v>
      </c>
      <c r="M46" s="250">
        <v>7.4231663751000001</v>
      </c>
      <c r="N46" s="250">
        <v>7.4259315366000003</v>
      </c>
      <c r="O46" s="250">
        <v>7.4283584572999999</v>
      </c>
      <c r="P46" s="250">
        <v>7.4329023973000004</v>
      </c>
      <c r="Q46" s="250">
        <v>7.4386705348</v>
      </c>
      <c r="R46" s="250">
        <v>7.448886119</v>
      </c>
      <c r="S46" s="250">
        <v>7.4546852145000004</v>
      </c>
      <c r="T46" s="250">
        <v>7.4592910705</v>
      </c>
      <c r="U46" s="250">
        <v>7.4596909952999999</v>
      </c>
      <c r="V46" s="250">
        <v>7.4641698913000001</v>
      </c>
      <c r="W46" s="250">
        <v>7.4697150668000001</v>
      </c>
      <c r="X46" s="250">
        <v>7.4790027929000003</v>
      </c>
      <c r="Y46" s="250">
        <v>7.4846733238000001</v>
      </c>
      <c r="Z46" s="250">
        <v>7.4894029307999999</v>
      </c>
      <c r="AA46" s="250">
        <v>7.4899483025000002</v>
      </c>
      <c r="AB46" s="250">
        <v>7.4952285448999998</v>
      </c>
      <c r="AC46" s="250">
        <v>7.5020003468000001</v>
      </c>
      <c r="AD46" s="250">
        <v>7.5136147450999999</v>
      </c>
      <c r="AE46" s="250">
        <v>7.5208563882000004</v>
      </c>
      <c r="AF46" s="250">
        <v>7.5270763130000002</v>
      </c>
      <c r="AG46" s="250">
        <v>7.5306803696999998</v>
      </c>
      <c r="AH46" s="250">
        <v>7.5360524702999996</v>
      </c>
      <c r="AI46" s="250">
        <v>7.5415984650999999</v>
      </c>
      <c r="AJ46" s="250">
        <v>7.5499893788000003</v>
      </c>
      <c r="AK46" s="250">
        <v>7.5538798931000004</v>
      </c>
      <c r="AL46" s="250">
        <v>7.5559410326999998</v>
      </c>
      <c r="AM46" s="250">
        <v>7.7254760225999997</v>
      </c>
      <c r="AN46" s="250">
        <v>7.5969009944000003</v>
      </c>
      <c r="AO46" s="250">
        <v>7.3395191730000002</v>
      </c>
      <c r="AP46" s="250">
        <v>6.5410559751999999</v>
      </c>
      <c r="AQ46" s="250">
        <v>6.3352665047999999</v>
      </c>
      <c r="AR46" s="250">
        <v>6.3098761786999997</v>
      </c>
      <c r="AS46" s="250">
        <v>6.7589104574999999</v>
      </c>
      <c r="AT46" s="250">
        <v>6.8737993245000002</v>
      </c>
      <c r="AU46" s="250">
        <v>6.9485682404000002</v>
      </c>
      <c r="AV46" s="250">
        <v>6.9346355758999998</v>
      </c>
      <c r="AW46" s="250">
        <v>6.9656008112999999</v>
      </c>
      <c r="AX46" s="250">
        <v>6.9928823175000003</v>
      </c>
      <c r="AY46" s="250">
        <v>7.0014545862000004</v>
      </c>
      <c r="AZ46" s="250">
        <v>7.0326377650999996</v>
      </c>
      <c r="BA46" s="250">
        <v>7.0714063458999998</v>
      </c>
      <c r="BB46" s="250">
        <v>7.1345566669</v>
      </c>
      <c r="BC46" s="316">
        <v>7.1758990000000002</v>
      </c>
      <c r="BD46" s="316">
        <v>7.2122289999999998</v>
      </c>
      <c r="BE46" s="316">
        <v>7.2413189999999998</v>
      </c>
      <c r="BF46" s="316">
        <v>7.2692969999999999</v>
      </c>
      <c r="BG46" s="316">
        <v>7.2939350000000003</v>
      </c>
      <c r="BH46" s="316">
        <v>7.3139589999999997</v>
      </c>
      <c r="BI46" s="316">
        <v>7.3328709999999999</v>
      </c>
      <c r="BJ46" s="316">
        <v>7.3493979999999999</v>
      </c>
      <c r="BK46" s="316">
        <v>7.3587660000000001</v>
      </c>
      <c r="BL46" s="316">
        <v>7.3741009999999996</v>
      </c>
      <c r="BM46" s="316">
        <v>7.3906299999999998</v>
      </c>
      <c r="BN46" s="316">
        <v>7.4117649999999999</v>
      </c>
      <c r="BO46" s="316">
        <v>7.4281220000000001</v>
      </c>
      <c r="BP46" s="316">
        <v>7.4431130000000003</v>
      </c>
      <c r="BQ46" s="316">
        <v>7.4571269999999998</v>
      </c>
      <c r="BR46" s="316">
        <v>7.4690950000000003</v>
      </c>
      <c r="BS46" s="316">
        <v>7.479406</v>
      </c>
      <c r="BT46" s="316">
        <v>7.4880599999999999</v>
      </c>
      <c r="BU46" s="316">
        <v>7.4950580000000002</v>
      </c>
      <c r="BV46" s="316">
        <v>7.5003979999999997</v>
      </c>
    </row>
    <row r="47" spans="1:74" s="160" customFormat="1" ht="11.1" customHeight="1" x14ac:dyDescent="0.2">
      <c r="A47" s="148" t="s">
        <v>727</v>
      </c>
      <c r="B47" s="204" t="s">
        <v>468</v>
      </c>
      <c r="C47" s="250">
        <v>19.458640490000001</v>
      </c>
      <c r="D47" s="250">
        <v>19.480806975</v>
      </c>
      <c r="E47" s="250">
        <v>19.501596634999999</v>
      </c>
      <c r="F47" s="250">
        <v>19.514943212999999</v>
      </c>
      <c r="G47" s="250">
        <v>19.537528912999999</v>
      </c>
      <c r="H47" s="250">
        <v>19.563287479</v>
      </c>
      <c r="I47" s="250">
        <v>19.601879233999998</v>
      </c>
      <c r="J47" s="250">
        <v>19.626738290999999</v>
      </c>
      <c r="K47" s="250">
        <v>19.647524971999999</v>
      </c>
      <c r="L47" s="250">
        <v>19.661544120999999</v>
      </c>
      <c r="M47" s="250">
        <v>19.676207418000001</v>
      </c>
      <c r="N47" s="250">
        <v>19.688819708</v>
      </c>
      <c r="O47" s="250">
        <v>19.688323276999999</v>
      </c>
      <c r="P47" s="250">
        <v>19.705126835000002</v>
      </c>
      <c r="Q47" s="250">
        <v>19.728172669999999</v>
      </c>
      <c r="R47" s="250">
        <v>19.771116931000002</v>
      </c>
      <c r="S47" s="250">
        <v>19.796405205999999</v>
      </c>
      <c r="T47" s="250">
        <v>19.817693646999999</v>
      </c>
      <c r="U47" s="250">
        <v>19.828364562000001</v>
      </c>
      <c r="V47" s="250">
        <v>19.846616599000001</v>
      </c>
      <c r="W47" s="250">
        <v>19.865832066999999</v>
      </c>
      <c r="X47" s="250">
        <v>19.889162510999999</v>
      </c>
      <c r="Y47" s="250">
        <v>19.907941185999999</v>
      </c>
      <c r="Z47" s="250">
        <v>19.925319637000001</v>
      </c>
      <c r="AA47" s="250">
        <v>19.940609254000002</v>
      </c>
      <c r="AB47" s="250">
        <v>19.955703711000002</v>
      </c>
      <c r="AC47" s="250">
        <v>19.969914399</v>
      </c>
      <c r="AD47" s="250">
        <v>19.981345362999999</v>
      </c>
      <c r="AE47" s="250">
        <v>19.995210480000001</v>
      </c>
      <c r="AF47" s="250">
        <v>20.009613796</v>
      </c>
      <c r="AG47" s="250">
        <v>20.025455731000001</v>
      </c>
      <c r="AH47" s="250">
        <v>20.040260127</v>
      </c>
      <c r="AI47" s="250">
        <v>20.054927406000001</v>
      </c>
      <c r="AJ47" s="250">
        <v>20.07511895</v>
      </c>
      <c r="AK47" s="250">
        <v>20.085265957000001</v>
      </c>
      <c r="AL47" s="250">
        <v>20.091029807999998</v>
      </c>
      <c r="AM47" s="250">
        <v>20.575454464</v>
      </c>
      <c r="AN47" s="250">
        <v>20.210169036</v>
      </c>
      <c r="AO47" s="250">
        <v>19.478217484999998</v>
      </c>
      <c r="AP47" s="250">
        <v>17.221168061</v>
      </c>
      <c r="AQ47" s="250">
        <v>16.624708072000001</v>
      </c>
      <c r="AR47" s="250">
        <v>16.530405770000002</v>
      </c>
      <c r="AS47" s="250">
        <v>17.740591752</v>
      </c>
      <c r="AT47" s="250">
        <v>18.048856875999999</v>
      </c>
      <c r="AU47" s="250">
        <v>18.257531738000001</v>
      </c>
      <c r="AV47" s="250">
        <v>18.268243507000001</v>
      </c>
      <c r="AW47" s="250">
        <v>18.351517471000001</v>
      </c>
      <c r="AX47" s="250">
        <v>18.408980798999998</v>
      </c>
      <c r="AY47" s="250">
        <v>18.359967358999999</v>
      </c>
      <c r="AZ47" s="250">
        <v>18.426309012000001</v>
      </c>
      <c r="BA47" s="250">
        <v>18.527339628</v>
      </c>
      <c r="BB47" s="250">
        <v>18.729637297</v>
      </c>
      <c r="BC47" s="316">
        <v>18.850110000000001</v>
      </c>
      <c r="BD47" s="316">
        <v>18.95534</v>
      </c>
      <c r="BE47" s="316">
        <v>19.035599999999999</v>
      </c>
      <c r="BF47" s="316">
        <v>19.117640000000002</v>
      </c>
      <c r="BG47" s="316">
        <v>19.19173</v>
      </c>
      <c r="BH47" s="316">
        <v>19.25329</v>
      </c>
      <c r="BI47" s="316">
        <v>19.314920000000001</v>
      </c>
      <c r="BJ47" s="316">
        <v>19.372039999999998</v>
      </c>
      <c r="BK47" s="316">
        <v>19.416820000000001</v>
      </c>
      <c r="BL47" s="316">
        <v>19.470800000000001</v>
      </c>
      <c r="BM47" s="316">
        <v>19.526150000000001</v>
      </c>
      <c r="BN47" s="316">
        <v>19.587900000000001</v>
      </c>
      <c r="BO47" s="316">
        <v>19.642199999999999</v>
      </c>
      <c r="BP47" s="316">
        <v>19.69407</v>
      </c>
      <c r="BQ47" s="316">
        <v>19.749739999999999</v>
      </c>
      <c r="BR47" s="316">
        <v>19.792120000000001</v>
      </c>
      <c r="BS47" s="316">
        <v>19.82741</v>
      </c>
      <c r="BT47" s="316">
        <v>19.855630000000001</v>
      </c>
      <c r="BU47" s="316">
        <v>19.876760000000001</v>
      </c>
      <c r="BV47" s="316">
        <v>19.890809999999998</v>
      </c>
    </row>
    <row r="48" spans="1:74" s="160" customFormat="1" ht="11.1" customHeight="1" x14ac:dyDescent="0.2">
      <c r="A48" s="148" t="s">
        <v>728</v>
      </c>
      <c r="B48" s="204" t="s">
        <v>436</v>
      </c>
      <c r="C48" s="250">
        <v>21.879695377000001</v>
      </c>
      <c r="D48" s="250">
        <v>21.896000664999999</v>
      </c>
      <c r="E48" s="250">
        <v>21.912192723</v>
      </c>
      <c r="F48" s="250">
        <v>21.927187184000001</v>
      </c>
      <c r="G48" s="250">
        <v>21.943966053</v>
      </c>
      <c r="H48" s="250">
        <v>21.961444963999998</v>
      </c>
      <c r="I48" s="250">
        <v>21.982193861999999</v>
      </c>
      <c r="J48" s="250">
        <v>21.999145401</v>
      </c>
      <c r="K48" s="250">
        <v>22.014869525000002</v>
      </c>
      <c r="L48" s="250">
        <v>22.025413174000001</v>
      </c>
      <c r="M48" s="250">
        <v>22.041647263000002</v>
      </c>
      <c r="N48" s="250">
        <v>22.059618732000001</v>
      </c>
      <c r="O48" s="250">
        <v>22.084590211999998</v>
      </c>
      <c r="P48" s="250">
        <v>22.102089466999999</v>
      </c>
      <c r="Q48" s="250">
        <v>22.11737913</v>
      </c>
      <c r="R48" s="250">
        <v>22.125044557999999</v>
      </c>
      <c r="S48" s="250">
        <v>22.139976015999999</v>
      </c>
      <c r="T48" s="250">
        <v>22.156758863</v>
      </c>
      <c r="U48" s="250">
        <v>22.182389419</v>
      </c>
      <c r="V48" s="250">
        <v>22.197627802</v>
      </c>
      <c r="W48" s="250">
        <v>22.209470331999999</v>
      </c>
      <c r="X48" s="250">
        <v>22.213753557</v>
      </c>
      <c r="Y48" s="250">
        <v>22.221926970999998</v>
      </c>
      <c r="Z48" s="250">
        <v>22.229827123</v>
      </c>
      <c r="AA48" s="250">
        <v>22.239805316000002</v>
      </c>
      <c r="AB48" s="250">
        <v>22.245395463000001</v>
      </c>
      <c r="AC48" s="250">
        <v>22.248948866999999</v>
      </c>
      <c r="AD48" s="250">
        <v>22.244107162999999</v>
      </c>
      <c r="AE48" s="250">
        <v>22.248355859</v>
      </c>
      <c r="AF48" s="250">
        <v>22.255336586999999</v>
      </c>
      <c r="AG48" s="250">
        <v>22.266893720999999</v>
      </c>
      <c r="AH48" s="250">
        <v>22.277955236</v>
      </c>
      <c r="AI48" s="250">
        <v>22.290365505</v>
      </c>
      <c r="AJ48" s="250">
        <v>22.314804765000002</v>
      </c>
      <c r="AK48" s="250">
        <v>22.321902363</v>
      </c>
      <c r="AL48" s="250">
        <v>22.322338536</v>
      </c>
      <c r="AM48" s="250">
        <v>22.737150574000001</v>
      </c>
      <c r="AN48" s="250">
        <v>22.408485930000001</v>
      </c>
      <c r="AO48" s="250">
        <v>21.757381894000002</v>
      </c>
      <c r="AP48" s="250">
        <v>19.706784940999999</v>
      </c>
      <c r="AQ48" s="250">
        <v>19.218592264000002</v>
      </c>
      <c r="AR48" s="250">
        <v>19.215750337999999</v>
      </c>
      <c r="AS48" s="250">
        <v>20.538021670999999</v>
      </c>
      <c r="AT48" s="250">
        <v>20.876059367</v>
      </c>
      <c r="AU48" s="250">
        <v>21.069625933000001</v>
      </c>
      <c r="AV48" s="250">
        <v>20.930469946999999</v>
      </c>
      <c r="AW48" s="250">
        <v>20.976282820000002</v>
      </c>
      <c r="AX48" s="250">
        <v>21.018813130000002</v>
      </c>
      <c r="AY48" s="250">
        <v>21.011866738999998</v>
      </c>
      <c r="AZ48" s="250">
        <v>21.082477525000002</v>
      </c>
      <c r="BA48" s="250">
        <v>21.18445135</v>
      </c>
      <c r="BB48" s="250">
        <v>21.380988474999999</v>
      </c>
      <c r="BC48" s="316">
        <v>21.498290000000001</v>
      </c>
      <c r="BD48" s="316">
        <v>21.599550000000001</v>
      </c>
      <c r="BE48" s="316">
        <v>21.675249999999998</v>
      </c>
      <c r="BF48" s="316">
        <v>21.751580000000001</v>
      </c>
      <c r="BG48" s="316">
        <v>21.819030000000001</v>
      </c>
      <c r="BH48" s="316">
        <v>21.87594</v>
      </c>
      <c r="BI48" s="316">
        <v>21.926829999999999</v>
      </c>
      <c r="BJ48" s="316">
        <v>21.97007</v>
      </c>
      <c r="BK48" s="316">
        <v>21.998139999999999</v>
      </c>
      <c r="BL48" s="316">
        <v>22.031700000000001</v>
      </c>
      <c r="BM48" s="316">
        <v>22.06324</v>
      </c>
      <c r="BN48" s="316">
        <v>22.092199999999998</v>
      </c>
      <c r="BO48" s="316">
        <v>22.12012</v>
      </c>
      <c r="BP48" s="316">
        <v>22.146419999999999</v>
      </c>
      <c r="BQ48" s="316">
        <v>22.171690000000002</v>
      </c>
      <c r="BR48" s="316">
        <v>22.19436</v>
      </c>
      <c r="BS48" s="316">
        <v>22.21499</v>
      </c>
      <c r="BT48" s="316">
        <v>22.233599999999999</v>
      </c>
      <c r="BU48" s="316">
        <v>22.250170000000001</v>
      </c>
      <c r="BV48" s="316">
        <v>22.264710000000001</v>
      </c>
    </row>
    <row r="49" spans="1:74" s="160" customFormat="1" ht="11.1" customHeight="1" x14ac:dyDescent="0.2">
      <c r="A49" s="148" t="s">
        <v>729</v>
      </c>
      <c r="B49" s="204" t="s">
        <v>437</v>
      </c>
      <c r="C49" s="250">
        <v>10.6333552</v>
      </c>
      <c r="D49" s="250">
        <v>10.640931119999999</v>
      </c>
      <c r="E49" s="250">
        <v>10.644864254</v>
      </c>
      <c r="F49" s="250">
        <v>10.636737676999999</v>
      </c>
      <c r="G49" s="250">
        <v>10.639697934999999</v>
      </c>
      <c r="H49" s="250">
        <v>10.645328102000001</v>
      </c>
      <c r="I49" s="250">
        <v>10.658987655000001</v>
      </c>
      <c r="J49" s="250">
        <v>10.665938032</v>
      </c>
      <c r="K49" s="250">
        <v>10.671538709</v>
      </c>
      <c r="L49" s="250">
        <v>10.672237585</v>
      </c>
      <c r="M49" s="250">
        <v>10.677802940999999</v>
      </c>
      <c r="N49" s="250">
        <v>10.684682674999999</v>
      </c>
      <c r="O49" s="250">
        <v>10.696220479999999</v>
      </c>
      <c r="P49" s="250">
        <v>10.703221201</v>
      </c>
      <c r="Q49" s="250">
        <v>10.709028531</v>
      </c>
      <c r="R49" s="250">
        <v>10.709161313999999</v>
      </c>
      <c r="S49" s="250">
        <v>10.715942726</v>
      </c>
      <c r="T49" s="250">
        <v>10.724891614000001</v>
      </c>
      <c r="U49" s="250">
        <v>10.743148759</v>
      </c>
      <c r="V49" s="250">
        <v>10.751077007999999</v>
      </c>
      <c r="W49" s="250">
        <v>10.755817146</v>
      </c>
      <c r="X49" s="250">
        <v>10.751949687</v>
      </c>
      <c r="Y49" s="250">
        <v>10.754378213000001</v>
      </c>
      <c r="Z49" s="250">
        <v>10.757683239</v>
      </c>
      <c r="AA49" s="250">
        <v>10.762050331999999</v>
      </c>
      <c r="AB49" s="250">
        <v>10.766969184000001</v>
      </c>
      <c r="AC49" s="250">
        <v>10.772625359999999</v>
      </c>
      <c r="AD49" s="250">
        <v>10.780279377999999</v>
      </c>
      <c r="AE49" s="250">
        <v>10.786464817000001</v>
      </c>
      <c r="AF49" s="250">
        <v>10.792442193999999</v>
      </c>
      <c r="AG49" s="250">
        <v>10.795374271</v>
      </c>
      <c r="AH49" s="250">
        <v>10.80306345</v>
      </c>
      <c r="AI49" s="250">
        <v>10.812672493999999</v>
      </c>
      <c r="AJ49" s="250">
        <v>10.831676645</v>
      </c>
      <c r="AK49" s="250">
        <v>10.839518986</v>
      </c>
      <c r="AL49" s="250">
        <v>10.843674760000001</v>
      </c>
      <c r="AM49" s="250">
        <v>10.999473301</v>
      </c>
      <c r="AN49" s="250">
        <v>10.879758941</v>
      </c>
      <c r="AO49" s="250">
        <v>10.639861013000001</v>
      </c>
      <c r="AP49" s="250">
        <v>9.8878670364999994</v>
      </c>
      <c r="AQ49" s="250">
        <v>9.7015363350000001</v>
      </c>
      <c r="AR49" s="250">
        <v>9.6889564269000008</v>
      </c>
      <c r="AS49" s="250">
        <v>10.143040139</v>
      </c>
      <c r="AT49" s="250">
        <v>10.258277198</v>
      </c>
      <c r="AU49" s="250">
        <v>10.327580430999999</v>
      </c>
      <c r="AV49" s="250">
        <v>10.291764994999999</v>
      </c>
      <c r="AW49" s="250">
        <v>10.313589206</v>
      </c>
      <c r="AX49" s="250">
        <v>10.333868220999999</v>
      </c>
      <c r="AY49" s="250">
        <v>10.333271891000001</v>
      </c>
      <c r="AZ49" s="250">
        <v>10.364958128</v>
      </c>
      <c r="BA49" s="250">
        <v>10.409596781999999</v>
      </c>
      <c r="BB49" s="250">
        <v>10.493629869999999</v>
      </c>
      <c r="BC49" s="316">
        <v>10.54434</v>
      </c>
      <c r="BD49" s="316">
        <v>10.58817</v>
      </c>
      <c r="BE49" s="316">
        <v>10.6234</v>
      </c>
      <c r="BF49" s="316">
        <v>10.654769999999999</v>
      </c>
      <c r="BG49" s="316">
        <v>10.68056</v>
      </c>
      <c r="BH49" s="316">
        <v>10.69801</v>
      </c>
      <c r="BI49" s="316">
        <v>10.714700000000001</v>
      </c>
      <c r="BJ49" s="316">
        <v>10.72789</v>
      </c>
      <c r="BK49" s="316">
        <v>10.73171</v>
      </c>
      <c r="BL49" s="316">
        <v>10.74227</v>
      </c>
      <c r="BM49" s="316">
        <v>10.75371</v>
      </c>
      <c r="BN49" s="316">
        <v>10.767200000000001</v>
      </c>
      <c r="BO49" s="316">
        <v>10.779540000000001</v>
      </c>
      <c r="BP49" s="316">
        <v>10.79189</v>
      </c>
      <c r="BQ49" s="316">
        <v>10.80688</v>
      </c>
      <c r="BR49" s="316">
        <v>10.81728</v>
      </c>
      <c r="BS49" s="316">
        <v>10.82574</v>
      </c>
      <c r="BT49" s="316">
        <v>10.832229999999999</v>
      </c>
      <c r="BU49" s="316">
        <v>10.83677</v>
      </c>
      <c r="BV49" s="316">
        <v>10.839359999999999</v>
      </c>
    </row>
    <row r="50" spans="1:74" s="160" customFormat="1" ht="11.1" customHeight="1" x14ac:dyDescent="0.2">
      <c r="A50" s="148" t="s">
        <v>730</v>
      </c>
      <c r="B50" s="204" t="s">
        <v>438</v>
      </c>
      <c r="C50" s="250">
        <v>27.92626164</v>
      </c>
      <c r="D50" s="250">
        <v>27.962655474999998</v>
      </c>
      <c r="E50" s="250">
        <v>27.996623755000002</v>
      </c>
      <c r="F50" s="250">
        <v>28.028261991000001</v>
      </c>
      <c r="G50" s="250">
        <v>28.057307526999999</v>
      </c>
      <c r="H50" s="250">
        <v>28.083855874000001</v>
      </c>
      <c r="I50" s="250">
        <v>28.091013289999999</v>
      </c>
      <c r="J50" s="250">
        <v>28.125237565999999</v>
      </c>
      <c r="K50" s="250">
        <v>28.169634958</v>
      </c>
      <c r="L50" s="250">
        <v>28.240555699000002</v>
      </c>
      <c r="M50" s="250">
        <v>28.293036653000001</v>
      </c>
      <c r="N50" s="250">
        <v>28.343428051</v>
      </c>
      <c r="O50" s="250">
        <v>28.385465322000002</v>
      </c>
      <c r="P50" s="250">
        <v>28.436376036999999</v>
      </c>
      <c r="Q50" s="250">
        <v>28.489895623999999</v>
      </c>
      <c r="R50" s="250">
        <v>28.556031319999999</v>
      </c>
      <c r="S50" s="250">
        <v>28.607263225000001</v>
      </c>
      <c r="T50" s="250">
        <v>28.653598576</v>
      </c>
      <c r="U50" s="250">
        <v>28.692512364999999</v>
      </c>
      <c r="V50" s="250">
        <v>28.730948363</v>
      </c>
      <c r="W50" s="250">
        <v>28.766381562999999</v>
      </c>
      <c r="X50" s="250">
        <v>28.789581228999999</v>
      </c>
      <c r="Y50" s="250">
        <v>28.825931884999999</v>
      </c>
      <c r="Z50" s="250">
        <v>28.866202795</v>
      </c>
      <c r="AA50" s="250">
        <v>28.922751718000001</v>
      </c>
      <c r="AB50" s="250">
        <v>28.961594816000002</v>
      </c>
      <c r="AC50" s="250">
        <v>28.995089849999999</v>
      </c>
      <c r="AD50" s="250">
        <v>29.010622568999999</v>
      </c>
      <c r="AE50" s="250">
        <v>29.042882157000001</v>
      </c>
      <c r="AF50" s="250">
        <v>29.079254366000001</v>
      </c>
      <c r="AG50" s="250">
        <v>29.120290284999999</v>
      </c>
      <c r="AH50" s="250">
        <v>29.164474419000001</v>
      </c>
      <c r="AI50" s="250">
        <v>29.212357857000001</v>
      </c>
      <c r="AJ50" s="250">
        <v>29.288760786000001</v>
      </c>
      <c r="AK50" s="250">
        <v>29.325427692000002</v>
      </c>
      <c r="AL50" s="250">
        <v>29.347178762999999</v>
      </c>
      <c r="AM50" s="250">
        <v>29.791258489000001</v>
      </c>
      <c r="AN50" s="250">
        <v>29.455244521000001</v>
      </c>
      <c r="AO50" s="250">
        <v>28.776381349000001</v>
      </c>
      <c r="AP50" s="250">
        <v>26.649978989000001</v>
      </c>
      <c r="AQ50" s="250">
        <v>26.113934898</v>
      </c>
      <c r="AR50" s="250">
        <v>26.063559090999998</v>
      </c>
      <c r="AS50" s="250">
        <v>27.287840155000001</v>
      </c>
      <c r="AT50" s="250">
        <v>27.617059479000002</v>
      </c>
      <c r="AU50" s="250">
        <v>27.840205650000001</v>
      </c>
      <c r="AV50" s="250">
        <v>27.848044074000001</v>
      </c>
      <c r="AW50" s="250">
        <v>27.940969882000001</v>
      </c>
      <c r="AX50" s="250">
        <v>28.009748480999999</v>
      </c>
      <c r="AY50" s="250">
        <v>27.963504097000001</v>
      </c>
      <c r="AZ50" s="250">
        <v>28.052145106000001</v>
      </c>
      <c r="BA50" s="250">
        <v>28.184795736000002</v>
      </c>
      <c r="BB50" s="250">
        <v>28.445193119999999</v>
      </c>
      <c r="BC50" s="316">
        <v>28.603059999999999</v>
      </c>
      <c r="BD50" s="316">
        <v>28.74213</v>
      </c>
      <c r="BE50" s="316">
        <v>28.85772</v>
      </c>
      <c r="BF50" s="316">
        <v>28.962730000000001</v>
      </c>
      <c r="BG50" s="316">
        <v>29.05247</v>
      </c>
      <c r="BH50" s="316">
        <v>29.11477</v>
      </c>
      <c r="BI50" s="316">
        <v>29.1831</v>
      </c>
      <c r="BJ50" s="316">
        <v>29.2453</v>
      </c>
      <c r="BK50" s="316">
        <v>29.29701</v>
      </c>
      <c r="BL50" s="316">
        <v>29.350180000000002</v>
      </c>
      <c r="BM50" s="316">
        <v>29.400469999999999</v>
      </c>
      <c r="BN50" s="316">
        <v>29.446560000000002</v>
      </c>
      <c r="BO50" s="316">
        <v>29.492080000000001</v>
      </c>
      <c r="BP50" s="316">
        <v>29.535710000000002</v>
      </c>
      <c r="BQ50" s="316">
        <v>29.574380000000001</v>
      </c>
      <c r="BR50" s="316">
        <v>29.616540000000001</v>
      </c>
      <c r="BS50" s="316">
        <v>29.659130000000001</v>
      </c>
      <c r="BT50" s="316">
        <v>29.70215</v>
      </c>
      <c r="BU50" s="316">
        <v>29.74558</v>
      </c>
      <c r="BV50" s="316">
        <v>29.789439999999999</v>
      </c>
    </row>
    <row r="51" spans="1:74" s="160" customFormat="1" ht="11.1" customHeight="1" x14ac:dyDescent="0.2">
      <c r="A51" s="148" t="s">
        <v>731</v>
      </c>
      <c r="B51" s="204" t="s">
        <v>439</v>
      </c>
      <c r="C51" s="250">
        <v>8.0536410556</v>
      </c>
      <c r="D51" s="250">
        <v>8.0611403846999998</v>
      </c>
      <c r="E51" s="250">
        <v>8.0667015259999992</v>
      </c>
      <c r="F51" s="250">
        <v>8.0649616391999999</v>
      </c>
      <c r="G51" s="250">
        <v>8.0706685350999994</v>
      </c>
      <c r="H51" s="250">
        <v>8.0784593733999994</v>
      </c>
      <c r="I51" s="250">
        <v>8.0923091336000006</v>
      </c>
      <c r="J51" s="250">
        <v>8.1012866222</v>
      </c>
      <c r="K51" s="250">
        <v>8.1093668186999999</v>
      </c>
      <c r="L51" s="250">
        <v>8.1171867308000003</v>
      </c>
      <c r="M51" s="250">
        <v>8.1229945871000009</v>
      </c>
      <c r="N51" s="250">
        <v>8.1274273954999998</v>
      </c>
      <c r="O51" s="250">
        <v>8.1245154638999999</v>
      </c>
      <c r="P51" s="250">
        <v>8.1306754452999996</v>
      </c>
      <c r="Q51" s="250">
        <v>8.1399376477000001</v>
      </c>
      <c r="R51" s="250">
        <v>8.1584430623999999</v>
      </c>
      <c r="S51" s="250">
        <v>8.1693039635000009</v>
      </c>
      <c r="T51" s="250">
        <v>8.1786613423999999</v>
      </c>
      <c r="U51" s="250">
        <v>8.1835304774999997</v>
      </c>
      <c r="V51" s="250">
        <v>8.1921193529000007</v>
      </c>
      <c r="W51" s="250">
        <v>8.2014432470000003</v>
      </c>
      <c r="X51" s="250">
        <v>8.2119809842000002</v>
      </c>
      <c r="Y51" s="250">
        <v>8.2224157976000001</v>
      </c>
      <c r="Z51" s="250">
        <v>8.2332265113999998</v>
      </c>
      <c r="AA51" s="250">
        <v>8.2474343626</v>
      </c>
      <c r="AB51" s="250">
        <v>8.2567309496999997</v>
      </c>
      <c r="AC51" s="250">
        <v>8.2641375096999994</v>
      </c>
      <c r="AD51" s="250">
        <v>8.2656333594000007</v>
      </c>
      <c r="AE51" s="250">
        <v>8.2722753771999997</v>
      </c>
      <c r="AF51" s="250">
        <v>8.2800428798999999</v>
      </c>
      <c r="AG51" s="250">
        <v>8.2910945914000003</v>
      </c>
      <c r="AH51" s="250">
        <v>8.2994940212999992</v>
      </c>
      <c r="AI51" s="250">
        <v>8.3073998932999995</v>
      </c>
      <c r="AJ51" s="250">
        <v>8.3142694448000007</v>
      </c>
      <c r="AK51" s="250">
        <v>8.3215952730999998</v>
      </c>
      <c r="AL51" s="250">
        <v>8.3288346155999999</v>
      </c>
      <c r="AM51" s="250">
        <v>8.4609152500999993</v>
      </c>
      <c r="AN51" s="250">
        <v>8.3742857874999999</v>
      </c>
      <c r="AO51" s="250">
        <v>8.1938740056999997</v>
      </c>
      <c r="AP51" s="250">
        <v>7.6119610432</v>
      </c>
      <c r="AQ51" s="250">
        <v>7.4747737691999996</v>
      </c>
      <c r="AR51" s="250">
        <v>7.4745933220999996</v>
      </c>
      <c r="AS51" s="250">
        <v>7.8366304750999998</v>
      </c>
      <c r="AT51" s="250">
        <v>7.9415556021000002</v>
      </c>
      <c r="AU51" s="250">
        <v>8.0145794760999998</v>
      </c>
      <c r="AV51" s="250">
        <v>8.0273579993999995</v>
      </c>
      <c r="AW51" s="250">
        <v>8.0578374409000002</v>
      </c>
      <c r="AX51" s="250">
        <v>8.0776737028000003</v>
      </c>
      <c r="AY51" s="250">
        <v>8.0579516334000001</v>
      </c>
      <c r="AZ51" s="250">
        <v>8.0781878997999996</v>
      </c>
      <c r="BA51" s="250">
        <v>8.1094673501999992</v>
      </c>
      <c r="BB51" s="250">
        <v>8.1738462267000003</v>
      </c>
      <c r="BC51" s="316">
        <v>8.2106700000000004</v>
      </c>
      <c r="BD51" s="316">
        <v>8.2419949999999993</v>
      </c>
      <c r="BE51" s="316">
        <v>8.2659199999999995</v>
      </c>
      <c r="BF51" s="316">
        <v>8.2876720000000006</v>
      </c>
      <c r="BG51" s="316">
        <v>8.3053489999999996</v>
      </c>
      <c r="BH51" s="316">
        <v>8.3178599999999996</v>
      </c>
      <c r="BI51" s="316">
        <v>8.3282089999999993</v>
      </c>
      <c r="BJ51" s="316">
        <v>8.3353029999999997</v>
      </c>
      <c r="BK51" s="316">
        <v>8.3352219999999999</v>
      </c>
      <c r="BL51" s="316">
        <v>8.338749</v>
      </c>
      <c r="BM51" s="316">
        <v>8.3419640000000008</v>
      </c>
      <c r="BN51" s="316">
        <v>8.3434179999999998</v>
      </c>
      <c r="BO51" s="316">
        <v>8.3470929999999992</v>
      </c>
      <c r="BP51" s="316">
        <v>8.3515409999999992</v>
      </c>
      <c r="BQ51" s="316">
        <v>8.3571170000000006</v>
      </c>
      <c r="BR51" s="316">
        <v>8.3628459999999993</v>
      </c>
      <c r="BS51" s="316">
        <v>8.3690829999999998</v>
      </c>
      <c r="BT51" s="316">
        <v>8.3758269999999992</v>
      </c>
      <c r="BU51" s="316">
        <v>8.3830779999999994</v>
      </c>
      <c r="BV51" s="316">
        <v>8.3908360000000002</v>
      </c>
    </row>
    <row r="52" spans="1:74" s="160" customFormat="1" ht="11.1" customHeight="1" x14ac:dyDescent="0.2">
      <c r="A52" s="148" t="s">
        <v>732</v>
      </c>
      <c r="B52" s="204" t="s">
        <v>440</v>
      </c>
      <c r="C52" s="250">
        <v>16.947765235999999</v>
      </c>
      <c r="D52" s="250">
        <v>16.975621741000001</v>
      </c>
      <c r="E52" s="250">
        <v>17.002510544</v>
      </c>
      <c r="F52" s="250">
        <v>17.030339170000001</v>
      </c>
      <c r="G52" s="250">
        <v>17.053861924</v>
      </c>
      <c r="H52" s="250">
        <v>17.074986330000002</v>
      </c>
      <c r="I52" s="250">
        <v>17.087609753999999</v>
      </c>
      <c r="J52" s="250">
        <v>17.108514444000001</v>
      </c>
      <c r="K52" s="250">
        <v>17.131597763999999</v>
      </c>
      <c r="L52" s="250">
        <v>17.157884977999998</v>
      </c>
      <c r="M52" s="250">
        <v>17.184556610000001</v>
      </c>
      <c r="N52" s="250">
        <v>17.212637924999999</v>
      </c>
      <c r="O52" s="250">
        <v>17.239797208999999</v>
      </c>
      <c r="P52" s="250">
        <v>17.272446671000001</v>
      </c>
      <c r="Q52" s="250">
        <v>17.308254599000001</v>
      </c>
      <c r="R52" s="250">
        <v>17.353690225000001</v>
      </c>
      <c r="S52" s="250">
        <v>17.390963161999998</v>
      </c>
      <c r="T52" s="250">
        <v>17.426542641000001</v>
      </c>
      <c r="U52" s="250">
        <v>17.460837869999999</v>
      </c>
      <c r="V52" s="250">
        <v>17.492723528999999</v>
      </c>
      <c r="W52" s="250">
        <v>17.522608824999999</v>
      </c>
      <c r="X52" s="250">
        <v>17.549775310000001</v>
      </c>
      <c r="Y52" s="250">
        <v>17.576198717</v>
      </c>
      <c r="Z52" s="250">
        <v>17.601160598</v>
      </c>
      <c r="AA52" s="250">
        <v>17.623492183</v>
      </c>
      <c r="AB52" s="250">
        <v>17.646407586999999</v>
      </c>
      <c r="AC52" s="250">
        <v>17.668738042000001</v>
      </c>
      <c r="AD52" s="250">
        <v>17.686491935999999</v>
      </c>
      <c r="AE52" s="250">
        <v>17.710646197999999</v>
      </c>
      <c r="AF52" s="250">
        <v>17.73720922</v>
      </c>
      <c r="AG52" s="250">
        <v>17.767827242999999</v>
      </c>
      <c r="AH52" s="250">
        <v>17.797973098</v>
      </c>
      <c r="AI52" s="250">
        <v>17.829293027999999</v>
      </c>
      <c r="AJ52" s="250">
        <v>17.874960297000001</v>
      </c>
      <c r="AK52" s="250">
        <v>17.898748431000001</v>
      </c>
      <c r="AL52" s="250">
        <v>17.913830693000001</v>
      </c>
      <c r="AM52" s="250">
        <v>18.149542411999999</v>
      </c>
      <c r="AN52" s="250">
        <v>17.975211433999998</v>
      </c>
      <c r="AO52" s="250">
        <v>17.620173086000001</v>
      </c>
      <c r="AP52" s="250">
        <v>16.527270270999999</v>
      </c>
      <c r="AQ52" s="250">
        <v>16.22868501</v>
      </c>
      <c r="AR52" s="250">
        <v>16.167260203000001</v>
      </c>
      <c r="AS52" s="250">
        <v>16.697675682</v>
      </c>
      <c r="AT52" s="250">
        <v>16.844561913</v>
      </c>
      <c r="AU52" s="250">
        <v>16.962598727</v>
      </c>
      <c r="AV52" s="250">
        <v>17.035180127</v>
      </c>
      <c r="AW52" s="250">
        <v>17.107972603</v>
      </c>
      <c r="AX52" s="250">
        <v>17.164370159000001</v>
      </c>
      <c r="AY52" s="250">
        <v>17.152441294999999</v>
      </c>
      <c r="AZ52" s="250">
        <v>17.214997635</v>
      </c>
      <c r="BA52" s="250">
        <v>17.30010768</v>
      </c>
      <c r="BB52" s="250">
        <v>17.454573446000001</v>
      </c>
      <c r="BC52" s="316">
        <v>17.549689999999998</v>
      </c>
      <c r="BD52" s="316">
        <v>17.632259999999999</v>
      </c>
      <c r="BE52" s="316">
        <v>17.698139999999999</v>
      </c>
      <c r="BF52" s="316">
        <v>17.75872</v>
      </c>
      <c r="BG52" s="316">
        <v>17.809850000000001</v>
      </c>
      <c r="BH52" s="316">
        <v>17.844329999999999</v>
      </c>
      <c r="BI52" s="316">
        <v>17.881969999999999</v>
      </c>
      <c r="BJ52" s="316">
        <v>17.915559999999999</v>
      </c>
      <c r="BK52" s="316">
        <v>17.941870000000002</v>
      </c>
      <c r="BL52" s="316">
        <v>17.96979</v>
      </c>
      <c r="BM52" s="316">
        <v>17.996079999999999</v>
      </c>
      <c r="BN52" s="316">
        <v>18.01679</v>
      </c>
      <c r="BO52" s="316">
        <v>18.04279</v>
      </c>
      <c r="BP52" s="316">
        <v>18.070129999999999</v>
      </c>
      <c r="BQ52" s="316">
        <v>18.100840000000002</v>
      </c>
      <c r="BR52" s="316">
        <v>18.12932</v>
      </c>
      <c r="BS52" s="316">
        <v>18.157609999999998</v>
      </c>
      <c r="BT52" s="316">
        <v>18.18571</v>
      </c>
      <c r="BU52" s="316">
        <v>18.213619999999999</v>
      </c>
      <c r="BV52" s="316">
        <v>18.241330000000001</v>
      </c>
    </row>
    <row r="53" spans="1:74" s="160" customFormat="1" ht="11.1" customHeight="1" x14ac:dyDescent="0.2">
      <c r="A53" s="148" t="s">
        <v>733</v>
      </c>
      <c r="B53" s="204" t="s">
        <v>441</v>
      </c>
      <c r="C53" s="250">
        <v>10.399221625999999</v>
      </c>
      <c r="D53" s="250">
        <v>10.420249836</v>
      </c>
      <c r="E53" s="250">
        <v>10.442189813000001</v>
      </c>
      <c r="F53" s="250">
        <v>10.465563998</v>
      </c>
      <c r="G53" s="250">
        <v>10.488935675</v>
      </c>
      <c r="H53" s="250">
        <v>10.512827287</v>
      </c>
      <c r="I53" s="250">
        <v>10.540641165</v>
      </c>
      <c r="J53" s="250">
        <v>10.563020896999999</v>
      </c>
      <c r="K53" s="250">
        <v>10.583368815</v>
      </c>
      <c r="L53" s="250">
        <v>10.595937372</v>
      </c>
      <c r="M53" s="250">
        <v>10.616532320999999</v>
      </c>
      <c r="N53" s="250">
        <v>10.639406117</v>
      </c>
      <c r="O53" s="250">
        <v>10.666962763000001</v>
      </c>
      <c r="P53" s="250">
        <v>10.692591246999999</v>
      </c>
      <c r="Q53" s="250">
        <v>10.718695573</v>
      </c>
      <c r="R53" s="250">
        <v>10.746696368</v>
      </c>
      <c r="S53" s="250">
        <v>10.772686909000001</v>
      </c>
      <c r="T53" s="250">
        <v>10.798087820999999</v>
      </c>
      <c r="U53" s="250">
        <v>10.82377305</v>
      </c>
      <c r="V53" s="250">
        <v>10.847339248000001</v>
      </c>
      <c r="W53" s="250">
        <v>10.869660359999999</v>
      </c>
      <c r="X53" s="250">
        <v>10.889065039</v>
      </c>
      <c r="Y53" s="250">
        <v>10.910149486</v>
      </c>
      <c r="Z53" s="250">
        <v>10.931242357</v>
      </c>
      <c r="AA53" s="250">
        <v>10.951592356000001</v>
      </c>
      <c r="AB53" s="250">
        <v>10.973265543</v>
      </c>
      <c r="AC53" s="250">
        <v>10.995510622999999</v>
      </c>
      <c r="AD53" s="250">
        <v>11.017328055</v>
      </c>
      <c r="AE53" s="250">
        <v>11.041466579</v>
      </c>
      <c r="AF53" s="250">
        <v>11.066926652999999</v>
      </c>
      <c r="AG53" s="250">
        <v>11.096756724</v>
      </c>
      <c r="AH53" s="250">
        <v>11.122573561999999</v>
      </c>
      <c r="AI53" s="250">
        <v>11.147425615</v>
      </c>
      <c r="AJ53" s="250">
        <v>11.177092134</v>
      </c>
      <c r="AK53" s="250">
        <v>11.195680176</v>
      </c>
      <c r="AL53" s="250">
        <v>11.208968992000001</v>
      </c>
      <c r="AM53" s="250">
        <v>11.381491434999999</v>
      </c>
      <c r="AN53" s="250">
        <v>11.260782161</v>
      </c>
      <c r="AO53" s="250">
        <v>11.011374023</v>
      </c>
      <c r="AP53" s="250">
        <v>10.220646330999999</v>
      </c>
      <c r="AQ53" s="250">
        <v>10.023305979</v>
      </c>
      <c r="AR53" s="250">
        <v>10.006732277999999</v>
      </c>
      <c r="AS53" s="250">
        <v>10.466754335999999</v>
      </c>
      <c r="AT53" s="250">
        <v>10.589842107000001</v>
      </c>
      <c r="AU53" s="250">
        <v>10.671824698</v>
      </c>
      <c r="AV53" s="250">
        <v>10.663703822</v>
      </c>
      <c r="AW53" s="250">
        <v>10.700224771</v>
      </c>
      <c r="AX53" s="250">
        <v>10.732389255999999</v>
      </c>
      <c r="AY53" s="250">
        <v>10.735661583000001</v>
      </c>
      <c r="AZ53" s="250">
        <v>10.777514911999999</v>
      </c>
      <c r="BA53" s="250">
        <v>10.833413547999999</v>
      </c>
      <c r="BB53" s="250">
        <v>10.931854949</v>
      </c>
      <c r="BC53" s="316">
        <v>10.99447</v>
      </c>
      <c r="BD53" s="316">
        <v>11.049759999999999</v>
      </c>
      <c r="BE53" s="316">
        <v>11.09836</v>
      </c>
      <c r="BF53" s="316">
        <v>11.13851</v>
      </c>
      <c r="BG53" s="316">
        <v>11.170859999999999</v>
      </c>
      <c r="BH53" s="316">
        <v>11.18732</v>
      </c>
      <c r="BI53" s="316">
        <v>11.210100000000001</v>
      </c>
      <c r="BJ53" s="316">
        <v>11.23113</v>
      </c>
      <c r="BK53" s="316">
        <v>11.24713</v>
      </c>
      <c r="BL53" s="316">
        <v>11.26709</v>
      </c>
      <c r="BM53" s="316">
        <v>11.287750000000001</v>
      </c>
      <c r="BN53" s="316">
        <v>11.310779999999999</v>
      </c>
      <c r="BO53" s="316">
        <v>11.331569999999999</v>
      </c>
      <c r="BP53" s="316">
        <v>11.351789999999999</v>
      </c>
      <c r="BQ53" s="316">
        <v>11.370290000000001</v>
      </c>
      <c r="BR53" s="316">
        <v>11.39024</v>
      </c>
      <c r="BS53" s="316">
        <v>11.410500000000001</v>
      </c>
      <c r="BT53" s="316">
        <v>11.43107</v>
      </c>
      <c r="BU53" s="316">
        <v>11.451930000000001</v>
      </c>
      <c r="BV53" s="316">
        <v>11.47311</v>
      </c>
    </row>
    <row r="54" spans="1:74" s="160" customFormat="1" ht="11.1" customHeight="1" x14ac:dyDescent="0.2">
      <c r="A54" s="149" t="s">
        <v>734</v>
      </c>
      <c r="B54" s="205" t="s">
        <v>442</v>
      </c>
      <c r="C54" s="69">
        <v>22.717969857</v>
      </c>
      <c r="D54" s="69">
        <v>22.75493737</v>
      </c>
      <c r="E54" s="69">
        <v>22.800055516</v>
      </c>
      <c r="F54" s="69">
        <v>22.868450562</v>
      </c>
      <c r="G54" s="69">
        <v>22.918525279000001</v>
      </c>
      <c r="H54" s="69">
        <v>22.965405929999999</v>
      </c>
      <c r="I54" s="69">
        <v>23.009059741000002</v>
      </c>
      <c r="J54" s="69">
        <v>23.049576844000001</v>
      </c>
      <c r="K54" s="69">
        <v>23.086924462999999</v>
      </c>
      <c r="L54" s="69">
        <v>23.111556636</v>
      </c>
      <c r="M54" s="69">
        <v>23.149724760000002</v>
      </c>
      <c r="N54" s="69">
        <v>23.191882871000001</v>
      </c>
      <c r="O54" s="69">
        <v>23.249740298999999</v>
      </c>
      <c r="P54" s="69">
        <v>23.291096389</v>
      </c>
      <c r="Q54" s="69">
        <v>23.327660470000001</v>
      </c>
      <c r="R54" s="69">
        <v>23.353361596999999</v>
      </c>
      <c r="S54" s="69">
        <v>23.384894868</v>
      </c>
      <c r="T54" s="69">
        <v>23.416189336999999</v>
      </c>
      <c r="U54" s="69">
        <v>23.443809035000001</v>
      </c>
      <c r="V54" s="69">
        <v>23.477202878</v>
      </c>
      <c r="W54" s="69">
        <v>23.512934897000001</v>
      </c>
      <c r="X54" s="69">
        <v>23.562894024999999</v>
      </c>
      <c r="Y54" s="69">
        <v>23.594385696</v>
      </c>
      <c r="Z54" s="69">
        <v>23.619298843999999</v>
      </c>
      <c r="AA54" s="69">
        <v>23.623547881</v>
      </c>
      <c r="AB54" s="69">
        <v>23.645868171</v>
      </c>
      <c r="AC54" s="69">
        <v>23.672174127000002</v>
      </c>
      <c r="AD54" s="69">
        <v>23.704756248999999</v>
      </c>
      <c r="AE54" s="69">
        <v>23.737315663</v>
      </c>
      <c r="AF54" s="69">
        <v>23.772142868</v>
      </c>
      <c r="AG54" s="69">
        <v>23.808993337</v>
      </c>
      <c r="AH54" s="69">
        <v>23.848539518999999</v>
      </c>
      <c r="AI54" s="69">
        <v>23.890536887</v>
      </c>
      <c r="AJ54" s="69">
        <v>23.94924215</v>
      </c>
      <c r="AK54" s="69">
        <v>23.985449358</v>
      </c>
      <c r="AL54" s="69">
        <v>24.013415218999999</v>
      </c>
      <c r="AM54" s="69">
        <v>24.488578484000001</v>
      </c>
      <c r="AN54" s="69">
        <v>24.158482589999998</v>
      </c>
      <c r="AO54" s="69">
        <v>23.478566288</v>
      </c>
      <c r="AP54" s="69">
        <v>21.401986389000001</v>
      </c>
      <c r="AQ54" s="69">
        <v>20.807561662000001</v>
      </c>
      <c r="AR54" s="69">
        <v>20.648448918</v>
      </c>
      <c r="AS54" s="69">
        <v>21.591815633</v>
      </c>
      <c r="AT54" s="69">
        <v>21.802951248999999</v>
      </c>
      <c r="AU54" s="69">
        <v>21.949023241999999</v>
      </c>
      <c r="AV54" s="69">
        <v>21.975039817999999</v>
      </c>
      <c r="AW54" s="69">
        <v>22.032228410999998</v>
      </c>
      <c r="AX54" s="69">
        <v>22.065597226000001</v>
      </c>
      <c r="AY54" s="69">
        <v>21.972170609999999</v>
      </c>
      <c r="AZ54" s="69">
        <v>22.035131613000001</v>
      </c>
      <c r="BA54" s="69">
        <v>22.151504579000001</v>
      </c>
      <c r="BB54" s="69">
        <v>22.411687803</v>
      </c>
      <c r="BC54" s="320">
        <v>22.56709</v>
      </c>
      <c r="BD54" s="320">
        <v>22.708100000000002</v>
      </c>
      <c r="BE54" s="320">
        <v>22.831969999999998</v>
      </c>
      <c r="BF54" s="320">
        <v>22.946269999999998</v>
      </c>
      <c r="BG54" s="320">
        <v>23.048249999999999</v>
      </c>
      <c r="BH54" s="320">
        <v>23.131060000000002</v>
      </c>
      <c r="BI54" s="320">
        <v>23.213539999999998</v>
      </c>
      <c r="BJ54" s="320">
        <v>23.28885</v>
      </c>
      <c r="BK54" s="320">
        <v>23.350480000000001</v>
      </c>
      <c r="BL54" s="320">
        <v>23.41629</v>
      </c>
      <c r="BM54" s="320">
        <v>23.479780000000002</v>
      </c>
      <c r="BN54" s="320">
        <v>23.542549999999999</v>
      </c>
      <c r="BO54" s="320">
        <v>23.600239999999999</v>
      </c>
      <c r="BP54" s="320">
        <v>23.654430000000001</v>
      </c>
      <c r="BQ54" s="320">
        <v>23.702809999999999</v>
      </c>
      <c r="BR54" s="320">
        <v>23.751750000000001</v>
      </c>
      <c r="BS54" s="320">
        <v>23.798950000000001</v>
      </c>
      <c r="BT54" s="320">
        <v>23.844390000000001</v>
      </c>
      <c r="BU54" s="320">
        <v>23.888079999999999</v>
      </c>
      <c r="BV54" s="320">
        <v>23.930019999999999</v>
      </c>
    </row>
    <row r="55" spans="1:74" s="160" customFormat="1" ht="12" customHeight="1" x14ac:dyDescent="0.25">
      <c r="A55" s="148"/>
      <c r="B55" s="752" t="s">
        <v>815</v>
      </c>
      <c r="C55" s="744"/>
      <c r="D55" s="744"/>
      <c r="E55" s="744"/>
      <c r="F55" s="744"/>
      <c r="G55" s="744"/>
      <c r="H55" s="744"/>
      <c r="I55" s="744"/>
      <c r="J55" s="744"/>
      <c r="K55" s="744"/>
      <c r="L55" s="744"/>
      <c r="M55" s="744"/>
      <c r="N55" s="744"/>
      <c r="O55" s="744"/>
      <c r="P55" s="744"/>
      <c r="Q55" s="744"/>
      <c r="AY55" s="458"/>
      <c r="AZ55" s="458"/>
      <c r="BA55" s="458"/>
      <c r="BB55" s="458"/>
      <c r="BC55" s="458"/>
      <c r="BD55" s="638"/>
      <c r="BE55" s="638"/>
      <c r="BF55" s="638"/>
      <c r="BG55" s="638"/>
      <c r="BH55" s="458"/>
      <c r="BI55" s="458"/>
      <c r="BJ55" s="458"/>
    </row>
    <row r="56" spans="1:74" s="427" customFormat="1" ht="12" customHeight="1" x14ac:dyDescent="0.25">
      <c r="A56" s="426"/>
      <c r="B56" s="780" t="str">
        <f>"Notes: "&amp;"EIA completed modeling and analysis for this report on " &amp;Dates!D2&amp;"."</f>
        <v>Notes: EIA completed modeling and analysis for this report on Thursday May 6, 2021.</v>
      </c>
      <c r="C56" s="803"/>
      <c r="D56" s="803"/>
      <c r="E56" s="803"/>
      <c r="F56" s="803"/>
      <c r="G56" s="803"/>
      <c r="H56" s="803"/>
      <c r="I56" s="803"/>
      <c r="J56" s="803"/>
      <c r="K56" s="803"/>
      <c r="L56" s="803"/>
      <c r="M56" s="803"/>
      <c r="N56" s="803"/>
      <c r="O56" s="803"/>
      <c r="P56" s="803"/>
      <c r="Q56" s="781"/>
      <c r="AY56" s="459"/>
      <c r="AZ56" s="459"/>
      <c r="BA56" s="459"/>
      <c r="BB56" s="459"/>
      <c r="BC56" s="459"/>
      <c r="BD56" s="639"/>
      <c r="BE56" s="639"/>
      <c r="BF56" s="639"/>
      <c r="BG56" s="639"/>
      <c r="BH56" s="459"/>
      <c r="BI56" s="459"/>
      <c r="BJ56" s="459"/>
    </row>
    <row r="57" spans="1:74" s="427" customFormat="1" ht="12" customHeight="1" x14ac:dyDescent="0.25">
      <c r="A57" s="426"/>
      <c r="B57" s="770" t="s">
        <v>353</v>
      </c>
      <c r="C57" s="769"/>
      <c r="D57" s="769"/>
      <c r="E57" s="769"/>
      <c r="F57" s="769"/>
      <c r="G57" s="769"/>
      <c r="H57" s="769"/>
      <c r="I57" s="769"/>
      <c r="J57" s="769"/>
      <c r="K57" s="769"/>
      <c r="L57" s="769"/>
      <c r="M57" s="769"/>
      <c r="N57" s="769"/>
      <c r="O57" s="769"/>
      <c r="P57" s="769"/>
      <c r="Q57" s="769"/>
      <c r="AY57" s="459"/>
      <c r="AZ57" s="459"/>
      <c r="BA57" s="459"/>
      <c r="BB57" s="459"/>
      <c r="BC57" s="459"/>
      <c r="BD57" s="639"/>
      <c r="BE57" s="639"/>
      <c r="BF57" s="639"/>
      <c r="BG57" s="639"/>
      <c r="BH57" s="459"/>
      <c r="BI57" s="459"/>
      <c r="BJ57" s="459"/>
    </row>
    <row r="58" spans="1:74" s="427" customFormat="1" ht="12" customHeight="1" x14ac:dyDescent="0.25">
      <c r="A58" s="426"/>
      <c r="B58" s="765" t="s">
        <v>865</v>
      </c>
      <c r="C58" s="762"/>
      <c r="D58" s="762"/>
      <c r="E58" s="762"/>
      <c r="F58" s="762"/>
      <c r="G58" s="762"/>
      <c r="H58" s="762"/>
      <c r="I58" s="762"/>
      <c r="J58" s="762"/>
      <c r="K58" s="762"/>
      <c r="L58" s="762"/>
      <c r="M58" s="762"/>
      <c r="N58" s="762"/>
      <c r="O58" s="762"/>
      <c r="P58" s="762"/>
      <c r="Q58" s="759"/>
      <c r="AY58" s="459"/>
      <c r="AZ58" s="459"/>
      <c r="BA58" s="459"/>
      <c r="BB58" s="459"/>
      <c r="BC58" s="459"/>
      <c r="BD58" s="639"/>
      <c r="BE58" s="639"/>
      <c r="BF58" s="639"/>
      <c r="BG58" s="639"/>
      <c r="BH58" s="459"/>
      <c r="BI58" s="459"/>
      <c r="BJ58" s="459"/>
    </row>
    <row r="59" spans="1:74" s="428" customFormat="1" ht="12" customHeight="1" x14ac:dyDescent="0.25">
      <c r="A59" s="426"/>
      <c r="B59" s="800" t="s">
        <v>866</v>
      </c>
      <c r="C59" s="759"/>
      <c r="D59" s="759"/>
      <c r="E59" s="759"/>
      <c r="F59" s="759"/>
      <c r="G59" s="759"/>
      <c r="H59" s="759"/>
      <c r="I59" s="759"/>
      <c r="J59" s="759"/>
      <c r="K59" s="759"/>
      <c r="L59" s="759"/>
      <c r="M59" s="759"/>
      <c r="N59" s="759"/>
      <c r="O59" s="759"/>
      <c r="P59" s="759"/>
      <c r="Q59" s="759"/>
      <c r="AY59" s="460"/>
      <c r="AZ59" s="460"/>
      <c r="BA59" s="460"/>
      <c r="BB59" s="460"/>
      <c r="BC59" s="460"/>
      <c r="BD59" s="640"/>
      <c r="BE59" s="640"/>
      <c r="BF59" s="640"/>
      <c r="BG59" s="640"/>
      <c r="BH59" s="460"/>
      <c r="BI59" s="460"/>
      <c r="BJ59" s="460"/>
    </row>
    <row r="60" spans="1:74" s="427" customFormat="1" ht="12" customHeight="1" x14ac:dyDescent="0.25">
      <c r="A60" s="426"/>
      <c r="B60" s="763" t="s">
        <v>2</v>
      </c>
      <c r="C60" s="762"/>
      <c r="D60" s="762"/>
      <c r="E60" s="762"/>
      <c r="F60" s="762"/>
      <c r="G60" s="762"/>
      <c r="H60" s="762"/>
      <c r="I60" s="762"/>
      <c r="J60" s="762"/>
      <c r="K60" s="762"/>
      <c r="L60" s="762"/>
      <c r="M60" s="762"/>
      <c r="N60" s="762"/>
      <c r="O60" s="762"/>
      <c r="P60" s="762"/>
      <c r="Q60" s="759"/>
      <c r="AY60" s="459"/>
      <c r="AZ60" s="459"/>
      <c r="BA60" s="459"/>
      <c r="BB60" s="459"/>
      <c r="BC60" s="459"/>
      <c r="BD60" s="639"/>
      <c r="BE60" s="639"/>
      <c r="BF60" s="639"/>
      <c r="BG60" s="459"/>
      <c r="BH60" s="459"/>
      <c r="BI60" s="459"/>
      <c r="BJ60" s="459"/>
    </row>
    <row r="61" spans="1:74" s="427" customFormat="1" ht="12" customHeight="1" x14ac:dyDescent="0.25">
      <c r="A61" s="426"/>
      <c r="B61" s="765" t="s">
        <v>838</v>
      </c>
      <c r="C61" s="766"/>
      <c r="D61" s="766"/>
      <c r="E61" s="766"/>
      <c r="F61" s="766"/>
      <c r="G61" s="766"/>
      <c r="H61" s="766"/>
      <c r="I61" s="766"/>
      <c r="J61" s="766"/>
      <c r="K61" s="766"/>
      <c r="L61" s="766"/>
      <c r="M61" s="766"/>
      <c r="N61" s="766"/>
      <c r="O61" s="766"/>
      <c r="P61" s="766"/>
      <c r="Q61" s="759"/>
      <c r="AY61" s="459"/>
      <c r="AZ61" s="459"/>
      <c r="BA61" s="459"/>
      <c r="BB61" s="459"/>
      <c r="BC61" s="459"/>
      <c r="BD61" s="639"/>
      <c r="BE61" s="639"/>
      <c r="BF61" s="639"/>
      <c r="BG61" s="459"/>
      <c r="BH61" s="459"/>
      <c r="BI61" s="459"/>
      <c r="BJ61" s="459"/>
    </row>
    <row r="62" spans="1:74" s="427" customFormat="1" ht="12" customHeight="1" x14ac:dyDescent="0.25">
      <c r="A62" s="393"/>
      <c r="B62" s="767" t="s">
        <v>1380</v>
      </c>
      <c r="C62" s="759"/>
      <c r="D62" s="759"/>
      <c r="E62" s="759"/>
      <c r="F62" s="759"/>
      <c r="G62" s="759"/>
      <c r="H62" s="759"/>
      <c r="I62" s="759"/>
      <c r="J62" s="759"/>
      <c r="K62" s="759"/>
      <c r="L62" s="759"/>
      <c r="M62" s="759"/>
      <c r="N62" s="759"/>
      <c r="O62" s="759"/>
      <c r="P62" s="759"/>
      <c r="Q62" s="759"/>
      <c r="AY62" s="459"/>
      <c r="AZ62" s="459"/>
      <c r="BA62" s="459"/>
      <c r="BB62" s="459"/>
      <c r="BC62" s="459"/>
      <c r="BD62" s="639"/>
      <c r="BE62" s="639"/>
      <c r="BF62" s="639"/>
      <c r="BG62" s="459"/>
      <c r="BH62" s="459"/>
      <c r="BI62" s="459"/>
      <c r="BJ62" s="459"/>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V5" activePane="bottomRight" state="frozen"/>
      <selection activeCell="BI18" sqref="BI18"/>
      <selection pane="topRight" activeCell="BI18" sqref="BI18"/>
      <selection pane="bottomLeft" activeCell="BI18" sqref="BI18"/>
      <selection pane="bottomRight" activeCell="BG23" sqref="BG23"/>
    </sheetView>
  </sheetViews>
  <sheetFormatPr defaultColWidth="9.5546875" defaultRowHeight="9.6" x14ac:dyDescent="0.15"/>
  <cols>
    <col min="1" max="1" width="13.44140625" style="188" customWidth="1"/>
    <col min="2" max="2" width="36.44140625" style="188" customWidth="1"/>
    <col min="3" max="50" width="6.5546875" style="188" customWidth="1"/>
    <col min="51" max="55" width="6.5546875" style="314" customWidth="1"/>
    <col min="56" max="58" width="6.5546875" style="642" customWidth="1"/>
    <col min="59" max="62" width="6.5546875" style="314" customWidth="1"/>
    <col min="63" max="74" width="6.5546875" style="188" customWidth="1"/>
    <col min="75" max="16384" width="9.5546875" style="188"/>
  </cols>
  <sheetData>
    <row r="1" spans="1:74" ht="13.35" customHeight="1" x14ac:dyDescent="0.25">
      <c r="A1" s="741" t="s">
        <v>798</v>
      </c>
      <c r="B1" s="841" t="s">
        <v>1368</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92"/>
    </row>
    <row r="2" spans="1:74" s="189" customFormat="1" ht="13.35" customHeight="1" x14ac:dyDescent="0.25">
      <c r="A2" s="742"/>
      <c r="B2" s="683" t="str">
        <f>"U.S. Energy Information Administration  |  Short-Term Energy Outlook  - "&amp;Dates!D1</f>
        <v>U.S. Energy Information Administration  |  Short-Term Energy Outlook  - May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273"/>
      <c r="AY2" s="453"/>
      <c r="AZ2" s="453"/>
      <c r="BA2" s="453"/>
      <c r="BB2" s="453"/>
      <c r="BC2" s="453"/>
      <c r="BD2" s="643"/>
      <c r="BE2" s="643"/>
      <c r="BF2" s="643"/>
      <c r="BG2" s="453"/>
      <c r="BH2" s="453"/>
      <c r="BI2" s="453"/>
      <c r="BJ2" s="453"/>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41"/>
      <c r="BC5" s="450"/>
      <c r="BD5" s="191"/>
      <c r="BE5" s="191"/>
      <c r="BF5" s="191"/>
      <c r="BG5" s="191"/>
      <c r="BH5" s="191"/>
      <c r="BI5" s="191"/>
      <c r="BJ5" s="450"/>
      <c r="BK5" s="375"/>
      <c r="BL5" s="375"/>
      <c r="BM5" s="375"/>
      <c r="BN5" s="375"/>
      <c r="BO5" s="375"/>
      <c r="BP5" s="375"/>
      <c r="BQ5" s="375"/>
      <c r="BR5" s="375"/>
      <c r="BS5" s="375"/>
      <c r="BT5" s="375"/>
      <c r="BU5" s="375"/>
      <c r="BV5" s="375"/>
    </row>
    <row r="6" spans="1:74" ht="11.1" customHeight="1" x14ac:dyDescent="0.2">
      <c r="A6" s="9" t="s">
        <v>66</v>
      </c>
      <c r="B6" s="206" t="s">
        <v>435</v>
      </c>
      <c r="C6" s="266">
        <v>1038.1627748000001</v>
      </c>
      <c r="D6" s="266">
        <v>905.60617981999997</v>
      </c>
      <c r="E6" s="266">
        <v>1036.2857595999999</v>
      </c>
      <c r="F6" s="266">
        <v>450.74017308999998</v>
      </c>
      <c r="G6" s="266">
        <v>302.88250749999997</v>
      </c>
      <c r="H6" s="266">
        <v>44.957358810000002</v>
      </c>
      <c r="I6" s="266">
        <v>9.0531344630999993</v>
      </c>
      <c r="J6" s="266">
        <v>26.364476049</v>
      </c>
      <c r="K6" s="266">
        <v>57.368089963999999</v>
      </c>
      <c r="L6" s="266">
        <v>237.12087086</v>
      </c>
      <c r="M6" s="266">
        <v>742.60555324999996</v>
      </c>
      <c r="N6" s="266">
        <v>1186.3558264999999</v>
      </c>
      <c r="O6" s="266">
        <v>1257.2632854999999</v>
      </c>
      <c r="P6" s="266">
        <v>868.80221841000002</v>
      </c>
      <c r="Q6" s="266">
        <v>925.80338971000003</v>
      </c>
      <c r="R6" s="266">
        <v>674.12671673</v>
      </c>
      <c r="S6" s="266">
        <v>167.91821542</v>
      </c>
      <c r="T6" s="266">
        <v>61.281864431000002</v>
      </c>
      <c r="U6" s="266">
        <v>1.5976044053</v>
      </c>
      <c r="V6" s="266">
        <v>3.4266903151000001</v>
      </c>
      <c r="W6" s="266">
        <v>64.551222894000006</v>
      </c>
      <c r="X6" s="266">
        <v>456.78840109999999</v>
      </c>
      <c r="Y6" s="266">
        <v>818.39063679000003</v>
      </c>
      <c r="Z6" s="266">
        <v>1026.4354559000001</v>
      </c>
      <c r="AA6" s="266">
        <v>1220.9749543</v>
      </c>
      <c r="AB6" s="266">
        <v>1030.1361334000001</v>
      </c>
      <c r="AC6" s="266">
        <v>976.22074800999997</v>
      </c>
      <c r="AD6" s="266">
        <v>527.40915733999998</v>
      </c>
      <c r="AE6" s="266">
        <v>313.14465027</v>
      </c>
      <c r="AF6" s="266">
        <v>55.474883251999998</v>
      </c>
      <c r="AG6" s="266">
        <v>1.6851039262</v>
      </c>
      <c r="AH6" s="266">
        <v>15.857746565999999</v>
      </c>
      <c r="AI6" s="266">
        <v>117.88617300999999</v>
      </c>
      <c r="AJ6" s="266">
        <v>388.81969370000002</v>
      </c>
      <c r="AK6" s="266">
        <v>830.90011752999999</v>
      </c>
      <c r="AL6" s="266">
        <v>1060.6152523999999</v>
      </c>
      <c r="AM6" s="266">
        <v>1033.0154891</v>
      </c>
      <c r="AN6" s="266">
        <v>925.83653405999996</v>
      </c>
      <c r="AO6" s="266">
        <v>778.74050948000001</v>
      </c>
      <c r="AP6" s="266">
        <v>654.35712060000003</v>
      </c>
      <c r="AQ6" s="266">
        <v>288.62415556000002</v>
      </c>
      <c r="AR6" s="266">
        <v>28.907540885</v>
      </c>
      <c r="AS6" s="266">
        <v>1.0859860449000001</v>
      </c>
      <c r="AT6" s="266">
        <v>9.5746980586999992</v>
      </c>
      <c r="AU6" s="266">
        <v>103.72268622999999</v>
      </c>
      <c r="AV6" s="266">
        <v>397.78994367000001</v>
      </c>
      <c r="AW6" s="266">
        <v>614.57197455999994</v>
      </c>
      <c r="AX6" s="266">
        <v>985.83765256000004</v>
      </c>
      <c r="AY6" s="266">
        <v>1122.0794996</v>
      </c>
      <c r="AZ6" s="266">
        <v>1053.5031100000001</v>
      </c>
      <c r="BA6" s="266">
        <v>833.39030663000005</v>
      </c>
      <c r="BB6" s="266">
        <v>499.96492465</v>
      </c>
      <c r="BC6" s="309">
        <v>228.41278033</v>
      </c>
      <c r="BD6" s="309">
        <v>37.374026465999997</v>
      </c>
      <c r="BE6" s="309">
        <v>5.2077132097999996</v>
      </c>
      <c r="BF6" s="309">
        <v>15.090881539</v>
      </c>
      <c r="BG6" s="309">
        <v>105.09015746999999</v>
      </c>
      <c r="BH6" s="309">
        <v>414.67136699999998</v>
      </c>
      <c r="BI6" s="309">
        <v>677.92644536</v>
      </c>
      <c r="BJ6" s="309">
        <v>1007.2547124</v>
      </c>
      <c r="BK6" s="309">
        <v>1181.0156340999999</v>
      </c>
      <c r="BL6" s="309">
        <v>1000.38356</v>
      </c>
      <c r="BM6" s="309">
        <v>892.14798843000005</v>
      </c>
      <c r="BN6" s="309">
        <v>548.52744585000005</v>
      </c>
      <c r="BO6" s="309">
        <v>253.25183408000001</v>
      </c>
      <c r="BP6" s="309">
        <v>44.723526737999997</v>
      </c>
      <c r="BQ6" s="309">
        <v>6.7499866136</v>
      </c>
      <c r="BR6" s="309">
        <v>15.091867638</v>
      </c>
      <c r="BS6" s="309">
        <v>105.09488725999999</v>
      </c>
      <c r="BT6" s="309">
        <v>414.67856447000003</v>
      </c>
      <c r="BU6" s="309">
        <v>677.92893489000005</v>
      </c>
      <c r="BV6" s="309">
        <v>1007.2545804</v>
      </c>
    </row>
    <row r="7" spans="1:74" ht="11.1" customHeight="1" x14ac:dyDescent="0.2">
      <c r="A7" s="9" t="s">
        <v>68</v>
      </c>
      <c r="B7" s="206" t="s">
        <v>468</v>
      </c>
      <c r="C7" s="266">
        <v>971.34212771</v>
      </c>
      <c r="D7" s="266">
        <v>779.58784910999998</v>
      </c>
      <c r="E7" s="266">
        <v>908.48168447</v>
      </c>
      <c r="F7" s="266">
        <v>341.18920271000002</v>
      </c>
      <c r="G7" s="266">
        <v>233.02051974</v>
      </c>
      <c r="H7" s="266">
        <v>24.920542034</v>
      </c>
      <c r="I7" s="266">
        <v>3.3029915722999998</v>
      </c>
      <c r="J7" s="266">
        <v>17.699450401</v>
      </c>
      <c r="K7" s="266">
        <v>52.544487582999999</v>
      </c>
      <c r="L7" s="266">
        <v>214.99976322000001</v>
      </c>
      <c r="M7" s="266">
        <v>698.89193495999996</v>
      </c>
      <c r="N7" s="266">
        <v>1086.5319087</v>
      </c>
      <c r="O7" s="266">
        <v>1216.1396869</v>
      </c>
      <c r="P7" s="266">
        <v>812.55690649999997</v>
      </c>
      <c r="Q7" s="266">
        <v>913.40232713</v>
      </c>
      <c r="R7" s="266">
        <v>617.79883581000001</v>
      </c>
      <c r="S7" s="266">
        <v>108.04064274</v>
      </c>
      <c r="T7" s="266">
        <v>28.751874242</v>
      </c>
      <c r="U7" s="266">
        <v>0.78433846408999996</v>
      </c>
      <c r="V7" s="266">
        <v>2.3528983662999998</v>
      </c>
      <c r="W7" s="266">
        <v>33.662257418000003</v>
      </c>
      <c r="X7" s="266">
        <v>354.89595143000003</v>
      </c>
      <c r="Y7" s="266">
        <v>766.11888924000004</v>
      </c>
      <c r="Z7" s="266">
        <v>929.36137034000001</v>
      </c>
      <c r="AA7" s="266">
        <v>1153.2215454</v>
      </c>
      <c r="AB7" s="266">
        <v>941.54277681999997</v>
      </c>
      <c r="AC7" s="266">
        <v>890.37512665999998</v>
      </c>
      <c r="AD7" s="266">
        <v>413.31288114</v>
      </c>
      <c r="AE7" s="266">
        <v>188.48539717</v>
      </c>
      <c r="AF7" s="266">
        <v>32.164232103000003</v>
      </c>
      <c r="AG7" s="266">
        <v>0.78383340417000003</v>
      </c>
      <c r="AH7" s="266">
        <v>9.7284327139000002</v>
      </c>
      <c r="AI7" s="266">
        <v>57.525622619000004</v>
      </c>
      <c r="AJ7" s="266">
        <v>302.65646823999998</v>
      </c>
      <c r="AK7" s="266">
        <v>790.31936866000001</v>
      </c>
      <c r="AL7" s="266">
        <v>972.14456370000005</v>
      </c>
      <c r="AM7" s="266">
        <v>957.82111449000001</v>
      </c>
      <c r="AN7" s="266">
        <v>841.78458094999996</v>
      </c>
      <c r="AO7" s="266">
        <v>669.85119896000003</v>
      </c>
      <c r="AP7" s="266">
        <v>567.72731232000001</v>
      </c>
      <c r="AQ7" s="266">
        <v>251.25821088999999</v>
      </c>
      <c r="AR7" s="266">
        <v>18.004847052999999</v>
      </c>
      <c r="AS7" s="266">
        <v>0</v>
      </c>
      <c r="AT7" s="266">
        <v>4.0754355882000004</v>
      </c>
      <c r="AU7" s="266">
        <v>80.933746682000006</v>
      </c>
      <c r="AV7" s="266">
        <v>338.29583774999998</v>
      </c>
      <c r="AW7" s="266">
        <v>548.47128972999997</v>
      </c>
      <c r="AX7" s="266">
        <v>945.95615236000003</v>
      </c>
      <c r="AY7" s="266">
        <v>1067.5625451999999</v>
      </c>
      <c r="AZ7" s="266">
        <v>1015.9873624000001</v>
      </c>
      <c r="BA7" s="266">
        <v>738.34386559999996</v>
      </c>
      <c r="BB7" s="266">
        <v>409.38542753000002</v>
      </c>
      <c r="BC7" s="309">
        <v>167.15614002999999</v>
      </c>
      <c r="BD7" s="309">
        <v>14.299729168000001</v>
      </c>
      <c r="BE7" s="309">
        <v>3.8183398101999999</v>
      </c>
      <c r="BF7" s="309">
        <v>4.0959027661</v>
      </c>
      <c r="BG7" s="309">
        <v>68.673912372000004</v>
      </c>
      <c r="BH7" s="309">
        <v>348.68259675000002</v>
      </c>
      <c r="BI7" s="309">
        <v>622.94906467999999</v>
      </c>
      <c r="BJ7" s="309">
        <v>954.74482288000002</v>
      </c>
      <c r="BK7" s="309">
        <v>1114.4403202000001</v>
      </c>
      <c r="BL7" s="309">
        <v>942.82932125000002</v>
      </c>
      <c r="BM7" s="309">
        <v>813.74209742999994</v>
      </c>
      <c r="BN7" s="309">
        <v>462.48179298000002</v>
      </c>
      <c r="BO7" s="309">
        <v>188.59852081</v>
      </c>
      <c r="BP7" s="309">
        <v>19.572597595000001</v>
      </c>
      <c r="BQ7" s="309">
        <v>0.68643691522000005</v>
      </c>
      <c r="BR7" s="309">
        <v>4.0957623561999998</v>
      </c>
      <c r="BS7" s="309">
        <v>68.651036892999997</v>
      </c>
      <c r="BT7" s="309">
        <v>348.63865893000002</v>
      </c>
      <c r="BU7" s="309">
        <v>622.89720017000002</v>
      </c>
      <c r="BV7" s="309">
        <v>954.68625288999999</v>
      </c>
    </row>
    <row r="8" spans="1:74" ht="11.1" customHeight="1" x14ac:dyDescent="0.2">
      <c r="A8" s="9" t="s">
        <v>69</v>
      </c>
      <c r="B8" s="206" t="s">
        <v>436</v>
      </c>
      <c r="C8" s="266">
        <v>1081.3417473</v>
      </c>
      <c r="D8" s="266">
        <v>775.54294606999997</v>
      </c>
      <c r="E8" s="266">
        <v>833.71034682000004</v>
      </c>
      <c r="F8" s="266">
        <v>349.25445114000001</v>
      </c>
      <c r="G8" s="266">
        <v>249.35719631000001</v>
      </c>
      <c r="H8" s="266">
        <v>27.284007169999999</v>
      </c>
      <c r="I8" s="266">
        <v>6.4603459552000002</v>
      </c>
      <c r="J8" s="266">
        <v>34.049300215000002</v>
      </c>
      <c r="K8" s="266">
        <v>64.34182844</v>
      </c>
      <c r="L8" s="266">
        <v>291.13550061000001</v>
      </c>
      <c r="M8" s="266">
        <v>773.39546037000002</v>
      </c>
      <c r="N8" s="266">
        <v>1197.4771811000001</v>
      </c>
      <c r="O8" s="266">
        <v>1307.5317285000001</v>
      </c>
      <c r="P8" s="266">
        <v>980.39013441999998</v>
      </c>
      <c r="Q8" s="266">
        <v>922.36730407000005</v>
      </c>
      <c r="R8" s="266">
        <v>703.22512019999999</v>
      </c>
      <c r="S8" s="266">
        <v>99.074311162000001</v>
      </c>
      <c r="T8" s="266">
        <v>23.939652296999999</v>
      </c>
      <c r="U8" s="266">
        <v>4.0807805769999996</v>
      </c>
      <c r="V8" s="266">
        <v>8.0718161052999999</v>
      </c>
      <c r="W8" s="266">
        <v>48.168126934999997</v>
      </c>
      <c r="X8" s="266">
        <v>419.97805277999998</v>
      </c>
      <c r="Y8" s="266">
        <v>913.16035572999999</v>
      </c>
      <c r="Z8" s="266">
        <v>1003.3040449</v>
      </c>
      <c r="AA8" s="266">
        <v>1302.5966183999999</v>
      </c>
      <c r="AB8" s="266">
        <v>1061.6710498</v>
      </c>
      <c r="AC8" s="266">
        <v>960.99704733999999</v>
      </c>
      <c r="AD8" s="266">
        <v>475.11792293000002</v>
      </c>
      <c r="AE8" s="266">
        <v>236.25946013999999</v>
      </c>
      <c r="AF8" s="266">
        <v>48.553718193000002</v>
      </c>
      <c r="AG8" s="266">
        <v>1.3840226844000001</v>
      </c>
      <c r="AH8" s="266">
        <v>20.350420288999999</v>
      </c>
      <c r="AI8" s="266">
        <v>42.555819014000001</v>
      </c>
      <c r="AJ8" s="266">
        <v>389.93180629</v>
      </c>
      <c r="AK8" s="266">
        <v>912.63223303999996</v>
      </c>
      <c r="AL8" s="266">
        <v>974.64331504999996</v>
      </c>
      <c r="AM8" s="266">
        <v>1051.7192319000001</v>
      </c>
      <c r="AN8" s="266">
        <v>1001.9568621</v>
      </c>
      <c r="AO8" s="266">
        <v>733.23650483999995</v>
      </c>
      <c r="AP8" s="266">
        <v>567.18700268999999</v>
      </c>
      <c r="AQ8" s="266">
        <v>256.82023332</v>
      </c>
      <c r="AR8" s="266">
        <v>22.876342822000002</v>
      </c>
      <c r="AS8" s="266">
        <v>0.71119482583000004</v>
      </c>
      <c r="AT8" s="266">
        <v>13.453143137</v>
      </c>
      <c r="AU8" s="266">
        <v>111.78346175</v>
      </c>
      <c r="AV8" s="266">
        <v>464.58510733000003</v>
      </c>
      <c r="AW8" s="266">
        <v>600.46392017999995</v>
      </c>
      <c r="AX8" s="266">
        <v>1036.3844107</v>
      </c>
      <c r="AY8" s="266">
        <v>1148.3388222000001</v>
      </c>
      <c r="AZ8" s="266">
        <v>1249.4899373999999</v>
      </c>
      <c r="BA8" s="266">
        <v>689.27892166000004</v>
      </c>
      <c r="BB8" s="266">
        <v>437.73155042000002</v>
      </c>
      <c r="BC8" s="309">
        <v>200.7932916</v>
      </c>
      <c r="BD8" s="309">
        <v>29.303906959999999</v>
      </c>
      <c r="BE8" s="309">
        <v>3.8171170474</v>
      </c>
      <c r="BF8" s="309">
        <v>13.947865551</v>
      </c>
      <c r="BG8" s="309">
        <v>91.707460208000001</v>
      </c>
      <c r="BH8" s="309">
        <v>388.04045581000003</v>
      </c>
      <c r="BI8" s="309">
        <v>720.00375744999997</v>
      </c>
      <c r="BJ8" s="309">
        <v>1123.5837578999999</v>
      </c>
      <c r="BK8" s="309">
        <v>1260.5190918000001</v>
      </c>
      <c r="BL8" s="309">
        <v>1039.8298070000001</v>
      </c>
      <c r="BM8" s="309">
        <v>850.32493629999999</v>
      </c>
      <c r="BN8" s="309">
        <v>472.26836979000001</v>
      </c>
      <c r="BO8" s="309">
        <v>216.14022957</v>
      </c>
      <c r="BP8" s="309">
        <v>35.313874132999999</v>
      </c>
      <c r="BQ8" s="309">
        <v>6.0245227239999997</v>
      </c>
      <c r="BR8" s="309">
        <v>13.950755953</v>
      </c>
      <c r="BS8" s="309">
        <v>91.719321788000002</v>
      </c>
      <c r="BT8" s="309">
        <v>388.05090431000002</v>
      </c>
      <c r="BU8" s="309">
        <v>720.00591463000001</v>
      </c>
      <c r="BV8" s="309">
        <v>1123.573502</v>
      </c>
    </row>
    <row r="9" spans="1:74" ht="11.1" customHeight="1" x14ac:dyDescent="0.2">
      <c r="A9" s="9" t="s">
        <v>70</v>
      </c>
      <c r="B9" s="206" t="s">
        <v>437</v>
      </c>
      <c r="C9" s="266">
        <v>1211.9015844</v>
      </c>
      <c r="D9" s="266">
        <v>817.67349659000001</v>
      </c>
      <c r="E9" s="266">
        <v>782.61056630999997</v>
      </c>
      <c r="F9" s="266">
        <v>400.59324700000002</v>
      </c>
      <c r="G9" s="266">
        <v>224.22529118</v>
      </c>
      <c r="H9" s="266">
        <v>36.815404680999997</v>
      </c>
      <c r="I9" s="266">
        <v>10.013806785</v>
      </c>
      <c r="J9" s="266">
        <v>49.564689645999998</v>
      </c>
      <c r="K9" s="266">
        <v>77.678463214999994</v>
      </c>
      <c r="L9" s="266">
        <v>362.66918641000001</v>
      </c>
      <c r="M9" s="266">
        <v>805.31806730000005</v>
      </c>
      <c r="N9" s="266">
        <v>1218.2244958000001</v>
      </c>
      <c r="O9" s="266">
        <v>1373.2593323000001</v>
      </c>
      <c r="P9" s="266">
        <v>1177.9617639000001</v>
      </c>
      <c r="Q9" s="266">
        <v>868.56327469999997</v>
      </c>
      <c r="R9" s="266">
        <v>715.71337328000004</v>
      </c>
      <c r="S9" s="266">
        <v>88.767898942000002</v>
      </c>
      <c r="T9" s="266">
        <v>23.151477604</v>
      </c>
      <c r="U9" s="266">
        <v>10.952138787000001</v>
      </c>
      <c r="V9" s="266">
        <v>19.506702744999998</v>
      </c>
      <c r="W9" s="266">
        <v>90.351365418</v>
      </c>
      <c r="X9" s="266">
        <v>493.81624658999999</v>
      </c>
      <c r="Y9" s="266">
        <v>1002.8452131</v>
      </c>
      <c r="Z9" s="266">
        <v>1103.1755942</v>
      </c>
      <c r="AA9" s="266">
        <v>1359.2877498</v>
      </c>
      <c r="AB9" s="266">
        <v>1284.2937841</v>
      </c>
      <c r="AC9" s="266">
        <v>1001.9510124</v>
      </c>
      <c r="AD9" s="266">
        <v>454.41815696999998</v>
      </c>
      <c r="AE9" s="266">
        <v>272.29828218</v>
      </c>
      <c r="AF9" s="266">
        <v>45.479467571999997</v>
      </c>
      <c r="AG9" s="266">
        <v>8.1440002192000005</v>
      </c>
      <c r="AH9" s="266">
        <v>32.418563028000001</v>
      </c>
      <c r="AI9" s="266">
        <v>67.489729479999994</v>
      </c>
      <c r="AJ9" s="266">
        <v>525.95119844999999</v>
      </c>
      <c r="AK9" s="266">
        <v>924.01021189000005</v>
      </c>
      <c r="AL9" s="266">
        <v>1097.8082611</v>
      </c>
      <c r="AM9" s="266">
        <v>1224.1941139999999</v>
      </c>
      <c r="AN9" s="266">
        <v>1069.1461062000001</v>
      </c>
      <c r="AO9" s="266">
        <v>744.02772345000005</v>
      </c>
      <c r="AP9" s="266">
        <v>532.83952674</v>
      </c>
      <c r="AQ9" s="266">
        <v>245.67075191000001</v>
      </c>
      <c r="AR9" s="266">
        <v>20.838293256</v>
      </c>
      <c r="AS9" s="266">
        <v>5.9796440223999996</v>
      </c>
      <c r="AT9" s="266">
        <v>18.33744394</v>
      </c>
      <c r="AU9" s="266">
        <v>143.39001723000001</v>
      </c>
      <c r="AV9" s="266">
        <v>554.48253748000002</v>
      </c>
      <c r="AW9" s="266">
        <v>661.44205519000002</v>
      </c>
      <c r="AX9" s="266">
        <v>1095.8614055</v>
      </c>
      <c r="AY9" s="266">
        <v>1179.1355063000001</v>
      </c>
      <c r="AZ9" s="266">
        <v>1375.0145207999999</v>
      </c>
      <c r="BA9" s="266">
        <v>671.22761676000005</v>
      </c>
      <c r="BB9" s="266">
        <v>480.20653551999999</v>
      </c>
      <c r="BC9" s="309">
        <v>178.76731111999999</v>
      </c>
      <c r="BD9" s="309">
        <v>36.956434401999999</v>
      </c>
      <c r="BE9" s="309">
        <v>10.705944506</v>
      </c>
      <c r="BF9" s="309">
        <v>19.974425310000001</v>
      </c>
      <c r="BG9" s="309">
        <v>112.19344995</v>
      </c>
      <c r="BH9" s="309">
        <v>403.95506472</v>
      </c>
      <c r="BI9" s="309">
        <v>795.15911316999996</v>
      </c>
      <c r="BJ9" s="309">
        <v>1234.6123408000001</v>
      </c>
      <c r="BK9" s="309">
        <v>1332.7842696</v>
      </c>
      <c r="BL9" s="309">
        <v>1068.8106852999999</v>
      </c>
      <c r="BM9" s="309">
        <v>845.58837606999998</v>
      </c>
      <c r="BN9" s="309">
        <v>456.48850088</v>
      </c>
      <c r="BO9" s="309">
        <v>202.43343300000001</v>
      </c>
      <c r="BP9" s="309">
        <v>45.823390175999997</v>
      </c>
      <c r="BQ9" s="309">
        <v>14.294271943</v>
      </c>
      <c r="BR9" s="309">
        <v>19.984517383</v>
      </c>
      <c r="BS9" s="309">
        <v>112.23793692</v>
      </c>
      <c r="BT9" s="309">
        <v>404.04988455</v>
      </c>
      <c r="BU9" s="309">
        <v>795.28763465999998</v>
      </c>
      <c r="BV9" s="309">
        <v>1234.7607098000001</v>
      </c>
    </row>
    <row r="10" spans="1:74" ht="11.1" customHeight="1" x14ac:dyDescent="0.2">
      <c r="A10" s="9" t="s">
        <v>332</v>
      </c>
      <c r="B10" s="206" t="s">
        <v>469</v>
      </c>
      <c r="C10" s="266">
        <v>476.51450727999998</v>
      </c>
      <c r="D10" s="266">
        <v>322.73796970000001</v>
      </c>
      <c r="E10" s="266">
        <v>346.33620095999999</v>
      </c>
      <c r="F10" s="266">
        <v>76.043037913000006</v>
      </c>
      <c r="G10" s="266">
        <v>46.727846958999997</v>
      </c>
      <c r="H10" s="266">
        <v>2.3718686159</v>
      </c>
      <c r="I10" s="266">
        <v>5.6090231958000003E-2</v>
      </c>
      <c r="J10" s="266">
        <v>0.55995476017000001</v>
      </c>
      <c r="K10" s="266">
        <v>14.236060419999999</v>
      </c>
      <c r="L10" s="266">
        <v>89.030776684000003</v>
      </c>
      <c r="M10" s="266">
        <v>321.90606316999998</v>
      </c>
      <c r="N10" s="266">
        <v>535.26852214999997</v>
      </c>
      <c r="O10" s="266">
        <v>699.94069640999999</v>
      </c>
      <c r="P10" s="266">
        <v>307.03039225999999</v>
      </c>
      <c r="Q10" s="266">
        <v>434.63615872000003</v>
      </c>
      <c r="R10" s="266">
        <v>204.91606981000001</v>
      </c>
      <c r="S10" s="266">
        <v>11.913688302000001</v>
      </c>
      <c r="T10" s="266">
        <v>0.96452308120999997</v>
      </c>
      <c r="U10" s="266">
        <v>5.5186288584000001E-2</v>
      </c>
      <c r="V10" s="266">
        <v>5.5118056115000001E-2</v>
      </c>
      <c r="W10" s="266">
        <v>1.9626082093999999</v>
      </c>
      <c r="X10" s="266">
        <v>98.764618885000004</v>
      </c>
      <c r="Y10" s="266">
        <v>379.60452680999998</v>
      </c>
      <c r="Z10" s="266">
        <v>488.04242796</v>
      </c>
      <c r="AA10" s="266">
        <v>582.47872201999996</v>
      </c>
      <c r="AB10" s="266">
        <v>376.59294894999999</v>
      </c>
      <c r="AC10" s="266">
        <v>375.46818458000001</v>
      </c>
      <c r="AD10" s="266">
        <v>109.31189701</v>
      </c>
      <c r="AE10" s="266">
        <v>15.885933168999999</v>
      </c>
      <c r="AF10" s="266">
        <v>2.1658960872000002</v>
      </c>
      <c r="AG10" s="266">
        <v>2.7181473013000002E-2</v>
      </c>
      <c r="AH10" s="266">
        <v>8.1437130994000004E-2</v>
      </c>
      <c r="AI10" s="266">
        <v>2.0020802002</v>
      </c>
      <c r="AJ10" s="266">
        <v>77.520261872999995</v>
      </c>
      <c r="AK10" s="266">
        <v>391.90018463000001</v>
      </c>
      <c r="AL10" s="266">
        <v>449.19426290000001</v>
      </c>
      <c r="AM10" s="266">
        <v>480.89397477</v>
      </c>
      <c r="AN10" s="266">
        <v>396.12027162999999</v>
      </c>
      <c r="AO10" s="266">
        <v>230.40971077</v>
      </c>
      <c r="AP10" s="266">
        <v>176.2438923</v>
      </c>
      <c r="AQ10" s="266">
        <v>73.799153566000001</v>
      </c>
      <c r="AR10" s="266">
        <v>1.7592132503</v>
      </c>
      <c r="AS10" s="266">
        <v>0</v>
      </c>
      <c r="AT10" s="266">
        <v>5.3634450711000002E-2</v>
      </c>
      <c r="AU10" s="266">
        <v>16.953823801999999</v>
      </c>
      <c r="AV10" s="266">
        <v>95.467103206000004</v>
      </c>
      <c r="AW10" s="266">
        <v>225.18021367</v>
      </c>
      <c r="AX10" s="266">
        <v>554.65207358999999</v>
      </c>
      <c r="AY10" s="266">
        <v>575.87042853000003</v>
      </c>
      <c r="AZ10" s="266">
        <v>481.31775665999999</v>
      </c>
      <c r="BA10" s="266">
        <v>282.40478274999998</v>
      </c>
      <c r="BB10" s="266">
        <v>156.14423169</v>
      </c>
      <c r="BC10" s="309">
        <v>38.811237701000003</v>
      </c>
      <c r="BD10" s="309">
        <v>1.3032741983</v>
      </c>
      <c r="BE10" s="309">
        <v>5.3138742955999997E-2</v>
      </c>
      <c r="BF10" s="309">
        <v>0.29912022142</v>
      </c>
      <c r="BG10" s="309">
        <v>10.033218201</v>
      </c>
      <c r="BH10" s="309">
        <v>117.85245026</v>
      </c>
      <c r="BI10" s="309">
        <v>287.37626195000001</v>
      </c>
      <c r="BJ10" s="309">
        <v>507.45391104999999</v>
      </c>
      <c r="BK10" s="309">
        <v>585.84814425000002</v>
      </c>
      <c r="BL10" s="309">
        <v>449.92899147000003</v>
      </c>
      <c r="BM10" s="309">
        <v>331.22815865000001</v>
      </c>
      <c r="BN10" s="309">
        <v>141.34274497999999</v>
      </c>
      <c r="BO10" s="309">
        <v>40.171242466000002</v>
      </c>
      <c r="BP10" s="309">
        <v>1.2979012049</v>
      </c>
      <c r="BQ10" s="309">
        <v>5.2588841078E-2</v>
      </c>
      <c r="BR10" s="309">
        <v>0.29749066915</v>
      </c>
      <c r="BS10" s="309">
        <v>9.9977229675999997</v>
      </c>
      <c r="BT10" s="309">
        <v>117.5983635</v>
      </c>
      <c r="BU10" s="309">
        <v>286.90252807000002</v>
      </c>
      <c r="BV10" s="309">
        <v>506.77215917000001</v>
      </c>
    </row>
    <row r="11" spans="1:74" ht="11.1" customHeight="1" x14ac:dyDescent="0.2">
      <c r="A11" s="9" t="s">
        <v>71</v>
      </c>
      <c r="B11" s="206" t="s">
        <v>439</v>
      </c>
      <c r="C11" s="266">
        <v>578.97261232999995</v>
      </c>
      <c r="D11" s="266">
        <v>408.68660037000001</v>
      </c>
      <c r="E11" s="266">
        <v>387.20447246999998</v>
      </c>
      <c r="F11" s="266">
        <v>93.681651707</v>
      </c>
      <c r="G11" s="266">
        <v>56.857015957999998</v>
      </c>
      <c r="H11" s="266">
        <v>3.3983975092000001</v>
      </c>
      <c r="I11" s="266">
        <v>0</v>
      </c>
      <c r="J11" s="266">
        <v>0.70169681457999999</v>
      </c>
      <c r="K11" s="266">
        <v>23.920270338000002</v>
      </c>
      <c r="L11" s="266">
        <v>145.70654372000001</v>
      </c>
      <c r="M11" s="266">
        <v>407.24005921000003</v>
      </c>
      <c r="N11" s="266">
        <v>729.02959240999996</v>
      </c>
      <c r="O11" s="266">
        <v>928.78405090000001</v>
      </c>
      <c r="P11" s="266">
        <v>410.37311604000001</v>
      </c>
      <c r="Q11" s="266">
        <v>474.29366786999998</v>
      </c>
      <c r="R11" s="266">
        <v>311.81157504999999</v>
      </c>
      <c r="S11" s="266">
        <v>13.067645512</v>
      </c>
      <c r="T11" s="266">
        <v>0</v>
      </c>
      <c r="U11" s="266">
        <v>0</v>
      </c>
      <c r="V11" s="266">
        <v>0</v>
      </c>
      <c r="W11" s="266">
        <v>2.5670961222000002</v>
      </c>
      <c r="X11" s="266">
        <v>138.1930629</v>
      </c>
      <c r="Y11" s="266">
        <v>565.70088907000002</v>
      </c>
      <c r="Z11" s="266">
        <v>633.67493342</v>
      </c>
      <c r="AA11" s="266">
        <v>748.01039925999999</v>
      </c>
      <c r="AB11" s="266">
        <v>459.20816758000001</v>
      </c>
      <c r="AC11" s="266">
        <v>505.35622710000001</v>
      </c>
      <c r="AD11" s="266">
        <v>165.59501152000001</v>
      </c>
      <c r="AE11" s="266">
        <v>24.064221159999999</v>
      </c>
      <c r="AF11" s="266">
        <v>3.1654672438000002</v>
      </c>
      <c r="AG11" s="266">
        <v>0</v>
      </c>
      <c r="AH11" s="266">
        <v>0</v>
      </c>
      <c r="AI11" s="266">
        <v>1.3970457842999999</v>
      </c>
      <c r="AJ11" s="266">
        <v>128.24422204000001</v>
      </c>
      <c r="AK11" s="266">
        <v>573.15622854000003</v>
      </c>
      <c r="AL11" s="266">
        <v>573.02970244000005</v>
      </c>
      <c r="AM11" s="266">
        <v>634.46854946999997</v>
      </c>
      <c r="AN11" s="266">
        <v>555.76995227999998</v>
      </c>
      <c r="AO11" s="266">
        <v>293.66424361999998</v>
      </c>
      <c r="AP11" s="266">
        <v>249.01128410999999</v>
      </c>
      <c r="AQ11" s="266">
        <v>86.125372428999995</v>
      </c>
      <c r="AR11" s="266">
        <v>2.7012712184000001</v>
      </c>
      <c r="AS11" s="266">
        <v>0</v>
      </c>
      <c r="AT11" s="266">
        <v>0</v>
      </c>
      <c r="AU11" s="266">
        <v>19.820836009000001</v>
      </c>
      <c r="AV11" s="266">
        <v>156.43150924</v>
      </c>
      <c r="AW11" s="266">
        <v>344.28037389000002</v>
      </c>
      <c r="AX11" s="266">
        <v>727.17647783999996</v>
      </c>
      <c r="AY11" s="266">
        <v>737.38665519000006</v>
      </c>
      <c r="AZ11" s="266">
        <v>718.17333195000003</v>
      </c>
      <c r="BA11" s="266">
        <v>338.22273792999999</v>
      </c>
      <c r="BB11" s="266">
        <v>229.29667738000001</v>
      </c>
      <c r="BC11" s="309">
        <v>50.639017197000001</v>
      </c>
      <c r="BD11" s="309">
        <v>1.6477095560999999</v>
      </c>
      <c r="BE11" s="309">
        <v>0</v>
      </c>
      <c r="BF11" s="309">
        <v>0</v>
      </c>
      <c r="BG11" s="309">
        <v>16.263971184999999</v>
      </c>
      <c r="BH11" s="309">
        <v>164.86870266</v>
      </c>
      <c r="BI11" s="309">
        <v>401.68711521</v>
      </c>
      <c r="BJ11" s="309">
        <v>695.26180191000003</v>
      </c>
      <c r="BK11" s="309">
        <v>781.81233132</v>
      </c>
      <c r="BL11" s="309">
        <v>598.19637597999997</v>
      </c>
      <c r="BM11" s="309">
        <v>431.66646842</v>
      </c>
      <c r="BN11" s="309">
        <v>187.11974469</v>
      </c>
      <c r="BO11" s="309">
        <v>53.798543504999998</v>
      </c>
      <c r="BP11" s="309">
        <v>1.2885184408000001</v>
      </c>
      <c r="BQ11" s="309">
        <v>0</v>
      </c>
      <c r="BR11" s="309">
        <v>0</v>
      </c>
      <c r="BS11" s="309">
        <v>16.275386136000002</v>
      </c>
      <c r="BT11" s="309">
        <v>164.95542424000001</v>
      </c>
      <c r="BU11" s="309">
        <v>401.82427903000001</v>
      </c>
      <c r="BV11" s="309">
        <v>695.44739691999996</v>
      </c>
    </row>
    <row r="12" spans="1:74" ht="11.1" customHeight="1" x14ac:dyDescent="0.2">
      <c r="A12" s="9" t="s">
        <v>72</v>
      </c>
      <c r="B12" s="206" t="s">
        <v>440</v>
      </c>
      <c r="C12" s="266">
        <v>417.53494955999997</v>
      </c>
      <c r="D12" s="266">
        <v>208.49537347</v>
      </c>
      <c r="E12" s="266">
        <v>147.27319967</v>
      </c>
      <c r="F12" s="266">
        <v>51.565905903000001</v>
      </c>
      <c r="G12" s="266">
        <v>13.932179503</v>
      </c>
      <c r="H12" s="266">
        <v>0.15048883892000001</v>
      </c>
      <c r="I12" s="266">
        <v>0</v>
      </c>
      <c r="J12" s="266">
        <v>0.49754881061</v>
      </c>
      <c r="K12" s="266">
        <v>3.2606360865999999</v>
      </c>
      <c r="L12" s="266">
        <v>58.757926285000003</v>
      </c>
      <c r="M12" s="266">
        <v>179.74967620000001</v>
      </c>
      <c r="N12" s="266">
        <v>500.87761124000002</v>
      </c>
      <c r="O12" s="266">
        <v>659.93540212000005</v>
      </c>
      <c r="P12" s="266">
        <v>347.80954514000001</v>
      </c>
      <c r="Q12" s="266">
        <v>186.00891195</v>
      </c>
      <c r="R12" s="266">
        <v>141.67548771</v>
      </c>
      <c r="S12" s="266">
        <v>0.49536126264000002</v>
      </c>
      <c r="T12" s="266">
        <v>0</v>
      </c>
      <c r="U12" s="266">
        <v>0</v>
      </c>
      <c r="V12" s="266">
        <v>7.4723683232999993E-2</v>
      </c>
      <c r="W12" s="266">
        <v>2.5811427362999999</v>
      </c>
      <c r="X12" s="266">
        <v>69.590871973000006</v>
      </c>
      <c r="Y12" s="266">
        <v>372.45452532000002</v>
      </c>
      <c r="Z12" s="266">
        <v>471.57876198000002</v>
      </c>
      <c r="AA12" s="266">
        <v>545.24184434999995</v>
      </c>
      <c r="AB12" s="266">
        <v>356.74180448999999</v>
      </c>
      <c r="AC12" s="266">
        <v>305.37201352</v>
      </c>
      <c r="AD12" s="266">
        <v>78.240743218999995</v>
      </c>
      <c r="AE12" s="266">
        <v>11.389153621</v>
      </c>
      <c r="AF12" s="266">
        <v>0.24607771916999999</v>
      </c>
      <c r="AG12" s="266">
        <v>0</v>
      </c>
      <c r="AH12" s="266">
        <v>7.4212686144000006E-2</v>
      </c>
      <c r="AI12" s="266">
        <v>7.4165158137999995E-2</v>
      </c>
      <c r="AJ12" s="266">
        <v>84.362208209000002</v>
      </c>
      <c r="AK12" s="266">
        <v>345.56414691999998</v>
      </c>
      <c r="AL12" s="266">
        <v>418.2852767</v>
      </c>
      <c r="AM12" s="266">
        <v>431.04645585999998</v>
      </c>
      <c r="AN12" s="266">
        <v>402.09249574</v>
      </c>
      <c r="AO12" s="266">
        <v>140.42792628999999</v>
      </c>
      <c r="AP12" s="266">
        <v>89.829245800999999</v>
      </c>
      <c r="AQ12" s="266">
        <v>12.708343802</v>
      </c>
      <c r="AR12" s="266">
        <v>7.3857257822999997E-2</v>
      </c>
      <c r="AS12" s="266">
        <v>0</v>
      </c>
      <c r="AT12" s="266">
        <v>0.24456452264</v>
      </c>
      <c r="AU12" s="266">
        <v>7.5400137946000001</v>
      </c>
      <c r="AV12" s="266">
        <v>83.414505272</v>
      </c>
      <c r="AW12" s="266">
        <v>176.44790079000001</v>
      </c>
      <c r="AX12" s="266">
        <v>478.47172968000001</v>
      </c>
      <c r="AY12" s="266">
        <v>514.45549519999997</v>
      </c>
      <c r="AZ12" s="266">
        <v>582.19739242000003</v>
      </c>
      <c r="BA12" s="266">
        <v>201.54028603</v>
      </c>
      <c r="BB12" s="266">
        <v>115.54116446</v>
      </c>
      <c r="BC12" s="309">
        <v>7.0945299696999999</v>
      </c>
      <c r="BD12" s="309">
        <v>0.24361153366999999</v>
      </c>
      <c r="BE12" s="309">
        <v>0</v>
      </c>
      <c r="BF12" s="309">
        <v>0.24341086813000001</v>
      </c>
      <c r="BG12" s="309">
        <v>3.5337777329</v>
      </c>
      <c r="BH12" s="309">
        <v>55.662591910000003</v>
      </c>
      <c r="BI12" s="309">
        <v>229.63857718</v>
      </c>
      <c r="BJ12" s="309">
        <v>478.5438671</v>
      </c>
      <c r="BK12" s="309">
        <v>526.79546324</v>
      </c>
      <c r="BL12" s="309">
        <v>381.30971677999997</v>
      </c>
      <c r="BM12" s="309">
        <v>240.68677288000001</v>
      </c>
      <c r="BN12" s="309">
        <v>72.590822541999998</v>
      </c>
      <c r="BO12" s="309">
        <v>8.5862249814999991</v>
      </c>
      <c r="BP12" s="309">
        <v>0.24234861884</v>
      </c>
      <c r="BQ12" s="309">
        <v>0</v>
      </c>
      <c r="BR12" s="309">
        <v>0.24212920206999999</v>
      </c>
      <c r="BS12" s="309">
        <v>3.5215145583999998</v>
      </c>
      <c r="BT12" s="309">
        <v>55.573472342999999</v>
      </c>
      <c r="BU12" s="309">
        <v>229.47404079</v>
      </c>
      <c r="BV12" s="309">
        <v>478.31523612000001</v>
      </c>
    </row>
    <row r="13" spans="1:74" ht="11.1" customHeight="1" x14ac:dyDescent="0.2">
      <c r="A13" s="9" t="s">
        <v>73</v>
      </c>
      <c r="B13" s="206" t="s">
        <v>441</v>
      </c>
      <c r="C13" s="266">
        <v>961.72057367000002</v>
      </c>
      <c r="D13" s="266">
        <v>627.37957303999997</v>
      </c>
      <c r="E13" s="266">
        <v>467.02852720999999</v>
      </c>
      <c r="F13" s="266">
        <v>403.75049545000002</v>
      </c>
      <c r="G13" s="266">
        <v>234.86065088999999</v>
      </c>
      <c r="H13" s="266">
        <v>58.531732388000002</v>
      </c>
      <c r="I13" s="266">
        <v>6.4166069208999996</v>
      </c>
      <c r="J13" s="266">
        <v>26.531214593000001</v>
      </c>
      <c r="K13" s="266">
        <v>119.88382223000001</v>
      </c>
      <c r="L13" s="266">
        <v>358.23386748000001</v>
      </c>
      <c r="M13" s="266">
        <v>488.95597715999997</v>
      </c>
      <c r="N13" s="266">
        <v>815.04036840000003</v>
      </c>
      <c r="O13" s="266">
        <v>770.51563624000005</v>
      </c>
      <c r="P13" s="266">
        <v>747.50655233999998</v>
      </c>
      <c r="Q13" s="266">
        <v>603.6952579</v>
      </c>
      <c r="R13" s="266">
        <v>379.83098837</v>
      </c>
      <c r="S13" s="266">
        <v>162.96271150999999</v>
      </c>
      <c r="T13" s="266">
        <v>56.427586746000003</v>
      </c>
      <c r="U13" s="266">
        <v>9.0389428502999998</v>
      </c>
      <c r="V13" s="266">
        <v>24.702181490000001</v>
      </c>
      <c r="W13" s="266">
        <v>89.140568505000005</v>
      </c>
      <c r="X13" s="266">
        <v>383.72530311000003</v>
      </c>
      <c r="Y13" s="266">
        <v>678.26722733999998</v>
      </c>
      <c r="Z13" s="266">
        <v>897.10335912000005</v>
      </c>
      <c r="AA13" s="266">
        <v>892.77215644</v>
      </c>
      <c r="AB13" s="266">
        <v>866.48123397999996</v>
      </c>
      <c r="AC13" s="266">
        <v>666.64022006000005</v>
      </c>
      <c r="AD13" s="266">
        <v>373.78919002999999</v>
      </c>
      <c r="AE13" s="266">
        <v>314.33783564999999</v>
      </c>
      <c r="AF13" s="266">
        <v>96.776619199999999</v>
      </c>
      <c r="AG13" s="266">
        <v>14.615400386999999</v>
      </c>
      <c r="AH13" s="266">
        <v>16.746532092999999</v>
      </c>
      <c r="AI13" s="266">
        <v>95.244220932000005</v>
      </c>
      <c r="AJ13" s="266">
        <v>477.21388515000001</v>
      </c>
      <c r="AK13" s="266">
        <v>616.65676065000002</v>
      </c>
      <c r="AL13" s="266">
        <v>869.65302467000004</v>
      </c>
      <c r="AM13" s="266">
        <v>848.77646315000004</v>
      </c>
      <c r="AN13" s="266">
        <v>762.12225335000005</v>
      </c>
      <c r="AO13" s="266">
        <v>597.82963076999999</v>
      </c>
      <c r="AP13" s="266">
        <v>412.09698854999999</v>
      </c>
      <c r="AQ13" s="266">
        <v>185.69917827</v>
      </c>
      <c r="AR13" s="266">
        <v>73.163075789999994</v>
      </c>
      <c r="AS13" s="266">
        <v>14.094278580999999</v>
      </c>
      <c r="AT13" s="266">
        <v>9.0395693057000006</v>
      </c>
      <c r="AU13" s="266">
        <v>102.82398059000001</v>
      </c>
      <c r="AV13" s="266">
        <v>323.44189311000002</v>
      </c>
      <c r="AW13" s="266">
        <v>561.39005540000005</v>
      </c>
      <c r="AX13" s="266">
        <v>882.57336759999998</v>
      </c>
      <c r="AY13" s="266">
        <v>872.58887669000001</v>
      </c>
      <c r="AZ13" s="266">
        <v>779.24182223000003</v>
      </c>
      <c r="BA13" s="266">
        <v>640.45373027999995</v>
      </c>
      <c r="BB13" s="266">
        <v>392.40842817999999</v>
      </c>
      <c r="BC13" s="309">
        <v>192.45089894</v>
      </c>
      <c r="BD13" s="309">
        <v>67.250781611999997</v>
      </c>
      <c r="BE13" s="309">
        <v>12.385219094</v>
      </c>
      <c r="BF13" s="309">
        <v>18.434200920999999</v>
      </c>
      <c r="BG13" s="309">
        <v>107.47459591000001</v>
      </c>
      <c r="BH13" s="309">
        <v>319.54935502000001</v>
      </c>
      <c r="BI13" s="309">
        <v>608.89690621</v>
      </c>
      <c r="BJ13" s="309">
        <v>889.89083033999998</v>
      </c>
      <c r="BK13" s="309">
        <v>879.44347646000006</v>
      </c>
      <c r="BL13" s="309">
        <v>714.43540916999996</v>
      </c>
      <c r="BM13" s="309">
        <v>594.78154823</v>
      </c>
      <c r="BN13" s="309">
        <v>393.90226760000002</v>
      </c>
      <c r="BO13" s="309">
        <v>207.26454451999999</v>
      </c>
      <c r="BP13" s="309">
        <v>77.412975500000002</v>
      </c>
      <c r="BQ13" s="309">
        <v>15.663585027</v>
      </c>
      <c r="BR13" s="309">
        <v>18.414369823000001</v>
      </c>
      <c r="BS13" s="309">
        <v>107.3821081</v>
      </c>
      <c r="BT13" s="309">
        <v>319.30099767000002</v>
      </c>
      <c r="BU13" s="309">
        <v>608.56423518999998</v>
      </c>
      <c r="BV13" s="309">
        <v>889.53031510999995</v>
      </c>
    </row>
    <row r="14" spans="1:74" ht="11.1" customHeight="1" x14ac:dyDescent="0.2">
      <c r="A14" s="9" t="s">
        <v>74</v>
      </c>
      <c r="B14" s="206" t="s">
        <v>442</v>
      </c>
      <c r="C14" s="266">
        <v>666.09332706999999</v>
      </c>
      <c r="D14" s="266">
        <v>496.13251760999998</v>
      </c>
      <c r="E14" s="266">
        <v>392.44700817</v>
      </c>
      <c r="F14" s="266">
        <v>308.86395897</v>
      </c>
      <c r="G14" s="266">
        <v>170.97738792000001</v>
      </c>
      <c r="H14" s="266">
        <v>49.842391972999998</v>
      </c>
      <c r="I14" s="266">
        <v>14.159807817000001</v>
      </c>
      <c r="J14" s="266">
        <v>8.5073646022999991</v>
      </c>
      <c r="K14" s="266">
        <v>44.888495269000003</v>
      </c>
      <c r="L14" s="266">
        <v>178.00961204999999</v>
      </c>
      <c r="M14" s="266">
        <v>351.22698645000003</v>
      </c>
      <c r="N14" s="266">
        <v>506.67736746999998</v>
      </c>
      <c r="O14" s="266">
        <v>458.23377520000003</v>
      </c>
      <c r="P14" s="266">
        <v>495.78925117</v>
      </c>
      <c r="Q14" s="266">
        <v>486.57466040999998</v>
      </c>
      <c r="R14" s="266">
        <v>299.22220428000003</v>
      </c>
      <c r="S14" s="266">
        <v>175.59996792999999</v>
      </c>
      <c r="T14" s="266">
        <v>65.030741945000003</v>
      </c>
      <c r="U14" s="266">
        <v>8.4886354614999995</v>
      </c>
      <c r="V14" s="266">
        <v>13.53020542</v>
      </c>
      <c r="W14" s="266">
        <v>62.163075038999999</v>
      </c>
      <c r="X14" s="266">
        <v>186.81190602999999</v>
      </c>
      <c r="Y14" s="266">
        <v>354.3462189</v>
      </c>
      <c r="Z14" s="266">
        <v>564.33168905000002</v>
      </c>
      <c r="AA14" s="266">
        <v>542.22178374999999</v>
      </c>
      <c r="AB14" s="266">
        <v>655.53937524000003</v>
      </c>
      <c r="AC14" s="266">
        <v>490.90681985999998</v>
      </c>
      <c r="AD14" s="266">
        <v>275.39483440999999</v>
      </c>
      <c r="AE14" s="266">
        <v>241.33062645999999</v>
      </c>
      <c r="AF14" s="266">
        <v>60.132413182000001</v>
      </c>
      <c r="AG14" s="266">
        <v>20.058358826999999</v>
      </c>
      <c r="AH14" s="266">
        <v>12.222067383000001</v>
      </c>
      <c r="AI14" s="266">
        <v>64.248103764999996</v>
      </c>
      <c r="AJ14" s="266">
        <v>238.84119401000001</v>
      </c>
      <c r="AK14" s="266">
        <v>371.79125713000002</v>
      </c>
      <c r="AL14" s="266">
        <v>575.73415891000002</v>
      </c>
      <c r="AM14" s="266">
        <v>563.95201294000003</v>
      </c>
      <c r="AN14" s="266">
        <v>447.66243488999999</v>
      </c>
      <c r="AO14" s="266">
        <v>524.87697864999996</v>
      </c>
      <c r="AP14" s="266">
        <v>307.74074012</v>
      </c>
      <c r="AQ14" s="266">
        <v>147.58163655999999</v>
      </c>
      <c r="AR14" s="266">
        <v>69.153728434000001</v>
      </c>
      <c r="AS14" s="266">
        <v>18.489386763999999</v>
      </c>
      <c r="AT14" s="266">
        <v>15.316164711000001</v>
      </c>
      <c r="AU14" s="266">
        <v>30.421982449000001</v>
      </c>
      <c r="AV14" s="266">
        <v>131.75429442999999</v>
      </c>
      <c r="AW14" s="266">
        <v>412.20283671999999</v>
      </c>
      <c r="AX14" s="266">
        <v>538.65024833999996</v>
      </c>
      <c r="AY14" s="266">
        <v>546.79746164000005</v>
      </c>
      <c r="AZ14" s="266">
        <v>490.76993289000001</v>
      </c>
      <c r="BA14" s="266">
        <v>520.47324122999999</v>
      </c>
      <c r="BB14" s="266">
        <v>266.93492256000002</v>
      </c>
      <c r="BC14" s="309">
        <v>184.70705065000001</v>
      </c>
      <c r="BD14" s="309">
        <v>68.708991722999997</v>
      </c>
      <c r="BE14" s="309">
        <v>21.433075770999999</v>
      </c>
      <c r="BF14" s="309">
        <v>18.924539340999999</v>
      </c>
      <c r="BG14" s="309">
        <v>49.157062863</v>
      </c>
      <c r="BH14" s="309">
        <v>194.68106922999999</v>
      </c>
      <c r="BI14" s="309">
        <v>414.76759713000001</v>
      </c>
      <c r="BJ14" s="309">
        <v>599.59723661999999</v>
      </c>
      <c r="BK14" s="309">
        <v>586.30083895999996</v>
      </c>
      <c r="BL14" s="309">
        <v>487.31828301000002</v>
      </c>
      <c r="BM14" s="309">
        <v>449.92842086000002</v>
      </c>
      <c r="BN14" s="309">
        <v>330.25205798000002</v>
      </c>
      <c r="BO14" s="309">
        <v>186.21234895000001</v>
      </c>
      <c r="BP14" s="309">
        <v>73.040970557999998</v>
      </c>
      <c r="BQ14" s="309">
        <v>19.305955718</v>
      </c>
      <c r="BR14" s="309">
        <v>18.947714799</v>
      </c>
      <c r="BS14" s="309">
        <v>49.243539454999997</v>
      </c>
      <c r="BT14" s="309">
        <v>194.89917503000001</v>
      </c>
      <c r="BU14" s="309">
        <v>415.01674352999999</v>
      </c>
      <c r="BV14" s="309">
        <v>599.87213242999997</v>
      </c>
    </row>
    <row r="15" spans="1:74" ht="11.1" customHeight="1" x14ac:dyDescent="0.2">
      <c r="A15" s="9" t="s">
        <v>565</v>
      </c>
      <c r="B15" s="206" t="s">
        <v>470</v>
      </c>
      <c r="C15" s="266">
        <v>766.34405830000003</v>
      </c>
      <c r="D15" s="266">
        <v>547.14649234000001</v>
      </c>
      <c r="E15" s="266">
        <v>542.59974849000002</v>
      </c>
      <c r="F15" s="266">
        <v>247.85471077</v>
      </c>
      <c r="G15" s="266">
        <v>153.72918944</v>
      </c>
      <c r="H15" s="266">
        <v>24.735026408</v>
      </c>
      <c r="I15" s="266">
        <v>5.2177031768999997</v>
      </c>
      <c r="J15" s="266">
        <v>15.170801924999999</v>
      </c>
      <c r="K15" s="266">
        <v>44.520418438999997</v>
      </c>
      <c r="L15" s="266">
        <v>192.92291026000001</v>
      </c>
      <c r="M15" s="266">
        <v>490.10286117999999</v>
      </c>
      <c r="N15" s="266">
        <v>797.85775702000001</v>
      </c>
      <c r="O15" s="266">
        <v>896.21677407000004</v>
      </c>
      <c r="P15" s="266">
        <v>624.98241752000001</v>
      </c>
      <c r="Q15" s="266">
        <v>608.70571652000001</v>
      </c>
      <c r="R15" s="266">
        <v>410.25245597999998</v>
      </c>
      <c r="S15" s="266">
        <v>85.355780237999994</v>
      </c>
      <c r="T15" s="266">
        <v>26.391641336999999</v>
      </c>
      <c r="U15" s="266">
        <v>3.5467618997999999</v>
      </c>
      <c r="V15" s="266">
        <v>6.9678345652000004</v>
      </c>
      <c r="W15" s="266">
        <v>37.67465756</v>
      </c>
      <c r="X15" s="266">
        <v>253.56903839</v>
      </c>
      <c r="Y15" s="266">
        <v>593.61506187999998</v>
      </c>
      <c r="Z15" s="266">
        <v>731.61383309999997</v>
      </c>
      <c r="AA15" s="266">
        <v>858.81894880000004</v>
      </c>
      <c r="AB15" s="266">
        <v>719.19350697000004</v>
      </c>
      <c r="AC15" s="266">
        <v>631.6336599</v>
      </c>
      <c r="AD15" s="266">
        <v>287.66813610000003</v>
      </c>
      <c r="AE15" s="266">
        <v>158.40616925</v>
      </c>
      <c r="AF15" s="266">
        <v>34.210834841999997</v>
      </c>
      <c r="AG15" s="266">
        <v>5.2795240984999996</v>
      </c>
      <c r="AH15" s="266">
        <v>10.237092676</v>
      </c>
      <c r="AI15" s="266">
        <v>41.166515789000002</v>
      </c>
      <c r="AJ15" s="266">
        <v>253.93828515000001</v>
      </c>
      <c r="AK15" s="266">
        <v>589.07677403000002</v>
      </c>
      <c r="AL15" s="266">
        <v>715.20099197000002</v>
      </c>
      <c r="AM15" s="266">
        <v>739.37127380000004</v>
      </c>
      <c r="AN15" s="266">
        <v>652.06181460000005</v>
      </c>
      <c r="AO15" s="266">
        <v>483.26301797999997</v>
      </c>
      <c r="AP15" s="266">
        <v>358.25357474999998</v>
      </c>
      <c r="AQ15" s="266">
        <v>156.43030977000001</v>
      </c>
      <c r="AR15" s="266">
        <v>25.490129890999999</v>
      </c>
      <c r="AS15" s="266">
        <v>4.6182194889000003</v>
      </c>
      <c r="AT15" s="266">
        <v>7.2611769518999996</v>
      </c>
      <c r="AU15" s="266">
        <v>58.269448019000002</v>
      </c>
      <c r="AV15" s="266">
        <v>246.93730217000001</v>
      </c>
      <c r="AW15" s="266">
        <v>421.46705085000002</v>
      </c>
      <c r="AX15" s="266">
        <v>749.29339163999998</v>
      </c>
      <c r="AY15" s="266">
        <v>801.65561063999996</v>
      </c>
      <c r="AZ15" s="266">
        <v>791.22063443000002</v>
      </c>
      <c r="BA15" s="266">
        <v>505.82548059999999</v>
      </c>
      <c r="BB15" s="266">
        <v>299.23868396</v>
      </c>
      <c r="BC15" s="309">
        <v>127.43848482999999</v>
      </c>
      <c r="BD15" s="309">
        <v>26.708027623</v>
      </c>
      <c r="BE15" s="309">
        <v>6.3811437804000004</v>
      </c>
      <c r="BF15" s="309">
        <v>9.0367686275000008</v>
      </c>
      <c r="BG15" s="309">
        <v>53.146798412000003</v>
      </c>
      <c r="BH15" s="309">
        <v>239.42431343999999</v>
      </c>
      <c r="BI15" s="309">
        <v>485.36818543999999</v>
      </c>
      <c r="BJ15" s="309">
        <v>771.19016138999996</v>
      </c>
      <c r="BK15" s="309">
        <v>848.33707044000005</v>
      </c>
      <c r="BL15" s="309">
        <v>685.39580803000001</v>
      </c>
      <c r="BM15" s="309">
        <v>556.57511192000004</v>
      </c>
      <c r="BN15" s="309">
        <v>310.45869575</v>
      </c>
      <c r="BO15" s="309">
        <v>136.76152868</v>
      </c>
      <c r="BP15" s="309">
        <v>30.569663031000001</v>
      </c>
      <c r="BQ15" s="309">
        <v>6.5182583271999999</v>
      </c>
      <c r="BR15" s="309">
        <v>9.0329595465000008</v>
      </c>
      <c r="BS15" s="309">
        <v>53.083261387999997</v>
      </c>
      <c r="BT15" s="309">
        <v>239.08156324000001</v>
      </c>
      <c r="BU15" s="309">
        <v>484.83651230999999</v>
      </c>
      <c r="BV15" s="309">
        <v>770.44984763000002</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310"/>
      <c r="BD16" s="310"/>
      <c r="BE16" s="310"/>
      <c r="BF16" s="310"/>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137</v>
      </c>
      <c r="B17" s="206" t="s">
        <v>435</v>
      </c>
      <c r="C17" s="266">
        <v>1219.2748799000001</v>
      </c>
      <c r="D17" s="266">
        <v>1077.3633439</v>
      </c>
      <c r="E17" s="266">
        <v>904.17449465000004</v>
      </c>
      <c r="F17" s="266">
        <v>547.23700452000003</v>
      </c>
      <c r="G17" s="266">
        <v>230.19889169999999</v>
      </c>
      <c r="H17" s="266">
        <v>53.301364735999996</v>
      </c>
      <c r="I17" s="266">
        <v>6.4376120483000001</v>
      </c>
      <c r="J17" s="266">
        <v>17.183143331</v>
      </c>
      <c r="K17" s="266">
        <v>98.704114477000005</v>
      </c>
      <c r="L17" s="266">
        <v>404.59029084999997</v>
      </c>
      <c r="M17" s="266">
        <v>707.90474463999999</v>
      </c>
      <c r="N17" s="266">
        <v>1012.6333287</v>
      </c>
      <c r="O17" s="266">
        <v>1212.3255419</v>
      </c>
      <c r="P17" s="266">
        <v>1047.6840162999999</v>
      </c>
      <c r="Q17" s="266">
        <v>911.44147349000002</v>
      </c>
      <c r="R17" s="266">
        <v>527.15091857000004</v>
      </c>
      <c r="S17" s="266">
        <v>237.44437526999999</v>
      </c>
      <c r="T17" s="266">
        <v>52.867384362000003</v>
      </c>
      <c r="U17" s="266">
        <v>6.2406378374000004</v>
      </c>
      <c r="V17" s="266">
        <v>17.911297563000002</v>
      </c>
      <c r="W17" s="266">
        <v>95.128521340000006</v>
      </c>
      <c r="X17" s="266">
        <v>399.78247914000002</v>
      </c>
      <c r="Y17" s="266">
        <v>703.47046814999999</v>
      </c>
      <c r="Z17" s="266">
        <v>1017.3744322</v>
      </c>
      <c r="AA17" s="266">
        <v>1224.1547836</v>
      </c>
      <c r="AB17" s="266">
        <v>1032.2185242</v>
      </c>
      <c r="AC17" s="266">
        <v>909.12678170000004</v>
      </c>
      <c r="AD17" s="266">
        <v>542.74856516</v>
      </c>
      <c r="AE17" s="266">
        <v>220.96881743</v>
      </c>
      <c r="AF17" s="266">
        <v>55.881006354999997</v>
      </c>
      <c r="AG17" s="266">
        <v>6.0474741204000004</v>
      </c>
      <c r="AH17" s="266">
        <v>14.669846980000001</v>
      </c>
      <c r="AI17" s="266">
        <v>90.322016332000004</v>
      </c>
      <c r="AJ17" s="266">
        <v>396.68034313999999</v>
      </c>
      <c r="AK17" s="266">
        <v>709.99289968000005</v>
      </c>
      <c r="AL17" s="266">
        <v>1015.0859974</v>
      </c>
      <c r="AM17" s="266">
        <v>1205.5347855</v>
      </c>
      <c r="AN17" s="266">
        <v>1033.0778662</v>
      </c>
      <c r="AO17" s="266">
        <v>913.87581263000004</v>
      </c>
      <c r="AP17" s="266">
        <v>544.77563751000002</v>
      </c>
      <c r="AQ17" s="266">
        <v>226.06003587000001</v>
      </c>
      <c r="AR17" s="266">
        <v>51.684561950000003</v>
      </c>
      <c r="AS17" s="266">
        <v>3.5544750562999998</v>
      </c>
      <c r="AT17" s="266">
        <v>15.331605599</v>
      </c>
      <c r="AU17" s="266">
        <v>85.717409610999994</v>
      </c>
      <c r="AV17" s="266">
        <v>384.0164201</v>
      </c>
      <c r="AW17" s="266">
        <v>733.57421644999999</v>
      </c>
      <c r="AX17" s="266">
        <v>1010.0896302</v>
      </c>
      <c r="AY17" s="266">
        <v>1188.4044549</v>
      </c>
      <c r="AZ17" s="266">
        <v>1026.2792821</v>
      </c>
      <c r="BA17" s="266">
        <v>918.89662981000004</v>
      </c>
      <c r="BB17" s="266">
        <v>566.89909608999994</v>
      </c>
      <c r="BC17" s="309">
        <v>237.28980000000001</v>
      </c>
      <c r="BD17" s="309">
        <v>51.418660000000003</v>
      </c>
      <c r="BE17" s="309">
        <v>3.5191140000000001</v>
      </c>
      <c r="BF17" s="309">
        <v>14.861840000000001</v>
      </c>
      <c r="BG17" s="309">
        <v>88.825559999999996</v>
      </c>
      <c r="BH17" s="309">
        <v>381.86450000000002</v>
      </c>
      <c r="BI17" s="309">
        <v>723.25120000000004</v>
      </c>
      <c r="BJ17" s="309">
        <v>994.46619999999996</v>
      </c>
      <c r="BK17" s="309">
        <v>1168.883</v>
      </c>
      <c r="BL17" s="309">
        <v>1021.11</v>
      </c>
      <c r="BM17" s="309">
        <v>910.43629999999996</v>
      </c>
      <c r="BN17" s="309">
        <v>563.80899999999997</v>
      </c>
      <c r="BO17" s="309">
        <v>237.7182</v>
      </c>
      <c r="BP17" s="309">
        <v>49.6937</v>
      </c>
      <c r="BQ17" s="309">
        <v>3.7789630000000001</v>
      </c>
      <c r="BR17" s="309">
        <v>14.94248</v>
      </c>
      <c r="BS17" s="309">
        <v>92.82893</v>
      </c>
      <c r="BT17" s="309">
        <v>385.185</v>
      </c>
      <c r="BU17" s="309">
        <v>731.82809999999995</v>
      </c>
      <c r="BV17" s="309">
        <v>1004.274</v>
      </c>
    </row>
    <row r="18" spans="1:74" ht="11.1" customHeight="1" x14ac:dyDescent="0.2">
      <c r="A18" s="9" t="s">
        <v>138</v>
      </c>
      <c r="B18" s="206" t="s">
        <v>468</v>
      </c>
      <c r="C18" s="266">
        <v>1150.9170998</v>
      </c>
      <c r="D18" s="266">
        <v>1018.5855994999999</v>
      </c>
      <c r="E18" s="266">
        <v>813.33213640999998</v>
      </c>
      <c r="F18" s="266">
        <v>463.94108103999997</v>
      </c>
      <c r="G18" s="266">
        <v>174.06240169</v>
      </c>
      <c r="H18" s="266">
        <v>22.865269984000001</v>
      </c>
      <c r="I18" s="266">
        <v>4.294714334</v>
      </c>
      <c r="J18" s="266">
        <v>10.407173645</v>
      </c>
      <c r="K18" s="266">
        <v>66.286711667999995</v>
      </c>
      <c r="L18" s="266">
        <v>345.05958411</v>
      </c>
      <c r="M18" s="266">
        <v>658.77329980000002</v>
      </c>
      <c r="N18" s="266">
        <v>937.07450784000002</v>
      </c>
      <c r="O18" s="266">
        <v>1148.3982131</v>
      </c>
      <c r="P18" s="266">
        <v>979.90311434</v>
      </c>
      <c r="Q18" s="266">
        <v>818.90825942000004</v>
      </c>
      <c r="R18" s="266">
        <v>441.32226183</v>
      </c>
      <c r="S18" s="266">
        <v>180.85094939000001</v>
      </c>
      <c r="T18" s="266">
        <v>23.562043724999999</v>
      </c>
      <c r="U18" s="266">
        <v>3.7614367876000001</v>
      </c>
      <c r="V18" s="266">
        <v>11.45203785</v>
      </c>
      <c r="W18" s="266">
        <v>66.061580840000005</v>
      </c>
      <c r="X18" s="266">
        <v>346.92410710000001</v>
      </c>
      <c r="Y18" s="266">
        <v>656.84192813000004</v>
      </c>
      <c r="Z18" s="266">
        <v>945.19431453000004</v>
      </c>
      <c r="AA18" s="266">
        <v>1165.6710097</v>
      </c>
      <c r="AB18" s="266">
        <v>965.25060861999998</v>
      </c>
      <c r="AC18" s="266">
        <v>825.43034846</v>
      </c>
      <c r="AD18" s="266">
        <v>462.7265688</v>
      </c>
      <c r="AE18" s="266">
        <v>162.12976441999999</v>
      </c>
      <c r="AF18" s="266">
        <v>25.416601817</v>
      </c>
      <c r="AG18" s="266">
        <v>3.5258348211000001</v>
      </c>
      <c r="AH18" s="266">
        <v>9.4008729347000006</v>
      </c>
      <c r="AI18" s="266">
        <v>62.783768299000002</v>
      </c>
      <c r="AJ18" s="266">
        <v>338.90711044</v>
      </c>
      <c r="AK18" s="266">
        <v>662.37918128000001</v>
      </c>
      <c r="AL18" s="266">
        <v>939.58955456000001</v>
      </c>
      <c r="AM18" s="266">
        <v>1150.4562857999999</v>
      </c>
      <c r="AN18" s="266">
        <v>965.69143760999998</v>
      </c>
      <c r="AO18" s="266">
        <v>832.30490714999996</v>
      </c>
      <c r="AP18" s="266">
        <v>459.67945939999998</v>
      </c>
      <c r="AQ18" s="266">
        <v>160.57684196</v>
      </c>
      <c r="AR18" s="266">
        <v>23.665207333000001</v>
      </c>
      <c r="AS18" s="266">
        <v>1.9171221110000001</v>
      </c>
      <c r="AT18" s="266">
        <v>9.6983222218999998</v>
      </c>
      <c r="AU18" s="266">
        <v>57.68742494</v>
      </c>
      <c r="AV18" s="266">
        <v>325.08482887000002</v>
      </c>
      <c r="AW18" s="266">
        <v>686.75282161999996</v>
      </c>
      <c r="AX18" s="266">
        <v>932.49903132999998</v>
      </c>
      <c r="AY18" s="266">
        <v>1131.3854705000001</v>
      </c>
      <c r="AZ18" s="266">
        <v>948.49946150999995</v>
      </c>
      <c r="BA18" s="266">
        <v>832.77378888999999</v>
      </c>
      <c r="BB18" s="266">
        <v>481.41669510999998</v>
      </c>
      <c r="BC18" s="309">
        <v>171.8896</v>
      </c>
      <c r="BD18" s="309">
        <v>24.128039999999999</v>
      </c>
      <c r="BE18" s="309">
        <v>1.8386279999999999</v>
      </c>
      <c r="BF18" s="309">
        <v>9.5400290000000005</v>
      </c>
      <c r="BG18" s="309">
        <v>60.134819999999998</v>
      </c>
      <c r="BH18" s="309">
        <v>322.9633</v>
      </c>
      <c r="BI18" s="309">
        <v>674.93780000000004</v>
      </c>
      <c r="BJ18" s="309">
        <v>913.46469999999999</v>
      </c>
      <c r="BK18" s="309">
        <v>1112.2809999999999</v>
      </c>
      <c r="BL18" s="309">
        <v>952.13909999999998</v>
      </c>
      <c r="BM18" s="309">
        <v>822.82770000000005</v>
      </c>
      <c r="BN18" s="309">
        <v>478.95920000000001</v>
      </c>
      <c r="BO18" s="309">
        <v>174.00299999999999</v>
      </c>
      <c r="BP18" s="309">
        <v>23.719650000000001</v>
      </c>
      <c r="BQ18" s="309">
        <v>2.1729810000000001</v>
      </c>
      <c r="BR18" s="309">
        <v>9.1170240000000007</v>
      </c>
      <c r="BS18" s="309">
        <v>62.153770000000002</v>
      </c>
      <c r="BT18" s="309">
        <v>321.91160000000002</v>
      </c>
      <c r="BU18" s="309">
        <v>682.77769999999998</v>
      </c>
      <c r="BV18" s="309">
        <v>923.98059999999998</v>
      </c>
    </row>
    <row r="19" spans="1:74" ht="11.1" customHeight="1" x14ac:dyDescent="0.2">
      <c r="A19" s="9" t="s">
        <v>139</v>
      </c>
      <c r="B19" s="206" t="s">
        <v>436</v>
      </c>
      <c r="C19" s="266">
        <v>1291.2580711999999</v>
      </c>
      <c r="D19" s="266">
        <v>1136.2110974</v>
      </c>
      <c r="E19" s="266">
        <v>827.02635182999995</v>
      </c>
      <c r="F19" s="266">
        <v>476.63909365000001</v>
      </c>
      <c r="G19" s="266">
        <v>193.02344252</v>
      </c>
      <c r="H19" s="266">
        <v>31.188989406000001</v>
      </c>
      <c r="I19" s="266">
        <v>11.024006885</v>
      </c>
      <c r="J19" s="266">
        <v>16.817989928999999</v>
      </c>
      <c r="K19" s="266">
        <v>86.100209418000006</v>
      </c>
      <c r="L19" s="266">
        <v>382.70243356999998</v>
      </c>
      <c r="M19" s="266">
        <v>724.67537335999998</v>
      </c>
      <c r="N19" s="266">
        <v>1090.1095725</v>
      </c>
      <c r="O19" s="266">
        <v>1287.5903324000001</v>
      </c>
      <c r="P19" s="266">
        <v>1081.9107988999999</v>
      </c>
      <c r="Q19" s="266">
        <v>839.13500635000003</v>
      </c>
      <c r="R19" s="266">
        <v>457.34301541999997</v>
      </c>
      <c r="S19" s="266">
        <v>203.32313904</v>
      </c>
      <c r="T19" s="266">
        <v>31.585557724000001</v>
      </c>
      <c r="U19" s="266">
        <v>10.511859868</v>
      </c>
      <c r="V19" s="266">
        <v>19.367634747</v>
      </c>
      <c r="W19" s="266">
        <v>86.531310636000001</v>
      </c>
      <c r="X19" s="266">
        <v>388.51571484999999</v>
      </c>
      <c r="Y19" s="266">
        <v>725.40765981000004</v>
      </c>
      <c r="Z19" s="266">
        <v>1096.4210551000001</v>
      </c>
      <c r="AA19" s="266">
        <v>1295.5425416999999</v>
      </c>
      <c r="AB19" s="266">
        <v>1064.2197767</v>
      </c>
      <c r="AC19" s="266">
        <v>835.94353292999995</v>
      </c>
      <c r="AD19" s="266">
        <v>483.34478042000001</v>
      </c>
      <c r="AE19" s="266">
        <v>182.83669648</v>
      </c>
      <c r="AF19" s="266">
        <v>31.134217267</v>
      </c>
      <c r="AG19" s="266">
        <v>10.173522151</v>
      </c>
      <c r="AH19" s="266">
        <v>17.814715312000001</v>
      </c>
      <c r="AI19" s="266">
        <v>83.810574887000001</v>
      </c>
      <c r="AJ19" s="266">
        <v>386.92645915000003</v>
      </c>
      <c r="AK19" s="266">
        <v>738.03768348000006</v>
      </c>
      <c r="AL19" s="266">
        <v>1073.3241429</v>
      </c>
      <c r="AM19" s="266">
        <v>1276.8794499999999</v>
      </c>
      <c r="AN19" s="266">
        <v>1068.5671798000001</v>
      </c>
      <c r="AO19" s="266">
        <v>852.02024228000005</v>
      </c>
      <c r="AP19" s="266">
        <v>481.46373225999997</v>
      </c>
      <c r="AQ19" s="266">
        <v>184.81148802999999</v>
      </c>
      <c r="AR19" s="266">
        <v>31.418894470000001</v>
      </c>
      <c r="AS19" s="266">
        <v>6.5816752933</v>
      </c>
      <c r="AT19" s="266">
        <v>16.879336429999999</v>
      </c>
      <c r="AU19" s="266">
        <v>78.613682259000001</v>
      </c>
      <c r="AV19" s="266">
        <v>374.37973625000001</v>
      </c>
      <c r="AW19" s="266">
        <v>768.36122130000001</v>
      </c>
      <c r="AX19" s="266">
        <v>1054.5180243</v>
      </c>
      <c r="AY19" s="266">
        <v>1248.8592334</v>
      </c>
      <c r="AZ19" s="266">
        <v>1056.5696837999999</v>
      </c>
      <c r="BA19" s="266">
        <v>851.15496654000003</v>
      </c>
      <c r="BB19" s="266">
        <v>505.49044119000001</v>
      </c>
      <c r="BC19" s="309">
        <v>193.85919999999999</v>
      </c>
      <c r="BD19" s="309">
        <v>31.402349999999998</v>
      </c>
      <c r="BE19" s="309">
        <v>6.5367280000000001</v>
      </c>
      <c r="BF19" s="309">
        <v>17.77431</v>
      </c>
      <c r="BG19" s="309">
        <v>80.235470000000007</v>
      </c>
      <c r="BH19" s="309">
        <v>385.9495</v>
      </c>
      <c r="BI19" s="309">
        <v>756.50990000000002</v>
      </c>
      <c r="BJ19" s="309">
        <v>1027.529</v>
      </c>
      <c r="BK19" s="309">
        <v>1226.6079999999999</v>
      </c>
      <c r="BL19" s="309">
        <v>1074.354</v>
      </c>
      <c r="BM19" s="309">
        <v>831.91679999999997</v>
      </c>
      <c r="BN19" s="309">
        <v>499.99090000000001</v>
      </c>
      <c r="BO19" s="309">
        <v>192.41390000000001</v>
      </c>
      <c r="BP19" s="309">
        <v>31.126290000000001</v>
      </c>
      <c r="BQ19" s="309">
        <v>6.8726599999999998</v>
      </c>
      <c r="BR19" s="309">
        <v>17.827110000000001</v>
      </c>
      <c r="BS19" s="309">
        <v>76.593739999999997</v>
      </c>
      <c r="BT19" s="309">
        <v>385.9366</v>
      </c>
      <c r="BU19" s="309">
        <v>766.05740000000003</v>
      </c>
      <c r="BV19" s="309">
        <v>1044.425</v>
      </c>
    </row>
    <row r="20" spans="1:74" ht="11.1" customHeight="1" x14ac:dyDescent="0.2">
      <c r="A20" s="9" t="s">
        <v>140</v>
      </c>
      <c r="B20" s="206" t="s">
        <v>437</v>
      </c>
      <c r="C20" s="266">
        <v>1348.6611772000001</v>
      </c>
      <c r="D20" s="266">
        <v>1145.8219316</v>
      </c>
      <c r="E20" s="266">
        <v>807.93482513000004</v>
      </c>
      <c r="F20" s="266">
        <v>466.61847877000002</v>
      </c>
      <c r="G20" s="266">
        <v>200.46029641000001</v>
      </c>
      <c r="H20" s="266">
        <v>39.866948430999997</v>
      </c>
      <c r="I20" s="266">
        <v>14.336114811</v>
      </c>
      <c r="J20" s="266">
        <v>22.208577100999999</v>
      </c>
      <c r="K20" s="266">
        <v>105.17364952</v>
      </c>
      <c r="L20" s="266">
        <v>397.32518451999999</v>
      </c>
      <c r="M20" s="266">
        <v>757.46436166000001</v>
      </c>
      <c r="N20" s="266">
        <v>1224.8819536999999</v>
      </c>
      <c r="O20" s="266">
        <v>1342.0093628</v>
      </c>
      <c r="P20" s="266">
        <v>1101.5377516000001</v>
      </c>
      <c r="Q20" s="266">
        <v>820.36558988000002</v>
      </c>
      <c r="R20" s="266">
        <v>454.65068860999997</v>
      </c>
      <c r="S20" s="266">
        <v>209.88738602999999</v>
      </c>
      <c r="T20" s="266">
        <v>40.616155169999999</v>
      </c>
      <c r="U20" s="266">
        <v>14.505028235999999</v>
      </c>
      <c r="V20" s="266">
        <v>25.401651438999998</v>
      </c>
      <c r="W20" s="266">
        <v>103.70841853</v>
      </c>
      <c r="X20" s="266">
        <v>402.77707478000002</v>
      </c>
      <c r="Y20" s="266">
        <v>759.67873763</v>
      </c>
      <c r="Z20" s="266">
        <v>1216.8459484</v>
      </c>
      <c r="AA20" s="266">
        <v>1342.3508256</v>
      </c>
      <c r="AB20" s="266">
        <v>1098.1896993</v>
      </c>
      <c r="AC20" s="266">
        <v>814.29821772000003</v>
      </c>
      <c r="AD20" s="266">
        <v>471.34687649</v>
      </c>
      <c r="AE20" s="266">
        <v>193.14122426</v>
      </c>
      <c r="AF20" s="266">
        <v>37.864026396</v>
      </c>
      <c r="AG20" s="266">
        <v>14.321632234999999</v>
      </c>
      <c r="AH20" s="266">
        <v>24.717703943</v>
      </c>
      <c r="AI20" s="266">
        <v>100.65407260000001</v>
      </c>
      <c r="AJ20" s="266">
        <v>409.92077738</v>
      </c>
      <c r="AK20" s="266">
        <v>780.55518389999997</v>
      </c>
      <c r="AL20" s="266">
        <v>1189.4200140999999</v>
      </c>
      <c r="AM20" s="266">
        <v>1331.3901060999999</v>
      </c>
      <c r="AN20" s="266">
        <v>1125.8092039999999</v>
      </c>
      <c r="AO20" s="266">
        <v>829.66450538000004</v>
      </c>
      <c r="AP20" s="266">
        <v>466.28334160000003</v>
      </c>
      <c r="AQ20" s="266">
        <v>199.17426748</v>
      </c>
      <c r="AR20" s="266">
        <v>37.000831304000002</v>
      </c>
      <c r="AS20" s="266">
        <v>10.854173542</v>
      </c>
      <c r="AT20" s="266">
        <v>23.605533615999999</v>
      </c>
      <c r="AU20" s="266">
        <v>97.117701538999995</v>
      </c>
      <c r="AV20" s="266">
        <v>402.68926076000002</v>
      </c>
      <c r="AW20" s="266">
        <v>811.17550874999995</v>
      </c>
      <c r="AX20" s="266">
        <v>1165.1641342</v>
      </c>
      <c r="AY20" s="266">
        <v>1307.8234288000001</v>
      </c>
      <c r="AZ20" s="266">
        <v>1110.6089689</v>
      </c>
      <c r="BA20" s="266">
        <v>828.35455644000001</v>
      </c>
      <c r="BB20" s="266">
        <v>489.34482567999999</v>
      </c>
      <c r="BC20" s="309">
        <v>203.50470000000001</v>
      </c>
      <c r="BD20" s="309">
        <v>35.221080000000001</v>
      </c>
      <c r="BE20" s="309">
        <v>10.657640000000001</v>
      </c>
      <c r="BF20" s="309">
        <v>24.628139999999998</v>
      </c>
      <c r="BG20" s="309">
        <v>97.903509999999997</v>
      </c>
      <c r="BH20" s="309">
        <v>424.69229999999999</v>
      </c>
      <c r="BI20" s="309">
        <v>800.03290000000004</v>
      </c>
      <c r="BJ20" s="309">
        <v>1142.2249999999999</v>
      </c>
      <c r="BK20" s="309">
        <v>1278.7159999999999</v>
      </c>
      <c r="BL20" s="309">
        <v>1133.8030000000001</v>
      </c>
      <c r="BM20" s="309">
        <v>805.68309999999997</v>
      </c>
      <c r="BN20" s="309">
        <v>490.68610000000001</v>
      </c>
      <c r="BO20" s="309">
        <v>198.25569999999999</v>
      </c>
      <c r="BP20" s="309">
        <v>34.343789999999998</v>
      </c>
      <c r="BQ20" s="309">
        <v>11.438359999999999</v>
      </c>
      <c r="BR20" s="309">
        <v>25.122420000000002</v>
      </c>
      <c r="BS20" s="309">
        <v>93.794910000000002</v>
      </c>
      <c r="BT20" s="309">
        <v>430.77809999999999</v>
      </c>
      <c r="BU20" s="309">
        <v>806.4683</v>
      </c>
      <c r="BV20" s="309">
        <v>1159.1310000000001</v>
      </c>
    </row>
    <row r="21" spans="1:74" ht="11.1" customHeight="1" x14ac:dyDescent="0.2">
      <c r="A21" s="9" t="s">
        <v>141</v>
      </c>
      <c r="B21" s="206" t="s">
        <v>469</v>
      </c>
      <c r="C21" s="266">
        <v>633.67154862999996</v>
      </c>
      <c r="D21" s="266">
        <v>518.16336492000005</v>
      </c>
      <c r="E21" s="266">
        <v>350.37527634999998</v>
      </c>
      <c r="F21" s="266">
        <v>145.8299437</v>
      </c>
      <c r="G21" s="266">
        <v>40.969801320000002</v>
      </c>
      <c r="H21" s="266">
        <v>1.2274895629</v>
      </c>
      <c r="I21" s="266">
        <v>0.30046319284</v>
      </c>
      <c r="J21" s="266">
        <v>0.43223804462999998</v>
      </c>
      <c r="K21" s="266">
        <v>10.925770363</v>
      </c>
      <c r="L21" s="266">
        <v>131.31046947999999</v>
      </c>
      <c r="M21" s="266">
        <v>344.49899224000001</v>
      </c>
      <c r="N21" s="266">
        <v>490.09447609</v>
      </c>
      <c r="O21" s="266">
        <v>629.75189309999996</v>
      </c>
      <c r="P21" s="266">
        <v>490.96486390000001</v>
      </c>
      <c r="Q21" s="266">
        <v>355.50208156999997</v>
      </c>
      <c r="R21" s="266">
        <v>133.74141141000001</v>
      </c>
      <c r="S21" s="266">
        <v>41.546164296000001</v>
      </c>
      <c r="T21" s="266">
        <v>1.3398025756</v>
      </c>
      <c r="U21" s="266">
        <v>0.24535948762000001</v>
      </c>
      <c r="V21" s="266">
        <v>0.48823352063999997</v>
      </c>
      <c r="W21" s="266">
        <v>11.705307426999999</v>
      </c>
      <c r="X21" s="266">
        <v>133.46805014</v>
      </c>
      <c r="Y21" s="266">
        <v>341.7209297</v>
      </c>
      <c r="Z21" s="266">
        <v>498.60771009000001</v>
      </c>
      <c r="AA21" s="266">
        <v>638.66015672000003</v>
      </c>
      <c r="AB21" s="266">
        <v>477.7482023</v>
      </c>
      <c r="AC21" s="266">
        <v>363.52013461000001</v>
      </c>
      <c r="AD21" s="266">
        <v>139.15936803</v>
      </c>
      <c r="AE21" s="266">
        <v>35.924193234000001</v>
      </c>
      <c r="AF21" s="266">
        <v>1.3466901922000001</v>
      </c>
      <c r="AG21" s="266">
        <v>0.22186756599999999</v>
      </c>
      <c r="AH21" s="266">
        <v>0.40414346695999998</v>
      </c>
      <c r="AI21" s="266">
        <v>10.804395891</v>
      </c>
      <c r="AJ21" s="266">
        <v>126.05562723</v>
      </c>
      <c r="AK21" s="266">
        <v>338.62909547999999</v>
      </c>
      <c r="AL21" s="266">
        <v>498.99021936000003</v>
      </c>
      <c r="AM21" s="266">
        <v>630.03799126000001</v>
      </c>
      <c r="AN21" s="266">
        <v>464.98270758000001</v>
      </c>
      <c r="AO21" s="266">
        <v>364.03483670000003</v>
      </c>
      <c r="AP21" s="266">
        <v>134.14341852999999</v>
      </c>
      <c r="AQ21" s="266">
        <v>33.269853984000001</v>
      </c>
      <c r="AR21" s="266">
        <v>1.3465480979</v>
      </c>
      <c r="AS21" s="266">
        <v>9.0406085112999995E-2</v>
      </c>
      <c r="AT21" s="266">
        <v>0.402955807</v>
      </c>
      <c r="AU21" s="266">
        <v>9.2457618078999992</v>
      </c>
      <c r="AV21" s="266">
        <v>117.54767266</v>
      </c>
      <c r="AW21" s="266">
        <v>348.96476536</v>
      </c>
      <c r="AX21" s="266">
        <v>485.09442568999998</v>
      </c>
      <c r="AY21" s="266">
        <v>605.82525233000001</v>
      </c>
      <c r="AZ21" s="266">
        <v>439.28252437999998</v>
      </c>
      <c r="BA21" s="266">
        <v>347.80805242999998</v>
      </c>
      <c r="BB21" s="266">
        <v>140.80594449</v>
      </c>
      <c r="BC21" s="309">
        <v>37.98095</v>
      </c>
      <c r="BD21" s="309">
        <v>1.507012</v>
      </c>
      <c r="BE21" s="309">
        <v>8.7316900000000003E-2</v>
      </c>
      <c r="BF21" s="309">
        <v>0.40523219999999999</v>
      </c>
      <c r="BG21" s="309">
        <v>10.335240000000001</v>
      </c>
      <c r="BH21" s="309">
        <v>114.6831</v>
      </c>
      <c r="BI21" s="309">
        <v>337.45479999999998</v>
      </c>
      <c r="BJ21" s="309">
        <v>462.07900000000001</v>
      </c>
      <c r="BK21" s="309">
        <v>591.90899999999999</v>
      </c>
      <c r="BL21" s="309">
        <v>443.62279999999998</v>
      </c>
      <c r="BM21" s="309">
        <v>341.49360000000001</v>
      </c>
      <c r="BN21" s="309">
        <v>145.35239999999999</v>
      </c>
      <c r="BO21" s="309">
        <v>38.355310000000003</v>
      </c>
      <c r="BP21" s="309">
        <v>1.5455559999999999</v>
      </c>
      <c r="BQ21" s="309">
        <v>9.2630799999999999E-2</v>
      </c>
      <c r="BR21" s="309">
        <v>0.42902410000000002</v>
      </c>
      <c r="BS21" s="309">
        <v>10.122260000000001</v>
      </c>
      <c r="BT21" s="309">
        <v>109.495</v>
      </c>
      <c r="BU21" s="309">
        <v>337.39960000000002</v>
      </c>
      <c r="BV21" s="309">
        <v>468.27670000000001</v>
      </c>
    </row>
    <row r="22" spans="1:74" ht="11.1" customHeight="1" x14ac:dyDescent="0.2">
      <c r="A22" s="9" t="s">
        <v>142</v>
      </c>
      <c r="B22" s="206" t="s">
        <v>439</v>
      </c>
      <c r="C22" s="266">
        <v>824.15766149000001</v>
      </c>
      <c r="D22" s="266">
        <v>659.01033362999999</v>
      </c>
      <c r="E22" s="266">
        <v>422.51830760000001</v>
      </c>
      <c r="F22" s="266">
        <v>179.05627813999999</v>
      </c>
      <c r="G22" s="266">
        <v>51.225773171999997</v>
      </c>
      <c r="H22" s="266">
        <v>0.82231158429999995</v>
      </c>
      <c r="I22" s="266">
        <v>0.23525793631</v>
      </c>
      <c r="J22" s="266">
        <v>0.16439162526000001</v>
      </c>
      <c r="K22" s="266">
        <v>15.400144531</v>
      </c>
      <c r="L22" s="266">
        <v>178.43656977000001</v>
      </c>
      <c r="M22" s="266">
        <v>453.55023533999997</v>
      </c>
      <c r="N22" s="266">
        <v>654.97433361000003</v>
      </c>
      <c r="O22" s="266">
        <v>810.75322695</v>
      </c>
      <c r="P22" s="266">
        <v>624.67736501000002</v>
      </c>
      <c r="Q22" s="266">
        <v>432.6684616</v>
      </c>
      <c r="R22" s="266">
        <v>162.74755056000001</v>
      </c>
      <c r="S22" s="266">
        <v>53.447187511000003</v>
      </c>
      <c r="T22" s="266">
        <v>1.0913490162999999</v>
      </c>
      <c r="U22" s="266">
        <v>0.23525793631</v>
      </c>
      <c r="V22" s="266">
        <v>0.23456130672</v>
      </c>
      <c r="W22" s="266">
        <v>17.138219098</v>
      </c>
      <c r="X22" s="266">
        <v>182.14138234000001</v>
      </c>
      <c r="Y22" s="266">
        <v>449.21924818000002</v>
      </c>
      <c r="Z22" s="266">
        <v>669.97498122000002</v>
      </c>
      <c r="AA22" s="266">
        <v>820.87152249999997</v>
      </c>
      <c r="AB22" s="266">
        <v>606.53720414999998</v>
      </c>
      <c r="AC22" s="266">
        <v>434.06941172000001</v>
      </c>
      <c r="AD22" s="266">
        <v>173.63095722</v>
      </c>
      <c r="AE22" s="266">
        <v>46.874139047</v>
      </c>
      <c r="AF22" s="266">
        <v>1.0206574976</v>
      </c>
      <c r="AG22" s="266">
        <v>0.23525793631</v>
      </c>
      <c r="AH22" s="266">
        <v>0.23456130672</v>
      </c>
      <c r="AI22" s="266">
        <v>16.263809129999999</v>
      </c>
      <c r="AJ22" s="266">
        <v>175.20395841000001</v>
      </c>
      <c r="AK22" s="266">
        <v>452.26323151000003</v>
      </c>
      <c r="AL22" s="266">
        <v>664.83867657999997</v>
      </c>
      <c r="AM22" s="266">
        <v>811.55041065</v>
      </c>
      <c r="AN22" s="266">
        <v>593.90266237000003</v>
      </c>
      <c r="AO22" s="266">
        <v>444.08712525999999</v>
      </c>
      <c r="AP22" s="266">
        <v>169.33339554</v>
      </c>
      <c r="AQ22" s="266">
        <v>43.777365607</v>
      </c>
      <c r="AR22" s="266">
        <v>1.2665889923</v>
      </c>
      <c r="AS22" s="266">
        <v>7.0481380364999999E-2</v>
      </c>
      <c r="AT22" s="266">
        <v>0.18748214995000001</v>
      </c>
      <c r="AU22" s="266">
        <v>14.789970328000001</v>
      </c>
      <c r="AV22" s="266">
        <v>163.81118932000001</v>
      </c>
      <c r="AW22" s="266">
        <v>468.88895622000001</v>
      </c>
      <c r="AX22" s="266">
        <v>644.74716722000005</v>
      </c>
      <c r="AY22" s="266">
        <v>781.95584061</v>
      </c>
      <c r="AZ22" s="266">
        <v>567.39652206000005</v>
      </c>
      <c r="BA22" s="266">
        <v>422.36400144999999</v>
      </c>
      <c r="BB22" s="266">
        <v>180.82675222</v>
      </c>
      <c r="BC22" s="309">
        <v>49.204349999999998</v>
      </c>
      <c r="BD22" s="309">
        <v>1.536716</v>
      </c>
      <c r="BE22" s="309">
        <v>7.04814E-2</v>
      </c>
      <c r="BF22" s="309">
        <v>0.18748210000000001</v>
      </c>
      <c r="BG22" s="309">
        <v>15.646100000000001</v>
      </c>
      <c r="BH22" s="309">
        <v>162.17509999999999</v>
      </c>
      <c r="BI22" s="309">
        <v>461.92919999999998</v>
      </c>
      <c r="BJ22" s="309">
        <v>625.11710000000005</v>
      </c>
      <c r="BK22" s="309">
        <v>765.78499999999997</v>
      </c>
      <c r="BL22" s="309">
        <v>582.08879999999999</v>
      </c>
      <c r="BM22" s="309">
        <v>416.04250000000002</v>
      </c>
      <c r="BN22" s="309">
        <v>190.66909999999999</v>
      </c>
      <c r="BO22" s="309">
        <v>47.923189999999998</v>
      </c>
      <c r="BP22" s="309">
        <v>1.630803</v>
      </c>
      <c r="BQ22" s="309">
        <v>7.04814E-2</v>
      </c>
      <c r="BR22" s="309">
        <v>0.18748210000000001</v>
      </c>
      <c r="BS22" s="309">
        <v>14.125349999999999</v>
      </c>
      <c r="BT22" s="309">
        <v>154.82040000000001</v>
      </c>
      <c r="BU22" s="309">
        <v>464.1558</v>
      </c>
      <c r="BV22" s="309">
        <v>631.81179999999995</v>
      </c>
    </row>
    <row r="23" spans="1:74" ht="11.1" customHeight="1" x14ac:dyDescent="0.2">
      <c r="A23" s="9" t="s">
        <v>143</v>
      </c>
      <c r="B23" s="206" t="s">
        <v>440</v>
      </c>
      <c r="C23" s="266">
        <v>577.50861883000005</v>
      </c>
      <c r="D23" s="266">
        <v>411.40187842</v>
      </c>
      <c r="E23" s="266">
        <v>238.64106157000001</v>
      </c>
      <c r="F23" s="266">
        <v>76.852495293000004</v>
      </c>
      <c r="G23" s="266">
        <v>11.108829885</v>
      </c>
      <c r="H23" s="266">
        <v>5.0534873245E-2</v>
      </c>
      <c r="I23" s="266">
        <v>7.7054499248000001E-3</v>
      </c>
      <c r="J23" s="266">
        <v>0.14283348165000001</v>
      </c>
      <c r="K23" s="266">
        <v>3.891238419</v>
      </c>
      <c r="L23" s="266">
        <v>62.175454406</v>
      </c>
      <c r="M23" s="266">
        <v>254.1471478</v>
      </c>
      <c r="N23" s="266">
        <v>482.94852307999997</v>
      </c>
      <c r="O23" s="266">
        <v>555.71150405000003</v>
      </c>
      <c r="P23" s="266">
        <v>387.53054212000001</v>
      </c>
      <c r="Q23" s="266">
        <v>238.07837144999999</v>
      </c>
      <c r="R23" s="266">
        <v>68.641050077000003</v>
      </c>
      <c r="S23" s="266">
        <v>11.576324676</v>
      </c>
      <c r="T23" s="266">
        <v>3.8701523492999997E-2</v>
      </c>
      <c r="U23" s="266">
        <v>7.7054499248000001E-3</v>
      </c>
      <c r="V23" s="266">
        <v>0.19258836270999999</v>
      </c>
      <c r="W23" s="266">
        <v>3.9995606810000002</v>
      </c>
      <c r="X23" s="266">
        <v>63.618116335000003</v>
      </c>
      <c r="Y23" s="266">
        <v>249.32268171000001</v>
      </c>
      <c r="Z23" s="266">
        <v>487.82042564</v>
      </c>
      <c r="AA23" s="266">
        <v>564.34433749000004</v>
      </c>
      <c r="AB23" s="266">
        <v>386.95466486999999</v>
      </c>
      <c r="AC23" s="266">
        <v>232.02237309</v>
      </c>
      <c r="AD23" s="266">
        <v>74.023928245999997</v>
      </c>
      <c r="AE23" s="266">
        <v>10.749553291</v>
      </c>
      <c r="AF23" s="266">
        <v>3.0561657552E-2</v>
      </c>
      <c r="AG23" s="266">
        <v>7.7054499248000001E-3</v>
      </c>
      <c r="AH23" s="266">
        <v>0.18380860575999999</v>
      </c>
      <c r="AI23" s="266">
        <v>3.3258928724999999</v>
      </c>
      <c r="AJ23" s="266">
        <v>62.282018995999998</v>
      </c>
      <c r="AK23" s="266">
        <v>260.52818430000002</v>
      </c>
      <c r="AL23" s="266">
        <v>484.72535527000002</v>
      </c>
      <c r="AM23" s="266">
        <v>565.08469714</v>
      </c>
      <c r="AN23" s="266">
        <v>393.63270768000001</v>
      </c>
      <c r="AO23" s="266">
        <v>240.13640896000001</v>
      </c>
      <c r="AP23" s="266">
        <v>72.752836768999998</v>
      </c>
      <c r="AQ23" s="266">
        <v>10.442727224</v>
      </c>
      <c r="AR23" s="266">
        <v>5.5169429467999999E-2</v>
      </c>
      <c r="AS23" s="266">
        <v>7.7054499248000001E-3</v>
      </c>
      <c r="AT23" s="266">
        <v>0.13833526032999999</v>
      </c>
      <c r="AU23" s="266">
        <v>2.4776813244000002</v>
      </c>
      <c r="AV23" s="266">
        <v>59.013384137000003</v>
      </c>
      <c r="AW23" s="266">
        <v>272.22459169000001</v>
      </c>
      <c r="AX23" s="266">
        <v>462.40922638000001</v>
      </c>
      <c r="AY23" s="266">
        <v>544.08922565</v>
      </c>
      <c r="AZ23" s="266">
        <v>374.44481235000001</v>
      </c>
      <c r="BA23" s="266">
        <v>221.53692882000001</v>
      </c>
      <c r="BB23" s="266">
        <v>75.042851718999998</v>
      </c>
      <c r="BC23" s="309">
        <v>10.95045</v>
      </c>
      <c r="BD23" s="309">
        <v>6.2555200000000005E-2</v>
      </c>
      <c r="BE23" s="309">
        <v>7.70545E-3</v>
      </c>
      <c r="BF23" s="309">
        <v>0.16279170000000001</v>
      </c>
      <c r="BG23" s="309">
        <v>3.038535</v>
      </c>
      <c r="BH23" s="309">
        <v>61.445720000000001</v>
      </c>
      <c r="BI23" s="309">
        <v>265.18849999999998</v>
      </c>
      <c r="BJ23" s="309">
        <v>459.6447</v>
      </c>
      <c r="BK23" s="309">
        <v>533.46310000000005</v>
      </c>
      <c r="BL23" s="309">
        <v>389.59480000000002</v>
      </c>
      <c r="BM23" s="309">
        <v>222.2826</v>
      </c>
      <c r="BN23" s="309">
        <v>82.968260000000001</v>
      </c>
      <c r="BO23" s="309">
        <v>10.45711</v>
      </c>
      <c r="BP23" s="309">
        <v>8.6916300000000002E-2</v>
      </c>
      <c r="BQ23" s="309">
        <v>7.70545E-3</v>
      </c>
      <c r="BR23" s="309">
        <v>0.18713279999999999</v>
      </c>
      <c r="BS23" s="309">
        <v>2.725196</v>
      </c>
      <c r="BT23" s="309">
        <v>60.271149999999999</v>
      </c>
      <c r="BU23" s="309">
        <v>264.30110000000002</v>
      </c>
      <c r="BV23" s="309">
        <v>456.68209999999999</v>
      </c>
    </row>
    <row r="24" spans="1:74" ht="11.1" customHeight="1" x14ac:dyDescent="0.2">
      <c r="A24" s="9" t="s">
        <v>144</v>
      </c>
      <c r="B24" s="206" t="s">
        <v>441</v>
      </c>
      <c r="C24" s="266">
        <v>913.75486970999998</v>
      </c>
      <c r="D24" s="266">
        <v>727.16247698999996</v>
      </c>
      <c r="E24" s="266">
        <v>574.94017473999997</v>
      </c>
      <c r="F24" s="266">
        <v>417.81529039999998</v>
      </c>
      <c r="G24" s="266">
        <v>242.96258361</v>
      </c>
      <c r="H24" s="266">
        <v>72.865506877000001</v>
      </c>
      <c r="I24" s="266">
        <v>14.186897195</v>
      </c>
      <c r="J24" s="266">
        <v>23.885034953000002</v>
      </c>
      <c r="K24" s="266">
        <v>104.05252333999999</v>
      </c>
      <c r="L24" s="266">
        <v>329.31713852000001</v>
      </c>
      <c r="M24" s="266">
        <v>602.41607589</v>
      </c>
      <c r="N24" s="266">
        <v>930.06362094999997</v>
      </c>
      <c r="O24" s="266">
        <v>905.23678245999997</v>
      </c>
      <c r="P24" s="266">
        <v>717.95247028999995</v>
      </c>
      <c r="Q24" s="266">
        <v>570.98269250999999</v>
      </c>
      <c r="R24" s="266">
        <v>418.09775616000002</v>
      </c>
      <c r="S24" s="266">
        <v>246.53577715</v>
      </c>
      <c r="T24" s="266">
        <v>72.220319392999997</v>
      </c>
      <c r="U24" s="266">
        <v>14.401720843</v>
      </c>
      <c r="V24" s="266">
        <v>24.974185535</v>
      </c>
      <c r="W24" s="266">
        <v>104.69778027</v>
      </c>
      <c r="X24" s="266">
        <v>332.15656507</v>
      </c>
      <c r="Y24" s="266">
        <v>596.28977094000004</v>
      </c>
      <c r="Z24" s="266">
        <v>912.65800457</v>
      </c>
      <c r="AA24" s="266">
        <v>880.71223769999995</v>
      </c>
      <c r="AB24" s="266">
        <v>717.57151226999997</v>
      </c>
      <c r="AC24" s="266">
        <v>565.97830034000003</v>
      </c>
      <c r="AD24" s="266">
        <v>408.90682378000002</v>
      </c>
      <c r="AE24" s="266">
        <v>236.79665589999999</v>
      </c>
      <c r="AF24" s="266">
        <v>68.661978509999997</v>
      </c>
      <c r="AG24" s="266">
        <v>14.069152874</v>
      </c>
      <c r="AH24" s="266">
        <v>24.835084012999999</v>
      </c>
      <c r="AI24" s="266">
        <v>100.11900774999999</v>
      </c>
      <c r="AJ24" s="266">
        <v>337.09421648</v>
      </c>
      <c r="AK24" s="266">
        <v>609.86017466999999</v>
      </c>
      <c r="AL24" s="266">
        <v>908.55089704</v>
      </c>
      <c r="AM24" s="266">
        <v>885.99880148</v>
      </c>
      <c r="AN24" s="266">
        <v>735.05096041000002</v>
      </c>
      <c r="AO24" s="266">
        <v>571.03347694000001</v>
      </c>
      <c r="AP24" s="266">
        <v>401.72853894000002</v>
      </c>
      <c r="AQ24" s="266">
        <v>248.99860351999999</v>
      </c>
      <c r="AR24" s="266">
        <v>67.332598767999997</v>
      </c>
      <c r="AS24" s="266">
        <v>13.290472509000001</v>
      </c>
      <c r="AT24" s="266">
        <v>22.923045253000002</v>
      </c>
      <c r="AU24" s="266">
        <v>99.173850729999998</v>
      </c>
      <c r="AV24" s="266">
        <v>338.90202106999999</v>
      </c>
      <c r="AW24" s="266">
        <v>614.04672316000006</v>
      </c>
      <c r="AX24" s="266">
        <v>890.7651323</v>
      </c>
      <c r="AY24" s="266">
        <v>881.79241148999995</v>
      </c>
      <c r="AZ24" s="266">
        <v>733.23147931999995</v>
      </c>
      <c r="BA24" s="266">
        <v>566.00219039000001</v>
      </c>
      <c r="BB24" s="266">
        <v>398.35076674999999</v>
      </c>
      <c r="BC24" s="309">
        <v>236.34309999999999</v>
      </c>
      <c r="BD24" s="309">
        <v>66.34281</v>
      </c>
      <c r="BE24" s="309">
        <v>12.876899999999999</v>
      </c>
      <c r="BF24" s="309">
        <v>20.987649999999999</v>
      </c>
      <c r="BG24" s="309">
        <v>99.775989999999993</v>
      </c>
      <c r="BH24" s="309">
        <v>341.70659999999998</v>
      </c>
      <c r="BI24" s="309">
        <v>601.24360000000001</v>
      </c>
      <c r="BJ24" s="309">
        <v>899.54870000000005</v>
      </c>
      <c r="BK24" s="309">
        <v>875.0557</v>
      </c>
      <c r="BL24" s="309">
        <v>726.47479999999996</v>
      </c>
      <c r="BM24" s="309">
        <v>571.08770000000004</v>
      </c>
      <c r="BN24" s="309">
        <v>393.2149</v>
      </c>
      <c r="BO24" s="309">
        <v>224.58879999999999</v>
      </c>
      <c r="BP24" s="309">
        <v>63.186540000000001</v>
      </c>
      <c r="BQ24" s="309">
        <v>12.46063</v>
      </c>
      <c r="BR24" s="309">
        <v>21.432300000000001</v>
      </c>
      <c r="BS24" s="309">
        <v>100.2243</v>
      </c>
      <c r="BT24" s="309">
        <v>340.57990000000001</v>
      </c>
      <c r="BU24" s="309">
        <v>595.57770000000005</v>
      </c>
      <c r="BV24" s="309">
        <v>892.12329999999997</v>
      </c>
    </row>
    <row r="25" spans="1:74" ht="11.1" customHeight="1" x14ac:dyDescent="0.2">
      <c r="A25" s="9" t="s">
        <v>145</v>
      </c>
      <c r="B25" s="206" t="s">
        <v>442</v>
      </c>
      <c r="C25" s="266">
        <v>564.19638444999998</v>
      </c>
      <c r="D25" s="266">
        <v>471.71922016000002</v>
      </c>
      <c r="E25" s="266">
        <v>426.59248988000002</v>
      </c>
      <c r="F25" s="266">
        <v>327.09153918999999</v>
      </c>
      <c r="G25" s="266">
        <v>196.666808</v>
      </c>
      <c r="H25" s="266">
        <v>73.983967434999997</v>
      </c>
      <c r="I25" s="266">
        <v>17.689825693</v>
      </c>
      <c r="J25" s="266">
        <v>17.613769633</v>
      </c>
      <c r="K25" s="266">
        <v>53.415162381000002</v>
      </c>
      <c r="L25" s="266">
        <v>192.89447421</v>
      </c>
      <c r="M25" s="266">
        <v>397.38092876000002</v>
      </c>
      <c r="N25" s="266">
        <v>615.51360895000005</v>
      </c>
      <c r="O25" s="266">
        <v>563.54692739999996</v>
      </c>
      <c r="P25" s="266">
        <v>472.57151948000001</v>
      </c>
      <c r="Q25" s="266">
        <v>428.60579762999998</v>
      </c>
      <c r="R25" s="266">
        <v>325.50001478000001</v>
      </c>
      <c r="S25" s="266">
        <v>195.76804041</v>
      </c>
      <c r="T25" s="266">
        <v>71.239504405000005</v>
      </c>
      <c r="U25" s="266">
        <v>17.803405148</v>
      </c>
      <c r="V25" s="266">
        <v>16.282471999999999</v>
      </c>
      <c r="W25" s="266">
        <v>49.664148179000001</v>
      </c>
      <c r="X25" s="266">
        <v>186.59163579</v>
      </c>
      <c r="Y25" s="266">
        <v>395.07327156999997</v>
      </c>
      <c r="Z25" s="266">
        <v>600.22851774000003</v>
      </c>
      <c r="AA25" s="266">
        <v>541.99197879999997</v>
      </c>
      <c r="AB25" s="266">
        <v>471.35068840999998</v>
      </c>
      <c r="AC25" s="266">
        <v>430.74726950000002</v>
      </c>
      <c r="AD25" s="266">
        <v>318.95443121</v>
      </c>
      <c r="AE25" s="266">
        <v>192.79132339</v>
      </c>
      <c r="AF25" s="266">
        <v>69.896779046999995</v>
      </c>
      <c r="AG25" s="266">
        <v>16.457012458000001</v>
      </c>
      <c r="AH25" s="266">
        <v>15.586146668</v>
      </c>
      <c r="AI25" s="266">
        <v>50.557832965000003</v>
      </c>
      <c r="AJ25" s="266">
        <v>186.78119487999999</v>
      </c>
      <c r="AK25" s="266">
        <v>397.77986134000002</v>
      </c>
      <c r="AL25" s="266">
        <v>590.24955303000002</v>
      </c>
      <c r="AM25" s="266">
        <v>542.81231447000005</v>
      </c>
      <c r="AN25" s="266">
        <v>484.08923951999998</v>
      </c>
      <c r="AO25" s="266">
        <v>429.34224188000002</v>
      </c>
      <c r="AP25" s="266">
        <v>310.70864024000002</v>
      </c>
      <c r="AQ25" s="266">
        <v>202.40735992</v>
      </c>
      <c r="AR25" s="266">
        <v>67.294460706999999</v>
      </c>
      <c r="AS25" s="266">
        <v>17.588476759999999</v>
      </c>
      <c r="AT25" s="266">
        <v>14.808018926000001</v>
      </c>
      <c r="AU25" s="266">
        <v>52.983161697</v>
      </c>
      <c r="AV25" s="266">
        <v>186.00642743</v>
      </c>
      <c r="AW25" s="266">
        <v>394.21257708000002</v>
      </c>
      <c r="AX25" s="266">
        <v>581.87779332000002</v>
      </c>
      <c r="AY25" s="266">
        <v>545.42385777000004</v>
      </c>
      <c r="AZ25" s="266">
        <v>481.61386033000002</v>
      </c>
      <c r="BA25" s="266">
        <v>435.04513558999997</v>
      </c>
      <c r="BB25" s="266">
        <v>299.71771445000002</v>
      </c>
      <c r="BC25" s="309">
        <v>188.57040000000001</v>
      </c>
      <c r="BD25" s="309">
        <v>64.351510000000005</v>
      </c>
      <c r="BE25" s="309">
        <v>16.893059999999998</v>
      </c>
      <c r="BF25" s="309">
        <v>13.55921</v>
      </c>
      <c r="BG25" s="309">
        <v>50.065280000000001</v>
      </c>
      <c r="BH25" s="309">
        <v>178.52629999999999</v>
      </c>
      <c r="BI25" s="309">
        <v>388.72699999999998</v>
      </c>
      <c r="BJ25" s="309">
        <v>579.94179999999994</v>
      </c>
      <c r="BK25" s="309">
        <v>544.45989999999995</v>
      </c>
      <c r="BL25" s="309">
        <v>472.67529999999999</v>
      </c>
      <c r="BM25" s="309">
        <v>437.68439999999998</v>
      </c>
      <c r="BN25" s="309">
        <v>288.08600000000001</v>
      </c>
      <c r="BO25" s="309">
        <v>178.55279999999999</v>
      </c>
      <c r="BP25" s="309">
        <v>59.577480000000001</v>
      </c>
      <c r="BQ25" s="309">
        <v>15.745240000000001</v>
      </c>
      <c r="BR25" s="309">
        <v>13.26</v>
      </c>
      <c r="BS25" s="309">
        <v>51.032200000000003</v>
      </c>
      <c r="BT25" s="309">
        <v>178.47210000000001</v>
      </c>
      <c r="BU25" s="309">
        <v>382.3057</v>
      </c>
      <c r="BV25" s="309">
        <v>576.15139999999997</v>
      </c>
    </row>
    <row r="26" spans="1:74" ht="11.1" customHeight="1" x14ac:dyDescent="0.2">
      <c r="A26" s="9" t="s">
        <v>146</v>
      </c>
      <c r="B26" s="206" t="s">
        <v>470</v>
      </c>
      <c r="C26" s="266">
        <v>887.86017029000004</v>
      </c>
      <c r="D26" s="266">
        <v>746.92155844000001</v>
      </c>
      <c r="E26" s="266">
        <v>557.80098469999996</v>
      </c>
      <c r="F26" s="266">
        <v>319.43162931000001</v>
      </c>
      <c r="G26" s="266">
        <v>137.33205337999999</v>
      </c>
      <c r="H26" s="266">
        <v>30.257272106999999</v>
      </c>
      <c r="I26" s="266">
        <v>7.4226213889999997</v>
      </c>
      <c r="J26" s="266">
        <v>10.825429661999999</v>
      </c>
      <c r="K26" s="266">
        <v>52.730008828000003</v>
      </c>
      <c r="L26" s="266">
        <v>245.71385276000001</v>
      </c>
      <c r="M26" s="266">
        <v>509.26952944999999</v>
      </c>
      <c r="N26" s="266">
        <v>771.73559804000001</v>
      </c>
      <c r="O26" s="266">
        <v>880.50331762999997</v>
      </c>
      <c r="P26" s="266">
        <v>717.64126896000005</v>
      </c>
      <c r="Q26" s="266">
        <v>562.02873588</v>
      </c>
      <c r="R26" s="266">
        <v>306.8260894</v>
      </c>
      <c r="S26" s="266">
        <v>140.89313195</v>
      </c>
      <c r="T26" s="266">
        <v>29.972767031</v>
      </c>
      <c r="U26" s="266">
        <v>7.2924826641999996</v>
      </c>
      <c r="V26" s="266">
        <v>11.445536776000001</v>
      </c>
      <c r="W26" s="266">
        <v>52.161357131999999</v>
      </c>
      <c r="X26" s="266">
        <v>246.74957341000001</v>
      </c>
      <c r="Y26" s="266">
        <v>506.05967081</v>
      </c>
      <c r="Z26" s="266">
        <v>771.76447339000003</v>
      </c>
      <c r="AA26" s="266">
        <v>881.55459676999999</v>
      </c>
      <c r="AB26" s="266">
        <v>707.19176339000001</v>
      </c>
      <c r="AC26" s="266">
        <v>561.80927353000004</v>
      </c>
      <c r="AD26" s="266">
        <v>315.26513066000001</v>
      </c>
      <c r="AE26" s="266">
        <v>130.55296955</v>
      </c>
      <c r="AF26" s="266">
        <v>29.620785938000001</v>
      </c>
      <c r="AG26" s="266">
        <v>6.9432871974000001</v>
      </c>
      <c r="AH26" s="266">
        <v>10.600675349999999</v>
      </c>
      <c r="AI26" s="266">
        <v>50.361698308000001</v>
      </c>
      <c r="AJ26" s="266">
        <v>243.69520263000001</v>
      </c>
      <c r="AK26" s="266">
        <v>511.91057232999998</v>
      </c>
      <c r="AL26" s="266">
        <v>762.32993255999997</v>
      </c>
      <c r="AM26" s="266">
        <v>872.32869058000006</v>
      </c>
      <c r="AN26" s="266">
        <v>709.66864559999999</v>
      </c>
      <c r="AO26" s="266">
        <v>567.21728468000003</v>
      </c>
      <c r="AP26" s="266">
        <v>310.59219684999999</v>
      </c>
      <c r="AQ26" s="266">
        <v>132.74258305999999</v>
      </c>
      <c r="AR26" s="266">
        <v>28.654601284999998</v>
      </c>
      <c r="AS26" s="266">
        <v>5.9382921325</v>
      </c>
      <c r="AT26" s="266">
        <v>10.164547052</v>
      </c>
      <c r="AU26" s="266">
        <v>48.233126761999998</v>
      </c>
      <c r="AV26" s="266">
        <v>235.86314758</v>
      </c>
      <c r="AW26" s="266">
        <v>526.12257981000005</v>
      </c>
      <c r="AX26" s="266">
        <v>746.7493948</v>
      </c>
      <c r="AY26" s="266">
        <v>853.54146585000001</v>
      </c>
      <c r="AZ26" s="266">
        <v>694.07943773</v>
      </c>
      <c r="BA26" s="266">
        <v>560.46468924999999</v>
      </c>
      <c r="BB26" s="266">
        <v>319.19081297000002</v>
      </c>
      <c r="BC26" s="309">
        <v>134.24250000000001</v>
      </c>
      <c r="BD26" s="309">
        <v>28.086690000000001</v>
      </c>
      <c r="BE26" s="309">
        <v>5.7705960000000003</v>
      </c>
      <c r="BF26" s="309">
        <v>9.9745559999999998</v>
      </c>
      <c r="BG26" s="309">
        <v>48.779319999999998</v>
      </c>
      <c r="BH26" s="309">
        <v>236.81389999999999</v>
      </c>
      <c r="BI26" s="309">
        <v>515.74540000000002</v>
      </c>
      <c r="BJ26" s="309">
        <v>731.57039999999995</v>
      </c>
      <c r="BK26" s="309">
        <v>838.37549999999999</v>
      </c>
      <c r="BL26" s="309">
        <v>699.05809999999997</v>
      </c>
      <c r="BM26" s="309">
        <v>552.96360000000004</v>
      </c>
      <c r="BN26" s="309">
        <v>317.7176</v>
      </c>
      <c r="BO26" s="309">
        <v>131.233</v>
      </c>
      <c r="BP26" s="309">
        <v>26.862639999999999</v>
      </c>
      <c r="BQ26" s="309">
        <v>5.7126000000000001</v>
      </c>
      <c r="BR26" s="309">
        <v>9.9458789999999997</v>
      </c>
      <c r="BS26" s="309">
        <v>48.346229999999998</v>
      </c>
      <c r="BT26" s="309">
        <v>235.1403</v>
      </c>
      <c r="BU26" s="309">
        <v>516.98940000000005</v>
      </c>
      <c r="BV26" s="309">
        <v>736.31610000000001</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311"/>
      <c r="BD27" s="311"/>
      <c r="BE27" s="311"/>
      <c r="BF27" s="311"/>
      <c r="BG27" s="311"/>
      <c r="BH27" s="311"/>
      <c r="BI27" s="311"/>
      <c r="BJ27" s="311"/>
      <c r="BK27" s="311"/>
      <c r="BL27" s="311"/>
      <c r="BM27" s="311"/>
      <c r="BN27" s="311"/>
      <c r="BO27" s="311"/>
      <c r="BP27" s="311"/>
      <c r="BQ27" s="311"/>
      <c r="BR27" s="311"/>
      <c r="BS27" s="311"/>
      <c r="BT27" s="311"/>
      <c r="BU27" s="311"/>
      <c r="BV27" s="311"/>
    </row>
    <row r="28" spans="1:74" ht="11.1" customHeight="1" x14ac:dyDescent="0.2">
      <c r="A28" s="9" t="s">
        <v>37</v>
      </c>
      <c r="B28" s="206" t="s">
        <v>435</v>
      </c>
      <c r="C28" s="266">
        <v>0</v>
      </c>
      <c r="D28" s="266">
        <v>0</v>
      </c>
      <c r="E28" s="266">
        <v>0</v>
      </c>
      <c r="F28" s="266">
        <v>0</v>
      </c>
      <c r="G28" s="266">
        <v>3.0808911666999999</v>
      </c>
      <c r="H28" s="266">
        <v>72.275848912000001</v>
      </c>
      <c r="I28" s="266">
        <v>169.77503092000001</v>
      </c>
      <c r="J28" s="266">
        <v>128.22499060999999</v>
      </c>
      <c r="K28" s="266">
        <v>66.371811847999993</v>
      </c>
      <c r="L28" s="266">
        <v>10.656379053</v>
      </c>
      <c r="M28" s="266">
        <v>0</v>
      </c>
      <c r="N28" s="266">
        <v>0</v>
      </c>
      <c r="O28" s="266">
        <v>0</v>
      </c>
      <c r="P28" s="266">
        <v>0</v>
      </c>
      <c r="Q28" s="266">
        <v>0</v>
      </c>
      <c r="R28" s="266">
        <v>0</v>
      </c>
      <c r="S28" s="266">
        <v>25.200289399999999</v>
      </c>
      <c r="T28" s="266">
        <v>57.359180061000004</v>
      </c>
      <c r="U28" s="266">
        <v>254.28409901000001</v>
      </c>
      <c r="V28" s="266">
        <v>265.733159</v>
      </c>
      <c r="W28" s="266">
        <v>64.378729866</v>
      </c>
      <c r="X28" s="266">
        <v>0</v>
      </c>
      <c r="Y28" s="266">
        <v>0</v>
      </c>
      <c r="Z28" s="266">
        <v>0</v>
      </c>
      <c r="AA28" s="266">
        <v>0</v>
      </c>
      <c r="AB28" s="266">
        <v>0</v>
      </c>
      <c r="AC28" s="266">
        <v>0</v>
      </c>
      <c r="AD28" s="266">
        <v>0</v>
      </c>
      <c r="AE28" s="266">
        <v>3.3140737656999999</v>
      </c>
      <c r="AF28" s="266">
        <v>63.142886591</v>
      </c>
      <c r="AG28" s="266">
        <v>274.43675524000002</v>
      </c>
      <c r="AH28" s="266">
        <v>165.79844423</v>
      </c>
      <c r="AI28" s="266">
        <v>28.197610204</v>
      </c>
      <c r="AJ28" s="266">
        <v>0</v>
      </c>
      <c r="AK28" s="266">
        <v>0</v>
      </c>
      <c r="AL28" s="266">
        <v>0</v>
      </c>
      <c r="AM28" s="266">
        <v>0</v>
      </c>
      <c r="AN28" s="266">
        <v>0</v>
      </c>
      <c r="AO28" s="266">
        <v>0</v>
      </c>
      <c r="AP28" s="266">
        <v>0</v>
      </c>
      <c r="AQ28" s="266">
        <v>3.2945852171999999</v>
      </c>
      <c r="AR28" s="266">
        <v>99.056585425999998</v>
      </c>
      <c r="AS28" s="266">
        <v>291.66472081000001</v>
      </c>
      <c r="AT28" s="266">
        <v>214.79611915999999</v>
      </c>
      <c r="AU28" s="266">
        <v>34.665711334000001</v>
      </c>
      <c r="AV28" s="266">
        <v>0</v>
      </c>
      <c r="AW28" s="266">
        <v>0</v>
      </c>
      <c r="AX28" s="266">
        <v>0</v>
      </c>
      <c r="AY28" s="266">
        <v>0</v>
      </c>
      <c r="AZ28" s="266">
        <v>0</v>
      </c>
      <c r="BA28" s="266">
        <v>0</v>
      </c>
      <c r="BB28" s="266">
        <v>0</v>
      </c>
      <c r="BC28" s="309">
        <v>11.419231146</v>
      </c>
      <c r="BD28" s="309">
        <v>85.795788556999995</v>
      </c>
      <c r="BE28" s="309">
        <v>215.61584687999999</v>
      </c>
      <c r="BF28" s="309">
        <v>177.21218327</v>
      </c>
      <c r="BG28" s="309">
        <v>29.899888826000002</v>
      </c>
      <c r="BH28" s="309">
        <v>2.0978424155000002</v>
      </c>
      <c r="BI28" s="309">
        <v>0</v>
      </c>
      <c r="BJ28" s="309">
        <v>0</v>
      </c>
      <c r="BK28" s="309">
        <v>0</v>
      </c>
      <c r="BL28" s="309">
        <v>0</v>
      </c>
      <c r="BM28" s="309">
        <v>0</v>
      </c>
      <c r="BN28" s="309">
        <v>0</v>
      </c>
      <c r="BO28" s="309">
        <v>8.6375411536000009</v>
      </c>
      <c r="BP28" s="309">
        <v>77.778488155999995</v>
      </c>
      <c r="BQ28" s="309">
        <v>206.00344537000001</v>
      </c>
      <c r="BR28" s="309">
        <v>177.20306116</v>
      </c>
      <c r="BS28" s="309">
        <v>29.895912619000001</v>
      </c>
      <c r="BT28" s="309">
        <v>2.0972461294000002</v>
      </c>
      <c r="BU28" s="309">
        <v>0</v>
      </c>
      <c r="BV28" s="309">
        <v>0</v>
      </c>
    </row>
    <row r="29" spans="1:74" ht="11.1" customHeight="1" x14ac:dyDescent="0.2">
      <c r="A29" s="9" t="s">
        <v>38</v>
      </c>
      <c r="B29" s="206" t="s">
        <v>468</v>
      </c>
      <c r="C29" s="266">
        <v>0</v>
      </c>
      <c r="D29" s="266">
        <v>0</v>
      </c>
      <c r="E29" s="266">
        <v>0</v>
      </c>
      <c r="F29" s="266">
        <v>2.1955865381000002</v>
      </c>
      <c r="G29" s="266">
        <v>14.34767823</v>
      </c>
      <c r="H29" s="266">
        <v>122.51276403</v>
      </c>
      <c r="I29" s="266">
        <v>250.93910584</v>
      </c>
      <c r="J29" s="266">
        <v>162.09110179000001</v>
      </c>
      <c r="K29" s="266">
        <v>86.937512154999993</v>
      </c>
      <c r="L29" s="266">
        <v>21.577397368</v>
      </c>
      <c r="M29" s="266">
        <v>0</v>
      </c>
      <c r="N29" s="266">
        <v>0</v>
      </c>
      <c r="O29" s="266">
        <v>0</v>
      </c>
      <c r="P29" s="266">
        <v>0</v>
      </c>
      <c r="Q29" s="266">
        <v>0</v>
      </c>
      <c r="R29" s="266">
        <v>0</v>
      </c>
      <c r="S29" s="266">
        <v>65.037250454000002</v>
      </c>
      <c r="T29" s="266">
        <v>110.65473143</v>
      </c>
      <c r="U29" s="266">
        <v>286.84883380999997</v>
      </c>
      <c r="V29" s="266">
        <v>297.49292897999999</v>
      </c>
      <c r="W29" s="266">
        <v>121.41767378</v>
      </c>
      <c r="X29" s="266">
        <v>3.7003858379999999</v>
      </c>
      <c r="Y29" s="266">
        <v>0</v>
      </c>
      <c r="Z29" s="266">
        <v>0</v>
      </c>
      <c r="AA29" s="266">
        <v>0</v>
      </c>
      <c r="AB29" s="266">
        <v>0</v>
      </c>
      <c r="AC29" s="266">
        <v>0</v>
      </c>
      <c r="AD29" s="266">
        <v>0.43201136191</v>
      </c>
      <c r="AE29" s="266">
        <v>31.381788259</v>
      </c>
      <c r="AF29" s="266">
        <v>112.03791339999999</v>
      </c>
      <c r="AG29" s="266">
        <v>325.22838531999997</v>
      </c>
      <c r="AH29" s="266">
        <v>218.04805038000001</v>
      </c>
      <c r="AI29" s="266">
        <v>87.830049471999999</v>
      </c>
      <c r="AJ29" s="266">
        <v>7.9354916760999998</v>
      </c>
      <c r="AK29" s="266">
        <v>0</v>
      </c>
      <c r="AL29" s="266">
        <v>0</v>
      </c>
      <c r="AM29" s="266">
        <v>0</v>
      </c>
      <c r="AN29" s="266">
        <v>0</v>
      </c>
      <c r="AO29" s="266">
        <v>0</v>
      </c>
      <c r="AP29" s="266">
        <v>0</v>
      </c>
      <c r="AQ29" s="266">
        <v>11.482180101000001</v>
      </c>
      <c r="AR29" s="266">
        <v>145.14956963</v>
      </c>
      <c r="AS29" s="266">
        <v>361.89920188999997</v>
      </c>
      <c r="AT29" s="266">
        <v>260.64955343000003</v>
      </c>
      <c r="AU29" s="266">
        <v>58.306370131999998</v>
      </c>
      <c r="AV29" s="266">
        <v>4.3962735059</v>
      </c>
      <c r="AW29" s="266">
        <v>0</v>
      </c>
      <c r="AX29" s="266">
        <v>0</v>
      </c>
      <c r="AY29" s="266">
        <v>0</v>
      </c>
      <c r="AZ29" s="266">
        <v>0</v>
      </c>
      <c r="BA29" s="266">
        <v>0</v>
      </c>
      <c r="BB29" s="266">
        <v>1.2803576394</v>
      </c>
      <c r="BC29" s="309">
        <v>32.346519422</v>
      </c>
      <c r="BD29" s="309">
        <v>138.03144196</v>
      </c>
      <c r="BE29" s="309">
        <v>268.69406778000001</v>
      </c>
      <c r="BF29" s="309">
        <v>225.93604748000001</v>
      </c>
      <c r="BG29" s="309">
        <v>62.038988523999997</v>
      </c>
      <c r="BH29" s="309">
        <v>5.1475710438000002</v>
      </c>
      <c r="BI29" s="309">
        <v>0</v>
      </c>
      <c r="BJ29" s="309">
        <v>0</v>
      </c>
      <c r="BK29" s="309">
        <v>0</v>
      </c>
      <c r="BL29" s="309">
        <v>0</v>
      </c>
      <c r="BM29" s="309">
        <v>0</v>
      </c>
      <c r="BN29" s="309">
        <v>0</v>
      </c>
      <c r="BO29" s="309">
        <v>27.874604526999999</v>
      </c>
      <c r="BP29" s="309">
        <v>130.75002222000001</v>
      </c>
      <c r="BQ29" s="309">
        <v>260.81595693000003</v>
      </c>
      <c r="BR29" s="309">
        <v>225.98526057999999</v>
      </c>
      <c r="BS29" s="309">
        <v>62.069561290000003</v>
      </c>
      <c r="BT29" s="309">
        <v>5.1528606892999997</v>
      </c>
      <c r="BU29" s="309">
        <v>0</v>
      </c>
      <c r="BV29" s="309">
        <v>0</v>
      </c>
    </row>
    <row r="30" spans="1:74" ht="11.1" customHeight="1" x14ac:dyDescent="0.2">
      <c r="A30" s="9" t="s">
        <v>39</v>
      </c>
      <c r="B30" s="206" t="s">
        <v>436</v>
      </c>
      <c r="C30" s="266">
        <v>0</v>
      </c>
      <c r="D30" s="266">
        <v>0</v>
      </c>
      <c r="E30" s="266">
        <v>0.55692852956000005</v>
      </c>
      <c r="F30" s="266">
        <v>6.5874935925999996</v>
      </c>
      <c r="G30" s="266">
        <v>36.782678355000002</v>
      </c>
      <c r="H30" s="266">
        <v>167.08004417999999</v>
      </c>
      <c r="I30" s="266">
        <v>242.02271995999999</v>
      </c>
      <c r="J30" s="266">
        <v>147.72947923999999</v>
      </c>
      <c r="K30" s="266">
        <v>92.279028319000005</v>
      </c>
      <c r="L30" s="266">
        <v>15.670019254</v>
      </c>
      <c r="M30" s="266">
        <v>0</v>
      </c>
      <c r="N30" s="266">
        <v>0</v>
      </c>
      <c r="O30" s="266">
        <v>0</v>
      </c>
      <c r="P30" s="266">
        <v>0</v>
      </c>
      <c r="Q30" s="266">
        <v>0</v>
      </c>
      <c r="R30" s="266">
        <v>0</v>
      </c>
      <c r="S30" s="266">
        <v>139.877242</v>
      </c>
      <c r="T30" s="266">
        <v>192.04093771000001</v>
      </c>
      <c r="U30" s="266">
        <v>257.37763761000002</v>
      </c>
      <c r="V30" s="266">
        <v>256.56840915999999</v>
      </c>
      <c r="W30" s="266">
        <v>122.44753324</v>
      </c>
      <c r="X30" s="266">
        <v>3.8816826566999998</v>
      </c>
      <c r="Y30" s="266">
        <v>0</v>
      </c>
      <c r="Z30" s="266">
        <v>0</v>
      </c>
      <c r="AA30" s="266">
        <v>0</v>
      </c>
      <c r="AB30" s="266">
        <v>0</v>
      </c>
      <c r="AC30" s="266">
        <v>0</v>
      </c>
      <c r="AD30" s="266">
        <v>0.80640865529000005</v>
      </c>
      <c r="AE30" s="266">
        <v>47.306686485</v>
      </c>
      <c r="AF30" s="266">
        <v>127.07106337</v>
      </c>
      <c r="AG30" s="266">
        <v>319.91156739000002</v>
      </c>
      <c r="AH30" s="266">
        <v>194.61986128999999</v>
      </c>
      <c r="AI30" s="266">
        <v>135.01265033999999</v>
      </c>
      <c r="AJ30" s="266">
        <v>6.6658856991000004</v>
      </c>
      <c r="AK30" s="266">
        <v>0</v>
      </c>
      <c r="AL30" s="266">
        <v>0</v>
      </c>
      <c r="AM30" s="266">
        <v>0</v>
      </c>
      <c r="AN30" s="266">
        <v>0</v>
      </c>
      <c r="AO30" s="266">
        <v>2.0074251852999998</v>
      </c>
      <c r="AP30" s="266">
        <v>0</v>
      </c>
      <c r="AQ30" s="266">
        <v>31.585025816999998</v>
      </c>
      <c r="AR30" s="266">
        <v>185.28105411999999</v>
      </c>
      <c r="AS30" s="266">
        <v>336.26981848000003</v>
      </c>
      <c r="AT30" s="266">
        <v>218.67280282999999</v>
      </c>
      <c r="AU30" s="266">
        <v>54.508815464999998</v>
      </c>
      <c r="AV30" s="266">
        <v>1.9897707872999999</v>
      </c>
      <c r="AW30" s="266">
        <v>0</v>
      </c>
      <c r="AX30" s="266">
        <v>0</v>
      </c>
      <c r="AY30" s="266">
        <v>0</v>
      </c>
      <c r="AZ30" s="266">
        <v>0</v>
      </c>
      <c r="BA30" s="266">
        <v>2.1716219680000002</v>
      </c>
      <c r="BB30" s="266">
        <v>3.4193612885000002</v>
      </c>
      <c r="BC30" s="309">
        <v>63.420627510000003</v>
      </c>
      <c r="BD30" s="309">
        <v>168.94893343999999</v>
      </c>
      <c r="BE30" s="309">
        <v>265.25353054999999</v>
      </c>
      <c r="BF30" s="309">
        <v>227.41111395999999</v>
      </c>
      <c r="BG30" s="309">
        <v>72.719260165999998</v>
      </c>
      <c r="BH30" s="309">
        <v>7.3765694714999999</v>
      </c>
      <c r="BI30" s="309">
        <v>0</v>
      </c>
      <c r="BJ30" s="309">
        <v>0</v>
      </c>
      <c r="BK30" s="309">
        <v>0</v>
      </c>
      <c r="BL30" s="309">
        <v>0</v>
      </c>
      <c r="BM30" s="309">
        <v>0.41240546370999998</v>
      </c>
      <c r="BN30" s="309">
        <v>1.8821720393000001</v>
      </c>
      <c r="BO30" s="309">
        <v>56.974315982999997</v>
      </c>
      <c r="BP30" s="309">
        <v>159.88125170000001</v>
      </c>
      <c r="BQ30" s="309">
        <v>255.63115912999999</v>
      </c>
      <c r="BR30" s="309">
        <v>227.39424023000001</v>
      </c>
      <c r="BS30" s="309">
        <v>72.714388452999998</v>
      </c>
      <c r="BT30" s="309">
        <v>7.3759836648999997</v>
      </c>
      <c r="BU30" s="309">
        <v>0</v>
      </c>
      <c r="BV30" s="309">
        <v>0</v>
      </c>
    </row>
    <row r="31" spans="1:74" ht="11.1" customHeight="1" x14ac:dyDescent="0.2">
      <c r="A31" s="9" t="s">
        <v>40</v>
      </c>
      <c r="B31" s="206" t="s">
        <v>437</v>
      </c>
      <c r="C31" s="266">
        <v>0</v>
      </c>
      <c r="D31" s="266">
        <v>2.9692563340000002</v>
      </c>
      <c r="E31" s="266">
        <v>5.7267416487</v>
      </c>
      <c r="F31" s="266">
        <v>8.7279153237999996</v>
      </c>
      <c r="G31" s="266">
        <v>50.603407879000002</v>
      </c>
      <c r="H31" s="266">
        <v>205.54706210000001</v>
      </c>
      <c r="I31" s="266">
        <v>330.50583614999999</v>
      </c>
      <c r="J31" s="266">
        <v>165.70996421000001</v>
      </c>
      <c r="K31" s="266">
        <v>126.93317091</v>
      </c>
      <c r="L31" s="266">
        <v>14.002486243</v>
      </c>
      <c r="M31" s="266">
        <v>0</v>
      </c>
      <c r="N31" s="266">
        <v>0</v>
      </c>
      <c r="O31" s="266">
        <v>0</v>
      </c>
      <c r="P31" s="266">
        <v>0</v>
      </c>
      <c r="Q31" s="266">
        <v>1.8154273473</v>
      </c>
      <c r="R31" s="266">
        <v>0</v>
      </c>
      <c r="S31" s="266">
        <v>167.98366308000001</v>
      </c>
      <c r="T31" s="266">
        <v>272.4135953</v>
      </c>
      <c r="U31" s="266">
        <v>304.34065270999997</v>
      </c>
      <c r="V31" s="266">
        <v>258.07399859999998</v>
      </c>
      <c r="W31" s="266">
        <v>124.02277389</v>
      </c>
      <c r="X31" s="266">
        <v>5.6610431626000004</v>
      </c>
      <c r="Y31" s="266">
        <v>0</v>
      </c>
      <c r="Z31" s="266">
        <v>0</v>
      </c>
      <c r="AA31" s="266">
        <v>0</v>
      </c>
      <c r="AB31" s="266">
        <v>0</v>
      </c>
      <c r="AC31" s="266">
        <v>0</v>
      </c>
      <c r="AD31" s="266">
        <v>6.0776019957000003</v>
      </c>
      <c r="AE31" s="266">
        <v>41.880882612999997</v>
      </c>
      <c r="AF31" s="266">
        <v>174.68753713000001</v>
      </c>
      <c r="AG31" s="266">
        <v>319.93641164000002</v>
      </c>
      <c r="AH31" s="266">
        <v>224.38898535999999</v>
      </c>
      <c r="AI31" s="266">
        <v>182.55518197999999</v>
      </c>
      <c r="AJ31" s="266">
        <v>2.4122613892000002</v>
      </c>
      <c r="AK31" s="266">
        <v>0</v>
      </c>
      <c r="AL31" s="266">
        <v>0</v>
      </c>
      <c r="AM31" s="266">
        <v>0</v>
      </c>
      <c r="AN31" s="266">
        <v>0</v>
      </c>
      <c r="AO31" s="266">
        <v>6.0846777497</v>
      </c>
      <c r="AP31" s="266">
        <v>1.3866180287000001</v>
      </c>
      <c r="AQ31" s="266">
        <v>37.14524772</v>
      </c>
      <c r="AR31" s="266">
        <v>255.79145739000001</v>
      </c>
      <c r="AS31" s="266">
        <v>343.26743477999997</v>
      </c>
      <c r="AT31" s="266">
        <v>246.52281621</v>
      </c>
      <c r="AU31" s="266">
        <v>71.904209597999994</v>
      </c>
      <c r="AV31" s="266">
        <v>2.5313668577000001</v>
      </c>
      <c r="AW31" s="266">
        <v>0.28626730694000002</v>
      </c>
      <c r="AX31" s="266">
        <v>0</v>
      </c>
      <c r="AY31" s="266">
        <v>0</v>
      </c>
      <c r="AZ31" s="266">
        <v>0</v>
      </c>
      <c r="BA31" s="266">
        <v>8.4180989142999998</v>
      </c>
      <c r="BB31" s="266">
        <v>6.5873399640999999</v>
      </c>
      <c r="BC31" s="309">
        <v>76.756631530999996</v>
      </c>
      <c r="BD31" s="309">
        <v>207.84668493000001</v>
      </c>
      <c r="BE31" s="309">
        <v>327.76267889000002</v>
      </c>
      <c r="BF31" s="309">
        <v>283.49512776</v>
      </c>
      <c r="BG31" s="309">
        <v>102.10057867</v>
      </c>
      <c r="BH31" s="309">
        <v>10.832110369</v>
      </c>
      <c r="BI31" s="309">
        <v>0.28608253133</v>
      </c>
      <c r="BJ31" s="309">
        <v>0</v>
      </c>
      <c r="BK31" s="309">
        <v>0</v>
      </c>
      <c r="BL31" s="309">
        <v>0</v>
      </c>
      <c r="BM31" s="309">
        <v>2.9922151995999999</v>
      </c>
      <c r="BN31" s="309">
        <v>6.9355074092000004</v>
      </c>
      <c r="BO31" s="309">
        <v>65.842250215000007</v>
      </c>
      <c r="BP31" s="309">
        <v>189.8873997</v>
      </c>
      <c r="BQ31" s="309">
        <v>306.43357395999999</v>
      </c>
      <c r="BR31" s="309">
        <v>283.42870830999999</v>
      </c>
      <c r="BS31" s="309">
        <v>102.06168465</v>
      </c>
      <c r="BT31" s="309">
        <v>10.82493912</v>
      </c>
      <c r="BU31" s="309">
        <v>0.28589596278000001</v>
      </c>
      <c r="BV31" s="309">
        <v>0</v>
      </c>
    </row>
    <row r="32" spans="1:74" ht="11.1" customHeight="1" x14ac:dyDescent="0.2">
      <c r="A32" s="9" t="s">
        <v>331</v>
      </c>
      <c r="B32" s="206" t="s">
        <v>469</v>
      </c>
      <c r="C32" s="266">
        <v>50.22382391</v>
      </c>
      <c r="D32" s="266">
        <v>54.530152514999997</v>
      </c>
      <c r="E32" s="266">
        <v>55.996271172</v>
      </c>
      <c r="F32" s="266">
        <v>123.90295583</v>
      </c>
      <c r="G32" s="266">
        <v>212.48184549000001</v>
      </c>
      <c r="H32" s="266">
        <v>337.01084767999998</v>
      </c>
      <c r="I32" s="266">
        <v>468.53513776</v>
      </c>
      <c r="J32" s="266">
        <v>406.13922061</v>
      </c>
      <c r="K32" s="266">
        <v>281.73806135000001</v>
      </c>
      <c r="L32" s="266">
        <v>158.67712452000001</v>
      </c>
      <c r="M32" s="266">
        <v>66.370988698999994</v>
      </c>
      <c r="N32" s="266">
        <v>38.177549321000001</v>
      </c>
      <c r="O32" s="266">
        <v>20.885556680000001</v>
      </c>
      <c r="P32" s="266">
        <v>80.763526773999999</v>
      </c>
      <c r="Q32" s="266">
        <v>34.757511024999999</v>
      </c>
      <c r="R32" s="266">
        <v>79.355583797999998</v>
      </c>
      <c r="S32" s="266">
        <v>264.92152765999998</v>
      </c>
      <c r="T32" s="266">
        <v>384.55666235000001</v>
      </c>
      <c r="U32" s="266">
        <v>440.97341697000002</v>
      </c>
      <c r="V32" s="266">
        <v>438.67807243999999</v>
      </c>
      <c r="W32" s="266">
        <v>390.93036890000002</v>
      </c>
      <c r="X32" s="266">
        <v>176.01057886000001</v>
      </c>
      <c r="Y32" s="266">
        <v>66.084628142</v>
      </c>
      <c r="Z32" s="266">
        <v>39.655209558000003</v>
      </c>
      <c r="AA32" s="266">
        <v>29.451961978</v>
      </c>
      <c r="AB32" s="266">
        <v>66.771308007000002</v>
      </c>
      <c r="AC32" s="266">
        <v>56.110189642999998</v>
      </c>
      <c r="AD32" s="266">
        <v>101.34053829</v>
      </c>
      <c r="AE32" s="266">
        <v>293.45285847999997</v>
      </c>
      <c r="AF32" s="266">
        <v>360.75188247</v>
      </c>
      <c r="AG32" s="266">
        <v>480.75895207000002</v>
      </c>
      <c r="AH32" s="266">
        <v>441.44697681000002</v>
      </c>
      <c r="AI32" s="266">
        <v>374.58039839999998</v>
      </c>
      <c r="AJ32" s="266">
        <v>203.98608704</v>
      </c>
      <c r="AK32" s="266">
        <v>53.193893236999997</v>
      </c>
      <c r="AL32" s="266">
        <v>50.793583159999997</v>
      </c>
      <c r="AM32" s="266">
        <v>47.218430013999999</v>
      </c>
      <c r="AN32" s="266">
        <v>46.333502615</v>
      </c>
      <c r="AO32" s="266">
        <v>102.54622863</v>
      </c>
      <c r="AP32" s="266">
        <v>108.81179308999999</v>
      </c>
      <c r="AQ32" s="266">
        <v>165.87071377999999</v>
      </c>
      <c r="AR32" s="266">
        <v>342.83784790999999</v>
      </c>
      <c r="AS32" s="266">
        <v>502.54098884000001</v>
      </c>
      <c r="AT32" s="266">
        <v>454.52311700000001</v>
      </c>
      <c r="AU32" s="266">
        <v>273.84610972000002</v>
      </c>
      <c r="AV32" s="266">
        <v>185.18861604</v>
      </c>
      <c r="AW32" s="266">
        <v>94.498722526999998</v>
      </c>
      <c r="AX32" s="266">
        <v>21.222253702</v>
      </c>
      <c r="AY32" s="266">
        <v>30.281076879</v>
      </c>
      <c r="AZ32" s="266">
        <v>49.513169640999998</v>
      </c>
      <c r="BA32" s="266">
        <v>74.001632192000002</v>
      </c>
      <c r="BB32" s="266">
        <v>98.304162614000006</v>
      </c>
      <c r="BC32" s="309">
        <v>214.64583912000001</v>
      </c>
      <c r="BD32" s="309">
        <v>365.63720510000002</v>
      </c>
      <c r="BE32" s="309">
        <v>460.90612847</v>
      </c>
      <c r="BF32" s="309">
        <v>435.806286</v>
      </c>
      <c r="BG32" s="309">
        <v>288.15514973000001</v>
      </c>
      <c r="BH32" s="309">
        <v>146.75855547</v>
      </c>
      <c r="BI32" s="309">
        <v>63.883929274000003</v>
      </c>
      <c r="BJ32" s="309">
        <v>38.096989979999996</v>
      </c>
      <c r="BK32" s="309">
        <v>34.787936952999999</v>
      </c>
      <c r="BL32" s="309">
        <v>38.444190640999999</v>
      </c>
      <c r="BM32" s="309">
        <v>59.989885678</v>
      </c>
      <c r="BN32" s="309">
        <v>87.184852788000001</v>
      </c>
      <c r="BO32" s="309">
        <v>216.86437156</v>
      </c>
      <c r="BP32" s="309">
        <v>369.49198111999999</v>
      </c>
      <c r="BQ32" s="309">
        <v>463.55452925999998</v>
      </c>
      <c r="BR32" s="309">
        <v>436.04472845999999</v>
      </c>
      <c r="BS32" s="309">
        <v>288.49722143999998</v>
      </c>
      <c r="BT32" s="309">
        <v>147.06725420000001</v>
      </c>
      <c r="BU32" s="309">
        <v>64.052951809999996</v>
      </c>
      <c r="BV32" s="309">
        <v>38.200976548</v>
      </c>
    </row>
    <row r="33" spans="1:74" ht="11.1" customHeight="1" x14ac:dyDescent="0.2">
      <c r="A33" s="9" t="s">
        <v>41</v>
      </c>
      <c r="B33" s="206" t="s">
        <v>439</v>
      </c>
      <c r="C33" s="266">
        <v>20.070570285999999</v>
      </c>
      <c r="D33" s="266">
        <v>17.703921481999998</v>
      </c>
      <c r="E33" s="266">
        <v>27.526995798000002</v>
      </c>
      <c r="F33" s="266">
        <v>74.243507350000002</v>
      </c>
      <c r="G33" s="266">
        <v>135.04250472999999</v>
      </c>
      <c r="H33" s="266">
        <v>272.40159426000002</v>
      </c>
      <c r="I33" s="266">
        <v>429.74761501</v>
      </c>
      <c r="J33" s="266">
        <v>340.72505867000001</v>
      </c>
      <c r="K33" s="266">
        <v>194.17040903</v>
      </c>
      <c r="L33" s="266">
        <v>65.909980069</v>
      </c>
      <c r="M33" s="266">
        <v>6.2036561994000001</v>
      </c>
      <c r="N33" s="266">
        <v>1.3939256916</v>
      </c>
      <c r="O33" s="266">
        <v>0.66835986940000003</v>
      </c>
      <c r="P33" s="266">
        <v>21.728064073999999</v>
      </c>
      <c r="Q33" s="266">
        <v>14.532908763</v>
      </c>
      <c r="R33" s="266">
        <v>7.3164026597999996</v>
      </c>
      <c r="S33" s="266">
        <v>267.61158073000001</v>
      </c>
      <c r="T33" s="266">
        <v>376.20064865000001</v>
      </c>
      <c r="U33" s="266">
        <v>430.26288090000003</v>
      </c>
      <c r="V33" s="266">
        <v>391.60897800999999</v>
      </c>
      <c r="W33" s="266">
        <v>337.88762632999999</v>
      </c>
      <c r="X33" s="266">
        <v>77.079543897999997</v>
      </c>
      <c r="Y33" s="266">
        <v>0.97850671367999997</v>
      </c>
      <c r="Z33" s="266">
        <v>2.3679303200000001</v>
      </c>
      <c r="AA33" s="266">
        <v>4.9354596330999998</v>
      </c>
      <c r="AB33" s="266">
        <v>13.913575918999999</v>
      </c>
      <c r="AC33" s="266">
        <v>9.8557850873999993</v>
      </c>
      <c r="AD33" s="266">
        <v>31.243866185000002</v>
      </c>
      <c r="AE33" s="266">
        <v>220.3461355</v>
      </c>
      <c r="AF33" s="266">
        <v>299.98696987</v>
      </c>
      <c r="AG33" s="266">
        <v>428.47032813999999</v>
      </c>
      <c r="AH33" s="266">
        <v>408.24154091999998</v>
      </c>
      <c r="AI33" s="266">
        <v>382.01997497999997</v>
      </c>
      <c r="AJ33" s="266">
        <v>80.306934303000006</v>
      </c>
      <c r="AK33" s="266">
        <v>0.82068687509000005</v>
      </c>
      <c r="AL33" s="266">
        <v>5.4825221090999996</v>
      </c>
      <c r="AM33" s="266">
        <v>12.86482477</v>
      </c>
      <c r="AN33" s="266">
        <v>4.1536243396000003</v>
      </c>
      <c r="AO33" s="266">
        <v>55.459930573000001</v>
      </c>
      <c r="AP33" s="266">
        <v>20.419000495999999</v>
      </c>
      <c r="AQ33" s="266">
        <v>105.48232451</v>
      </c>
      <c r="AR33" s="266">
        <v>296.57230335000003</v>
      </c>
      <c r="AS33" s="266">
        <v>461.55168436000002</v>
      </c>
      <c r="AT33" s="266">
        <v>387.33595310999999</v>
      </c>
      <c r="AU33" s="266">
        <v>209.99581013</v>
      </c>
      <c r="AV33" s="266">
        <v>66.346342856999996</v>
      </c>
      <c r="AW33" s="266">
        <v>12.376638839</v>
      </c>
      <c r="AX33" s="266">
        <v>0.97149249056999998</v>
      </c>
      <c r="AY33" s="266">
        <v>5.4689117838000003</v>
      </c>
      <c r="AZ33" s="266">
        <v>0.66417966286999996</v>
      </c>
      <c r="BA33" s="266">
        <v>33.840873047000002</v>
      </c>
      <c r="BB33" s="266">
        <v>23.004148762</v>
      </c>
      <c r="BC33" s="309">
        <v>169.35676684000001</v>
      </c>
      <c r="BD33" s="309">
        <v>327.47811564</v>
      </c>
      <c r="BE33" s="309">
        <v>434.67904582</v>
      </c>
      <c r="BF33" s="309">
        <v>417.90094536999999</v>
      </c>
      <c r="BG33" s="309">
        <v>234.45679425</v>
      </c>
      <c r="BH33" s="309">
        <v>62.877177261</v>
      </c>
      <c r="BI33" s="309">
        <v>8.0658096493000002</v>
      </c>
      <c r="BJ33" s="309">
        <v>2.8552914325000001</v>
      </c>
      <c r="BK33" s="309">
        <v>5.5910130347999996</v>
      </c>
      <c r="BL33" s="309">
        <v>3.9274617445</v>
      </c>
      <c r="BM33" s="309">
        <v>18.533124838999999</v>
      </c>
      <c r="BN33" s="309">
        <v>35.571161723000003</v>
      </c>
      <c r="BO33" s="309">
        <v>162.82233374</v>
      </c>
      <c r="BP33" s="309">
        <v>323.93139485</v>
      </c>
      <c r="BQ33" s="309">
        <v>432.71984277000001</v>
      </c>
      <c r="BR33" s="309">
        <v>417.81214528999999</v>
      </c>
      <c r="BS33" s="309">
        <v>234.35052378</v>
      </c>
      <c r="BT33" s="309">
        <v>62.823050932999998</v>
      </c>
      <c r="BU33" s="309">
        <v>8.0524474300000008</v>
      </c>
      <c r="BV33" s="309">
        <v>2.8486856221000001</v>
      </c>
    </row>
    <row r="34" spans="1:74" ht="11.1" customHeight="1" x14ac:dyDescent="0.2">
      <c r="A34" s="9" t="s">
        <v>42</v>
      </c>
      <c r="B34" s="206" t="s">
        <v>440</v>
      </c>
      <c r="C34" s="266">
        <v>35.646005123000002</v>
      </c>
      <c r="D34" s="266">
        <v>66.876252163000004</v>
      </c>
      <c r="E34" s="266">
        <v>111.41483153999999</v>
      </c>
      <c r="F34" s="266">
        <v>141.28463446999999</v>
      </c>
      <c r="G34" s="266">
        <v>239.72924083999999</v>
      </c>
      <c r="H34" s="266">
        <v>445.28929950999998</v>
      </c>
      <c r="I34" s="266">
        <v>582.12168227999996</v>
      </c>
      <c r="J34" s="266">
        <v>508.00454881000002</v>
      </c>
      <c r="K34" s="266">
        <v>368.32567153999997</v>
      </c>
      <c r="L34" s="266">
        <v>145.48219566</v>
      </c>
      <c r="M34" s="266">
        <v>67.402180749999999</v>
      </c>
      <c r="N34" s="266">
        <v>6.1364109859999996</v>
      </c>
      <c r="O34" s="266">
        <v>4.4830526545999998</v>
      </c>
      <c r="P34" s="266">
        <v>33.392300405</v>
      </c>
      <c r="Q34" s="266">
        <v>87.326211255999993</v>
      </c>
      <c r="R34" s="266">
        <v>57.921464346</v>
      </c>
      <c r="S34" s="266">
        <v>395.41495871000001</v>
      </c>
      <c r="T34" s="266">
        <v>550.00668387999997</v>
      </c>
      <c r="U34" s="266">
        <v>607.47356871</v>
      </c>
      <c r="V34" s="266">
        <v>564.65781600000003</v>
      </c>
      <c r="W34" s="266">
        <v>391.71587535999998</v>
      </c>
      <c r="X34" s="266">
        <v>142.26554616999999</v>
      </c>
      <c r="Y34" s="266">
        <v>12.645469561000001</v>
      </c>
      <c r="Z34" s="266">
        <v>8.9684793570999997</v>
      </c>
      <c r="AA34" s="266">
        <v>11.912440802000001</v>
      </c>
      <c r="AB34" s="266">
        <v>24.336176983000001</v>
      </c>
      <c r="AC34" s="266">
        <v>36.095821508999997</v>
      </c>
      <c r="AD34" s="266">
        <v>90.980235156000006</v>
      </c>
      <c r="AE34" s="266">
        <v>291.17723810000001</v>
      </c>
      <c r="AF34" s="266">
        <v>438.96832594</v>
      </c>
      <c r="AG34" s="266">
        <v>548.56085912000003</v>
      </c>
      <c r="AH34" s="266">
        <v>624.58716990000005</v>
      </c>
      <c r="AI34" s="266">
        <v>523.48403083000005</v>
      </c>
      <c r="AJ34" s="266">
        <v>139.18333586</v>
      </c>
      <c r="AK34" s="266">
        <v>15.776571848</v>
      </c>
      <c r="AL34" s="266">
        <v>13.188023185</v>
      </c>
      <c r="AM34" s="266">
        <v>29.391119181000001</v>
      </c>
      <c r="AN34" s="266">
        <v>13.568984201999999</v>
      </c>
      <c r="AO34" s="266">
        <v>130.65637563999999</v>
      </c>
      <c r="AP34" s="266">
        <v>104.89838936</v>
      </c>
      <c r="AQ34" s="266">
        <v>278.23105005000002</v>
      </c>
      <c r="AR34" s="266">
        <v>457.13203408999999</v>
      </c>
      <c r="AS34" s="266">
        <v>600.07295867000005</v>
      </c>
      <c r="AT34" s="266">
        <v>574.77300441</v>
      </c>
      <c r="AU34" s="266">
        <v>323.60398057999998</v>
      </c>
      <c r="AV34" s="266">
        <v>132.64708085999999</v>
      </c>
      <c r="AW34" s="266">
        <v>69.327978950000002</v>
      </c>
      <c r="AX34" s="266">
        <v>7.4653095297999998</v>
      </c>
      <c r="AY34" s="266">
        <v>15.114643764</v>
      </c>
      <c r="AZ34" s="266">
        <v>4.3728260036000002</v>
      </c>
      <c r="BA34" s="266">
        <v>69.646331075999996</v>
      </c>
      <c r="BB34" s="266">
        <v>108.71017366</v>
      </c>
      <c r="BC34" s="309">
        <v>315.52212829000001</v>
      </c>
      <c r="BD34" s="309">
        <v>474.37293291999998</v>
      </c>
      <c r="BE34" s="309">
        <v>578.27358948000006</v>
      </c>
      <c r="BF34" s="309">
        <v>575.16873895000003</v>
      </c>
      <c r="BG34" s="309">
        <v>381.41046101000001</v>
      </c>
      <c r="BH34" s="309">
        <v>158.61558127999999</v>
      </c>
      <c r="BI34" s="309">
        <v>45.753333912999999</v>
      </c>
      <c r="BJ34" s="309">
        <v>10.632315403</v>
      </c>
      <c r="BK34" s="309">
        <v>15.414709326000001</v>
      </c>
      <c r="BL34" s="309">
        <v>18.646495341000001</v>
      </c>
      <c r="BM34" s="309">
        <v>54.854044373000001</v>
      </c>
      <c r="BN34" s="309">
        <v>114.42609511000001</v>
      </c>
      <c r="BO34" s="309">
        <v>293.22371090000001</v>
      </c>
      <c r="BP34" s="309">
        <v>461.39413402999998</v>
      </c>
      <c r="BQ34" s="309">
        <v>567.00667974999999</v>
      </c>
      <c r="BR34" s="309">
        <v>575.27977965000002</v>
      </c>
      <c r="BS34" s="309">
        <v>381.52003645999997</v>
      </c>
      <c r="BT34" s="309">
        <v>158.71334192</v>
      </c>
      <c r="BU34" s="309">
        <v>45.795487313000002</v>
      </c>
      <c r="BV34" s="309">
        <v>10.636576167999999</v>
      </c>
    </row>
    <row r="35" spans="1:74" ht="11.1" customHeight="1" x14ac:dyDescent="0.2">
      <c r="A35" s="9" t="s">
        <v>45</v>
      </c>
      <c r="B35" s="206" t="s">
        <v>441</v>
      </c>
      <c r="C35" s="266">
        <v>0</v>
      </c>
      <c r="D35" s="266">
        <v>5.2749243352999997</v>
      </c>
      <c r="E35" s="266">
        <v>31.535241914</v>
      </c>
      <c r="F35" s="266">
        <v>50.688093334999998</v>
      </c>
      <c r="G35" s="266">
        <v>109.1740219</v>
      </c>
      <c r="H35" s="266">
        <v>307.63764978</v>
      </c>
      <c r="I35" s="266">
        <v>414.35060971000001</v>
      </c>
      <c r="J35" s="266">
        <v>329.24002494000001</v>
      </c>
      <c r="K35" s="266">
        <v>177.67016459999999</v>
      </c>
      <c r="L35" s="266">
        <v>91.817483639000002</v>
      </c>
      <c r="M35" s="266">
        <v>29.103224010999998</v>
      </c>
      <c r="N35" s="266">
        <v>1.1670260463</v>
      </c>
      <c r="O35" s="266">
        <v>4.2415894350999999</v>
      </c>
      <c r="P35" s="266">
        <v>2.6267341207000001</v>
      </c>
      <c r="Q35" s="266">
        <v>13.871930821999999</v>
      </c>
      <c r="R35" s="266">
        <v>70.447658633000003</v>
      </c>
      <c r="S35" s="266">
        <v>136.57494431000001</v>
      </c>
      <c r="T35" s="266">
        <v>298.51255307000002</v>
      </c>
      <c r="U35" s="266">
        <v>415.04117681999998</v>
      </c>
      <c r="V35" s="266">
        <v>343.70172272999997</v>
      </c>
      <c r="W35" s="266">
        <v>238.09114152999999</v>
      </c>
      <c r="X35" s="266">
        <v>45.070798353999997</v>
      </c>
      <c r="Y35" s="266">
        <v>4.8834451290000001</v>
      </c>
      <c r="Z35" s="266">
        <v>0</v>
      </c>
      <c r="AA35" s="266">
        <v>4.3095959958000002E-2</v>
      </c>
      <c r="AB35" s="266">
        <v>0</v>
      </c>
      <c r="AC35" s="266">
        <v>10.195886801</v>
      </c>
      <c r="AD35" s="266">
        <v>50.581527866000002</v>
      </c>
      <c r="AE35" s="266">
        <v>56.928528303999997</v>
      </c>
      <c r="AF35" s="266">
        <v>233.14286207000001</v>
      </c>
      <c r="AG35" s="266">
        <v>395.47144428000001</v>
      </c>
      <c r="AH35" s="266">
        <v>385.65222917</v>
      </c>
      <c r="AI35" s="266">
        <v>207.23085721000001</v>
      </c>
      <c r="AJ35" s="266">
        <v>48.826974061000001</v>
      </c>
      <c r="AK35" s="266">
        <v>10.736946181</v>
      </c>
      <c r="AL35" s="266">
        <v>0</v>
      </c>
      <c r="AM35" s="266">
        <v>0</v>
      </c>
      <c r="AN35" s="266">
        <v>1.7649915542000001</v>
      </c>
      <c r="AO35" s="266">
        <v>8.3106920279000001</v>
      </c>
      <c r="AP35" s="266">
        <v>42.829206194999998</v>
      </c>
      <c r="AQ35" s="266">
        <v>157.55340061999999</v>
      </c>
      <c r="AR35" s="266">
        <v>264.16345256</v>
      </c>
      <c r="AS35" s="266">
        <v>414.56483537999998</v>
      </c>
      <c r="AT35" s="266">
        <v>441.84103647000001</v>
      </c>
      <c r="AU35" s="266">
        <v>229.87171710000001</v>
      </c>
      <c r="AV35" s="266">
        <v>103.31548266999999</v>
      </c>
      <c r="AW35" s="266">
        <v>15.017936833</v>
      </c>
      <c r="AX35" s="266">
        <v>0</v>
      </c>
      <c r="AY35" s="266">
        <v>4.2788338648000003E-2</v>
      </c>
      <c r="AZ35" s="266">
        <v>2.9490224654000001</v>
      </c>
      <c r="BA35" s="266">
        <v>7.2366666765999996</v>
      </c>
      <c r="BB35" s="266">
        <v>36.373668561999999</v>
      </c>
      <c r="BC35" s="309">
        <v>133.60411305</v>
      </c>
      <c r="BD35" s="309">
        <v>277.19065549999999</v>
      </c>
      <c r="BE35" s="309">
        <v>397.13616189999999</v>
      </c>
      <c r="BF35" s="309">
        <v>347.27536687999998</v>
      </c>
      <c r="BG35" s="309">
        <v>204.73861517</v>
      </c>
      <c r="BH35" s="309">
        <v>68.918658601000004</v>
      </c>
      <c r="BI35" s="309">
        <v>8.8973501471999992</v>
      </c>
      <c r="BJ35" s="309">
        <v>0.59117193305000004</v>
      </c>
      <c r="BK35" s="309">
        <v>1.6454214609</v>
      </c>
      <c r="BL35" s="309">
        <v>4.0933436296999997</v>
      </c>
      <c r="BM35" s="309">
        <v>14.290318192999999</v>
      </c>
      <c r="BN35" s="309">
        <v>43.851572623999999</v>
      </c>
      <c r="BO35" s="309">
        <v>127.00133475</v>
      </c>
      <c r="BP35" s="309">
        <v>263.33943934000001</v>
      </c>
      <c r="BQ35" s="309">
        <v>384.09692395000002</v>
      </c>
      <c r="BR35" s="309">
        <v>347.61386332000001</v>
      </c>
      <c r="BS35" s="309">
        <v>205.01882825000001</v>
      </c>
      <c r="BT35" s="309">
        <v>69.047418289000007</v>
      </c>
      <c r="BU35" s="309">
        <v>8.9166562109999994</v>
      </c>
      <c r="BV35" s="309">
        <v>0.59256073966</v>
      </c>
    </row>
    <row r="36" spans="1:74" ht="11.1" customHeight="1" x14ac:dyDescent="0.2">
      <c r="A36" s="9" t="s">
        <v>46</v>
      </c>
      <c r="B36" s="206" t="s">
        <v>442</v>
      </c>
      <c r="C36" s="266">
        <v>7.0049904506000003</v>
      </c>
      <c r="D36" s="266">
        <v>6.5958550775999996</v>
      </c>
      <c r="E36" s="266">
        <v>16.721571758</v>
      </c>
      <c r="F36" s="266">
        <v>24.876984409999999</v>
      </c>
      <c r="G36" s="266">
        <v>45.647759645999997</v>
      </c>
      <c r="H36" s="266">
        <v>149.68532861</v>
      </c>
      <c r="I36" s="266">
        <v>283.29699495</v>
      </c>
      <c r="J36" s="266">
        <v>281.31409461999999</v>
      </c>
      <c r="K36" s="266">
        <v>139.13355577999999</v>
      </c>
      <c r="L36" s="266">
        <v>68.446521720000007</v>
      </c>
      <c r="M36" s="266">
        <v>20.622469500000001</v>
      </c>
      <c r="N36" s="266">
        <v>9.7151152626999995</v>
      </c>
      <c r="O36" s="266">
        <v>15.017209250000001</v>
      </c>
      <c r="P36" s="266">
        <v>7.5666049362000001</v>
      </c>
      <c r="Q36" s="266">
        <v>8.8639489111999996</v>
      </c>
      <c r="R36" s="266">
        <v>24.548011261999999</v>
      </c>
      <c r="S36" s="266">
        <v>39.220613071000002</v>
      </c>
      <c r="T36" s="266">
        <v>117.46377674</v>
      </c>
      <c r="U36" s="266">
        <v>320.32627616000002</v>
      </c>
      <c r="V36" s="266">
        <v>256.51837081999997</v>
      </c>
      <c r="W36" s="266">
        <v>141.72977251</v>
      </c>
      <c r="X36" s="266">
        <v>45.825251440999999</v>
      </c>
      <c r="Y36" s="266">
        <v>15.886883045999999</v>
      </c>
      <c r="Z36" s="266">
        <v>9.3303935894999999</v>
      </c>
      <c r="AA36" s="266">
        <v>8.2886194316000008</v>
      </c>
      <c r="AB36" s="266">
        <v>5.4958217382000001</v>
      </c>
      <c r="AC36" s="266">
        <v>8.2475705850000001</v>
      </c>
      <c r="AD36" s="266">
        <v>25.765590284999998</v>
      </c>
      <c r="AE36" s="266">
        <v>23.574127095000001</v>
      </c>
      <c r="AF36" s="266">
        <v>115.64975724</v>
      </c>
      <c r="AG36" s="266">
        <v>209.32371420999999</v>
      </c>
      <c r="AH36" s="266">
        <v>245.96292714000001</v>
      </c>
      <c r="AI36" s="266">
        <v>131.48658903</v>
      </c>
      <c r="AJ36" s="266">
        <v>40.260473890999997</v>
      </c>
      <c r="AK36" s="266">
        <v>15.962074136</v>
      </c>
      <c r="AL36" s="266">
        <v>10.027402573</v>
      </c>
      <c r="AM36" s="266">
        <v>8.808259176</v>
      </c>
      <c r="AN36" s="266">
        <v>7.5386335969999996</v>
      </c>
      <c r="AO36" s="266">
        <v>8.0095057369999996</v>
      </c>
      <c r="AP36" s="266">
        <v>19.690911224000001</v>
      </c>
      <c r="AQ36" s="266">
        <v>65.490715055999999</v>
      </c>
      <c r="AR36" s="266">
        <v>112.64543801000001</v>
      </c>
      <c r="AS36" s="266">
        <v>212.85798439999999</v>
      </c>
      <c r="AT36" s="266">
        <v>294.97343024000003</v>
      </c>
      <c r="AU36" s="266">
        <v>213.9522676</v>
      </c>
      <c r="AV36" s="266">
        <v>103.79772225000001</v>
      </c>
      <c r="AW36" s="266">
        <v>15.158263278</v>
      </c>
      <c r="AX36" s="266">
        <v>9.8969775122999994</v>
      </c>
      <c r="AY36" s="266">
        <v>9.2617376049000004</v>
      </c>
      <c r="AZ36" s="266">
        <v>6.8445311639000002</v>
      </c>
      <c r="BA36" s="266">
        <v>7.3130616912999997</v>
      </c>
      <c r="BB36" s="266">
        <v>12.440815087000001</v>
      </c>
      <c r="BC36" s="309">
        <v>45.591001908000003</v>
      </c>
      <c r="BD36" s="309">
        <v>104.13436632</v>
      </c>
      <c r="BE36" s="309">
        <v>223.73521916000001</v>
      </c>
      <c r="BF36" s="309">
        <v>219.81354712000001</v>
      </c>
      <c r="BG36" s="309">
        <v>135.31359545000001</v>
      </c>
      <c r="BH36" s="309">
        <v>38.799484126999999</v>
      </c>
      <c r="BI36" s="309">
        <v>11.977391656</v>
      </c>
      <c r="BJ36" s="309">
        <v>8.0806451213999999</v>
      </c>
      <c r="BK36" s="309">
        <v>8.2995535105999991</v>
      </c>
      <c r="BL36" s="309">
        <v>7.4146882753999996</v>
      </c>
      <c r="BM36" s="309">
        <v>10.993966253</v>
      </c>
      <c r="BN36" s="309">
        <v>17.958688402</v>
      </c>
      <c r="BO36" s="309">
        <v>45.511270195999998</v>
      </c>
      <c r="BP36" s="309">
        <v>102.32151952</v>
      </c>
      <c r="BQ36" s="309">
        <v>218.2507267</v>
      </c>
      <c r="BR36" s="309">
        <v>219.65950473000001</v>
      </c>
      <c r="BS36" s="309">
        <v>135.18181250000001</v>
      </c>
      <c r="BT36" s="309">
        <v>38.732229177999997</v>
      </c>
      <c r="BU36" s="309">
        <v>11.938336726999999</v>
      </c>
      <c r="BV36" s="309">
        <v>8.0480571726000001</v>
      </c>
    </row>
    <row r="37" spans="1:74" ht="11.1" customHeight="1" x14ac:dyDescent="0.2">
      <c r="A37" s="9" t="s">
        <v>572</v>
      </c>
      <c r="B37" s="206" t="s">
        <v>470</v>
      </c>
      <c r="C37" s="266">
        <v>16.663398043000001</v>
      </c>
      <c r="D37" s="266">
        <v>21.734421224999998</v>
      </c>
      <c r="E37" s="266">
        <v>31.936219227999999</v>
      </c>
      <c r="F37" s="266">
        <v>55.949732261000001</v>
      </c>
      <c r="G37" s="266">
        <v>105.74713985</v>
      </c>
      <c r="H37" s="266">
        <v>241.38490902000001</v>
      </c>
      <c r="I37" s="266">
        <v>363.07440480000002</v>
      </c>
      <c r="J37" s="266">
        <v>292.18316357999998</v>
      </c>
      <c r="K37" s="266">
        <v>184.32927323000001</v>
      </c>
      <c r="L37" s="266">
        <v>77.770407211000006</v>
      </c>
      <c r="M37" s="266">
        <v>27.419002407000001</v>
      </c>
      <c r="N37" s="266">
        <v>10.121351928999999</v>
      </c>
      <c r="O37" s="266">
        <v>7.5242143866999998</v>
      </c>
      <c r="P37" s="266">
        <v>22.926674317</v>
      </c>
      <c r="Q37" s="266">
        <v>21.139617416</v>
      </c>
      <c r="R37" s="266">
        <v>32.692069423</v>
      </c>
      <c r="S37" s="266">
        <v>174.31194328000001</v>
      </c>
      <c r="T37" s="266">
        <v>270.08549593999999</v>
      </c>
      <c r="U37" s="266">
        <v>376.09332688000001</v>
      </c>
      <c r="V37" s="266">
        <v>351.08323102000003</v>
      </c>
      <c r="W37" s="266">
        <v>231.15563184999999</v>
      </c>
      <c r="X37" s="266">
        <v>69.537980613000002</v>
      </c>
      <c r="Y37" s="266">
        <v>17.803894908</v>
      </c>
      <c r="Z37" s="266">
        <v>10.70696251</v>
      </c>
      <c r="AA37" s="266">
        <v>9.0132951237000007</v>
      </c>
      <c r="AB37" s="266">
        <v>18.097129357</v>
      </c>
      <c r="AC37" s="266">
        <v>18.401717163000001</v>
      </c>
      <c r="AD37" s="266">
        <v>41.991569257000002</v>
      </c>
      <c r="AE37" s="266">
        <v>129.50581568999999</v>
      </c>
      <c r="AF37" s="266">
        <v>227.21194686000001</v>
      </c>
      <c r="AG37" s="266">
        <v>373.24651857999999</v>
      </c>
      <c r="AH37" s="266">
        <v>336.40995509999999</v>
      </c>
      <c r="AI37" s="266">
        <v>243.06013453</v>
      </c>
      <c r="AJ37" s="266">
        <v>75.326695584000007</v>
      </c>
      <c r="AK37" s="266">
        <v>16.114570581999999</v>
      </c>
      <c r="AL37" s="266">
        <v>13.80530626</v>
      </c>
      <c r="AM37" s="266">
        <v>15.336538921000001</v>
      </c>
      <c r="AN37" s="266">
        <v>12.615762295</v>
      </c>
      <c r="AO37" s="266">
        <v>42.759953967999998</v>
      </c>
      <c r="AP37" s="266">
        <v>42.725762238999998</v>
      </c>
      <c r="AQ37" s="266">
        <v>105.39231528000001</v>
      </c>
      <c r="AR37" s="266">
        <v>247.38222629000001</v>
      </c>
      <c r="AS37" s="266">
        <v>397.60142605999999</v>
      </c>
      <c r="AT37" s="266">
        <v>356.82072492999998</v>
      </c>
      <c r="AU37" s="266">
        <v>181.41937573999999</v>
      </c>
      <c r="AV37" s="266">
        <v>83.547409646999995</v>
      </c>
      <c r="AW37" s="266">
        <v>32.080030276000002</v>
      </c>
      <c r="AX37" s="266">
        <v>6.8778724246999996</v>
      </c>
      <c r="AY37" s="266">
        <v>9.8273869904000009</v>
      </c>
      <c r="AZ37" s="266">
        <v>11.923273823000001</v>
      </c>
      <c r="BA37" s="266">
        <v>28.236065953000001</v>
      </c>
      <c r="BB37" s="266">
        <v>40.699320563000001</v>
      </c>
      <c r="BC37" s="309">
        <v>128.94474081999999</v>
      </c>
      <c r="BD37" s="309">
        <v>249.04992061999999</v>
      </c>
      <c r="BE37" s="309">
        <v>359.64443458</v>
      </c>
      <c r="BF37" s="309">
        <v>333.50807305000001</v>
      </c>
      <c r="BG37" s="309">
        <v>183.46070017</v>
      </c>
      <c r="BH37" s="309">
        <v>67.348614953999999</v>
      </c>
      <c r="BI37" s="309">
        <v>21.787770049999999</v>
      </c>
      <c r="BJ37" s="309">
        <v>10.568536127</v>
      </c>
      <c r="BK37" s="309">
        <v>10.777462797</v>
      </c>
      <c r="BL37" s="309">
        <v>11.87518659</v>
      </c>
      <c r="BM37" s="309">
        <v>23.266254590999999</v>
      </c>
      <c r="BN37" s="309">
        <v>41.146304880000002</v>
      </c>
      <c r="BO37" s="309">
        <v>123.67142483000001</v>
      </c>
      <c r="BP37" s="309">
        <v>243.27622331000001</v>
      </c>
      <c r="BQ37" s="309">
        <v>352.94038229</v>
      </c>
      <c r="BR37" s="309">
        <v>333.91477592000001</v>
      </c>
      <c r="BS37" s="309">
        <v>183.87541438</v>
      </c>
      <c r="BT37" s="309">
        <v>67.598498688000006</v>
      </c>
      <c r="BU37" s="309">
        <v>21.882367661</v>
      </c>
      <c r="BV37" s="309">
        <v>10.609568898999999</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310"/>
      <c r="BD38" s="310"/>
      <c r="BE38" s="310"/>
      <c r="BF38" s="310"/>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147</v>
      </c>
      <c r="B39" s="206" t="s">
        <v>435</v>
      </c>
      <c r="C39" s="249">
        <v>0</v>
      </c>
      <c r="D39" s="249">
        <v>0</v>
      </c>
      <c r="E39" s="249">
        <v>0</v>
      </c>
      <c r="F39" s="249">
        <v>0</v>
      </c>
      <c r="G39" s="249">
        <v>12.29865833</v>
      </c>
      <c r="H39" s="249">
        <v>68.621298350999993</v>
      </c>
      <c r="I39" s="249">
        <v>222.13083956</v>
      </c>
      <c r="J39" s="249">
        <v>168.2893617</v>
      </c>
      <c r="K39" s="249">
        <v>42.560852789000002</v>
      </c>
      <c r="L39" s="249">
        <v>0.76353405636000005</v>
      </c>
      <c r="M39" s="249">
        <v>0</v>
      </c>
      <c r="N39" s="249">
        <v>0</v>
      </c>
      <c r="O39" s="249">
        <v>0</v>
      </c>
      <c r="P39" s="249">
        <v>0</v>
      </c>
      <c r="Q39" s="249">
        <v>0</v>
      </c>
      <c r="R39" s="249">
        <v>0</v>
      </c>
      <c r="S39" s="249">
        <v>11.512589569999999</v>
      </c>
      <c r="T39" s="249">
        <v>69.343475075000001</v>
      </c>
      <c r="U39" s="249">
        <v>222.38349346999999</v>
      </c>
      <c r="V39" s="249">
        <v>165.70028160000001</v>
      </c>
      <c r="W39" s="249">
        <v>45.126430325999998</v>
      </c>
      <c r="X39" s="249">
        <v>1.1636505224</v>
      </c>
      <c r="Y39" s="249">
        <v>0</v>
      </c>
      <c r="Z39" s="249">
        <v>0</v>
      </c>
      <c r="AA39" s="249">
        <v>0</v>
      </c>
      <c r="AB39" s="249">
        <v>0</v>
      </c>
      <c r="AC39" s="249">
        <v>0</v>
      </c>
      <c r="AD39" s="249">
        <v>0</v>
      </c>
      <c r="AE39" s="249">
        <v>14.032618510000001</v>
      </c>
      <c r="AF39" s="249">
        <v>65.179627358000005</v>
      </c>
      <c r="AG39" s="249">
        <v>224.73090024000001</v>
      </c>
      <c r="AH39" s="249">
        <v>182.00457039</v>
      </c>
      <c r="AI39" s="249">
        <v>48.626589478</v>
      </c>
      <c r="AJ39" s="249">
        <v>1.1636505224</v>
      </c>
      <c r="AK39" s="249">
        <v>0</v>
      </c>
      <c r="AL39" s="249">
        <v>0</v>
      </c>
      <c r="AM39" s="249">
        <v>0</v>
      </c>
      <c r="AN39" s="249">
        <v>0</v>
      </c>
      <c r="AO39" s="249">
        <v>0</v>
      </c>
      <c r="AP39" s="249">
        <v>0</v>
      </c>
      <c r="AQ39" s="249">
        <v>13.839283767</v>
      </c>
      <c r="AR39" s="249">
        <v>68.744533036000007</v>
      </c>
      <c r="AS39" s="249">
        <v>241.33962758000001</v>
      </c>
      <c r="AT39" s="249">
        <v>178.92627683000001</v>
      </c>
      <c r="AU39" s="249">
        <v>50.269471113999998</v>
      </c>
      <c r="AV39" s="249">
        <v>1.1636505224</v>
      </c>
      <c r="AW39" s="249">
        <v>0</v>
      </c>
      <c r="AX39" s="249">
        <v>0</v>
      </c>
      <c r="AY39" s="249">
        <v>0</v>
      </c>
      <c r="AZ39" s="249">
        <v>0</v>
      </c>
      <c r="BA39" s="249">
        <v>0</v>
      </c>
      <c r="BB39" s="249">
        <v>0</v>
      </c>
      <c r="BC39" s="312">
        <v>12.1289</v>
      </c>
      <c r="BD39" s="312">
        <v>68.331879999999998</v>
      </c>
      <c r="BE39" s="312">
        <v>242.21190000000001</v>
      </c>
      <c r="BF39" s="312">
        <v>183.32560000000001</v>
      </c>
      <c r="BG39" s="312">
        <v>48.049970000000002</v>
      </c>
      <c r="BH39" s="312">
        <v>1.163651</v>
      </c>
      <c r="BI39" s="312">
        <v>0</v>
      </c>
      <c r="BJ39" s="312">
        <v>0</v>
      </c>
      <c r="BK39" s="312">
        <v>0</v>
      </c>
      <c r="BL39" s="312">
        <v>0</v>
      </c>
      <c r="BM39" s="312">
        <v>0</v>
      </c>
      <c r="BN39" s="312">
        <v>0</v>
      </c>
      <c r="BO39" s="312">
        <v>12.101089999999999</v>
      </c>
      <c r="BP39" s="312">
        <v>70.629140000000007</v>
      </c>
      <c r="BQ39" s="312">
        <v>239.04570000000001</v>
      </c>
      <c r="BR39" s="312">
        <v>184.13929999999999</v>
      </c>
      <c r="BS39" s="312">
        <v>44.790399999999998</v>
      </c>
      <c r="BT39" s="312">
        <v>1.373435</v>
      </c>
      <c r="BU39" s="312">
        <v>0</v>
      </c>
      <c r="BV39" s="312">
        <v>0</v>
      </c>
    </row>
    <row r="40" spans="1:74" ht="11.1" customHeight="1" x14ac:dyDescent="0.2">
      <c r="A40" s="9" t="s">
        <v>148</v>
      </c>
      <c r="B40" s="206" t="s">
        <v>468</v>
      </c>
      <c r="C40" s="249">
        <v>0</v>
      </c>
      <c r="D40" s="249">
        <v>0</v>
      </c>
      <c r="E40" s="249">
        <v>0.19798986529000001</v>
      </c>
      <c r="F40" s="249">
        <v>4.3019460309000002E-2</v>
      </c>
      <c r="G40" s="249">
        <v>34.831662094000002</v>
      </c>
      <c r="H40" s="249">
        <v>133.84540351000001</v>
      </c>
      <c r="I40" s="249">
        <v>273.63153244</v>
      </c>
      <c r="J40" s="249">
        <v>213.86621059999999</v>
      </c>
      <c r="K40" s="249">
        <v>78.783361932999995</v>
      </c>
      <c r="L40" s="249">
        <v>5.6624621595000004</v>
      </c>
      <c r="M40" s="249">
        <v>0</v>
      </c>
      <c r="N40" s="249">
        <v>8.5916243719999993E-2</v>
      </c>
      <c r="O40" s="249">
        <v>0</v>
      </c>
      <c r="P40" s="249">
        <v>0</v>
      </c>
      <c r="Q40" s="249">
        <v>0.19798986529000001</v>
      </c>
      <c r="R40" s="249">
        <v>0.26257811411999998</v>
      </c>
      <c r="S40" s="249">
        <v>32.910361801999997</v>
      </c>
      <c r="T40" s="249">
        <v>132.69040194999999</v>
      </c>
      <c r="U40" s="249">
        <v>278.59564033999999</v>
      </c>
      <c r="V40" s="249">
        <v>208.57217378000001</v>
      </c>
      <c r="W40" s="249">
        <v>79.226191669000002</v>
      </c>
      <c r="X40" s="249">
        <v>5.1243413918999998</v>
      </c>
      <c r="Y40" s="249">
        <v>0</v>
      </c>
      <c r="Z40" s="249">
        <v>8.5916243719999993E-2</v>
      </c>
      <c r="AA40" s="249">
        <v>0</v>
      </c>
      <c r="AB40" s="249">
        <v>0</v>
      </c>
      <c r="AC40" s="249">
        <v>0.19798986529000001</v>
      </c>
      <c r="AD40" s="249">
        <v>0.26257811411999998</v>
      </c>
      <c r="AE40" s="249">
        <v>38.845860387000002</v>
      </c>
      <c r="AF40" s="249">
        <v>126.17737107000001</v>
      </c>
      <c r="AG40" s="249">
        <v>280.49755684000002</v>
      </c>
      <c r="AH40" s="249">
        <v>223.80457663999999</v>
      </c>
      <c r="AI40" s="249">
        <v>84.240161799000006</v>
      </c>
      <c r="AJ40" s="249">
        <v>5.4299015162000002</v>
      </c>
      <c r="AK40" s="249">
        <v>0</v>
      </c>
      <c r="AL40" s="249">
        <v>8.5916243719999993E-2</v>
      </c>
      <c r="AM40" s="249">
        <v>0</v>
      </c>
      <c r="AN40" s="249">
        <v>0</v>
      </c>
      <c r="AO40" s="249">
        <v>0.19798986529000001</v>
      </c>
      <c r="AP40" s="249">
        <v>0.30577925030999997</v>
      </c>
      <c r="AQ40" s="249">
        <v>39.880288526000001</v>
      </c>
      <c r="AR40" s="249">
        <v>130.08172367</v>
      </c>
      <c r="AS40" s="249">
        <v>297.62442234999997</v>
      </c>
      <c r="AT40" s="249">
        <v>221.88718114</v>
      </c>
      <c r="AU40" s="249">
        <v>89.265099250000006</v>
      </c>
      <c r="AV40" s="249">
        <v>6.1589373116999999</v>
      </c>
      <c r="AW40" s="249">
        <v>0</v>
      </c>
      <c r="AX40" s="249">
        <v>8.5916243719999993E-2</v>
      </c>
      <c r="AY40" s="249">
        <v>0</v>
      </c>
      <c r="AZ40" s="249">
        <v>0</v>
      </c>
      <c r="BA40" s="249">
        <v>0.19798986529000001</v>
      </c>
      <c r="BB40" s="249">
        <v>0.26275979000999999</v>
      </c>
      <c r="BC40" s="312">
        <v>36.600430000000003</v>
      </c>
      <c r="BD40" s="312">
        <v>125.8917</v>
      </c>
      <c r="BE40" s="312">
        <v>299.8929</v>
      </c>
      <c r="BF40" s="312">
        <v>223.7379</v>
      </c>
      <c r="BG40" s="312">
        <v>85.880939999999995</v>
      </c>
      <c r="BH40" s="312">
        <v>6.2815000000000003</v>
      </c>
      <c r="BI40" s="312">
        <v>0</v>
      </c>
      <c r="BJ40" s="312">
        <v>8.5916199999999998E-2</v>
      </c>
      <c r="BK40" s="312">
        <v>0</v>
      </c>
      <c r="BL40" s="312">
        <v>0</v>
      </c>
      <c r="BM40" s="312">
        <v>0.1979899</v>
      </c>
      <c r="BN40" s="312">
        <v>0.39079560000000002</v>
      </c>
      <c r="BO40" s="312">
        <v>35.702269999999999</v>
      </c>
      <c r="BP40" s="312">
        <v>124.9842</v>
      </c>
      <c r="BQ40" s="312">
        <v>292.83449999999999</v>
      </c>
      <c r="BR40" s="312">
        <v>225.2002</v>
      </c>
      <c r="BS40" s="312">
        <v>82.73939</v>
      </c>
      <c r="BT40" s="312">
        <v>6.5317990000000004</v>
      </c>
      <c r="BU40" s="312">
        <v>0</v>
      </c>
      <c r="BV40" s="312">
        <v>8.5916199999999998E-2</v>
      </c>
    </row>
    <row r="41" spans="1:74" ht="11.1" customHeight="1" x14ac:dyDescent="0.2">
      <c r="A41" s="9" t="s">
        <v>149</v>
      </c>
      <c r="B41" s="206" t="s">
        <v>436</v>
      </c>
      <c r="C41" s="249">
        <v>0</v>
      </c>
      <c r="D41" s="249">
        <v>0</v>
      </c>
      <c r="E41" s="249">
        <v>3.0560066212999999</v>
      </c>
      <c r="F41" s="249">
        <v>1.3649236470999999</v>
      </c>
      <c r="G41" s="249">
        <v>64.190327217999993</v>
      </c>
      <c r="H41" s="249">
        <v>168.73702711000001</v>
      </c>
      <c r="I41" s="249">
        <v>247.01272908999999</v>
      </c>
      <c r="J41" s="249">
        <v>216.99944853</v>
      </c>
      <c r="K41" s="249">
        <v>78.440539865999995</v>
      </c>
      <c r="L41" s="249">
        <v>7.8175338480000001</v>
      </c>
      <c r="M41" s="249">
        <v>0</v>
      </c>
      <c r="N41" s="249">
        <v>0.15513179753</v>
      </c>
      <c r="O41" s="249">
        <v>0</v>
      </c>
      <c r="P41" s="249">
        <v>0</v>
      </c>
      <c r="Q41" s="249">
        <v>2.8140841243999999</v>
      </c>
      <c r="R41" s="249">
        <v>2.0236730063000001</v>
      </c>
      <c r="S41" s="249">
        <v>58.713660756000003</v>
      </c>
      <c r="T41" s="249">
        <v>167.49596381999999</v>
      </c>
      <c r="U41" s="249">
        <v>251.66065072000001</v>
      </c>
      <c r="V41" s="249">
        <v>203.67517842999999</v>
      </c>
      <c r="W41" s="249">
        <v>77.373288651999999</v>
      </c>
      <c r="X41" s="249">
        <v>6.6280455831999996</v>
      </c>
      <c r="Y41" s="249">
        <v>0</v>
      </c>
      <c r="Z41" s="249">
        <v>0.15513179753</v>
      </c>
      <c r="AA41" s="249">
        <v>0</v>
      </c>
      <c r="AB41" s="249">
        <v>0</v>
      </c>
      <c r="AC41" s="249">
        <v>2.8140841243999999</v>
      </c>
      <c r="AD41" s="249">
        <v>2.0097942537</v>
      </c>
      <c r="AE41" s="249">
        <v>70.544969769000005</v>
      </c>
      <c r="AF41" s="249">
        <v>169.25071002999999</v>
      </c>
      <c r="AG41" s="249">
        <v>254.75172696999999</v>
      </c>
      <c r="AH41" s="249">
        <v>211.85594972999999</v>
      </c>
      <c r="AI41" s="249">
        <v>81.268188598999998</v>
      </c>
      <c r="AJ41" s="249">
        <v>6.8003141779999998</v>
      </c>
      <c r="AK41" s="249">
        <v>0</v>
      </c>
      <c r="AL41" s="249">
        <v>0.15513179753</v>
      </c>
      <c r="AM41" s="249">
        <v>0</v>
      </c>
      <c r="AN41" s="249">
        <v>0</v>
      </c>
      <c r="AO41" s="249">
        <v>2.7061683353000001</v>
      </c>
      <c r="AP41" s="249">
        <v>2.048903777</v>
      </c>
      <c r="AQ41" s="249">
        <v>70.489649727</v>
      </c>
      <c r="AR41" s="249">
        <v>167.84883483999999</v>
      </c>
      <c r="AS41" s="249">
        <v>274.76429167999999</v>
      </c>
      <c r="AT41" s="249">
        <v>215.15989682</v>
      </c>
      <c r="AU41" s="249">
        <v>88.584419690000004</v>
      </c>
      <c r="AV41" s="249">
        <v>7.4669027478999999</v>
      </c>
      <c r="AW41" s="249">
        <v>0</v>
      </c>
      <c r="AX41" s="249">
        <v>0.15513179753</v>
      </c>
      <c r="AY41" s="249">
        <v>0</v>
      </c>
      <c r="AZ41" s="249">
        <v>0</v>
      </c>
      <c r="BA41" s="249">
        <v>2.8652966589000002</v>
      </c>
      <c r="BB41" s="249">
        <v>1.2188170448</v>
      </c>
      <c r="BC41" s="312">
        <v>66.398979999999995</v>
      </c>
      <c r="BD41" s="312">
        <v>166.35470000000001</v>
      </c>
      <c r="BE41" s="312">
        <v>277.00479999999999</v>
      </c>
      <c r="BF41" s="312">
        <v>208.22890000000001</v>
      </c>
      <c r="BG41" s="312">
        <v>86.91422</v>
      </c>
      <c r="BH41" s="312">
        <v>6.7953039999999998</v>
      </c>
      <c r="BI41" s="312">
        <v>0</v>
      </c>
      <c r="BJ41" s="312">
        <v>0.15513179999999999</v>
      </c>
      <c r="BK41" s="312">
        <v>0</v>
      </c>
      <c r="BL41" s="312">
        <v>0</v>
      </c>
      <c r="BM41" s="312">
        <v>3.0407950000000001</v>
      </c>
      <c r="BN41" s="312">
        <v>1.4277740000000001</v>
      </c>
      <c r="BO41" s="312">
        <v>67.900630000000007</v>
      </c>
      <c r="BP41" s="312">
        <v>166.62970000000001</v>
      </c>
      <c r="BQ41" s="312">
        <v>266.03089999999997</v>
      </c>
      <c r="BR41" s="312">
        <v>208.97319999999999</v>
      </c>
      <c r="BS41" s="312">
        <v>89.981110000000001</v>
      </c>
      <c r="BT41" s="312">
        <v>7.0729249999999997</v>
      </c>
      <c r="BU41" s="312">
        <v>0</v>
      </c>
      <c r="BV41" s="312">
        <v>0.15513179999999999</v>
      </c>
    </row>
    <row r="42" spans="1:74" ht="11.1" customHeight="1" x14ac:dyDescent="0.2">
      <c r="A42" s="9" t="s">
        <v>150</v>
      </c>
      <c r="B42" s="206" t="s">
        <v>437</v>
      </c>
      <c r="C42" s="249">
        <v>0</v>
      </c>
      <c r="D42" s="249">
        <v>7.6416523174999999E-3</v>
      </c>
      <c r="E42" s="249">
        <v>7.2739646171999999</v>
      </c>
      <c r="F42" s="249">
        <v>6.3263650771000002</v>
      </c>
      <c r="G42" s="249">
        <v>64.662281309999997</v>
      </c>
      <c r="H42" s="249">
        <v>209.93621659999999</v>
      </c>
      <c r="I42" s="249">
        <v>307.97547484</v>
      </c>
      <c r="J42" s="249">
        <v>260.77910625999999</v>
      </c>
      <c r="K42" s="249">
        <v>103.71525837</v>
      </c>
      <c r="L42" s="249">
        <v>11.678109235000001</v>
      </c>
      <c r="M42" s="249">
        <v>0.27084054062000001</v>
      </c>
      <c r="N42" s="249">
        <v>0</v>
      </c>
      <c r="O42" s="249">
        <v>0</v>
      </c>
      <c r="P42" s="249">
        <v>0.30456728572000002</v>
      </c>
      <c r="Q42" s="249">
        <v>6.4417958659999996</v>
      </c>
      <c r="R42" s="249">
        <v>7.1714668761000002</v>
      </c>
      <c r="S42" s="249">
        <v>58.986053761999997</v>
      </c>
      <c r="T42" s="249">
        <v>210.44078451999999</v>
      </c>
      <c r="U42" s="249">
        <v>310.85922964999997</v>
      </c>
      <c r="V42" s="249">
        <v>243.30868053</v>
      </c>
      <c r="W42" s="249">
        <v>104.6010009</v>
      </c>
      <c r="X42" s="249">
        <v>11.074241132999999</v>
      </c>
      <c r="Y42" s="249">
        <v>0.27084054062000001</v>
      </c>
      <c r="Z42" s="249">
        <v>0</v>
      </c>
      <c r="AA42" s="249">
        <v>0</v>
      </c>
      <c r="AB42" s="249">
        <v>0.30456728572000002</v>
      </c>
      <c r="AC42" s="249">
        <v>6.5370898075000001</v>
      </c>
      <c r="AD42" s="249">
        <v>7.1437349190999999</v>
      </c>
      <c r="AE42" s="249">
        <v>71.769948786</v>
      </c>
      <c r="AF42" s="249">
        <v>219.48410934</v>
      </c>
      <c r="AG42" s="249">
        <v>312.50041341999997</v>
      </c>
      <c r="AH42" s="249">
        <v>246.99747871</v>
      </c>
      <c r="AI42" s="249">
        <v>109.04154579999999</v>
      </c>
      <c r="AJ42" s="249">
        <v>11.028813502</v>
      </c>
      <c r="AK42" s="249">
        <v>0.27084054062000001</v>
      </c>
      <c r="AL42" s="249">
        <v>0</v>
      </c>
      <c r="AM42" s="249">
        <v>0</v>
      </c>
      <c r="AN42" s="249">
        <v>0.30456728572000002</v>
      </c>
      <c r="AO42" s="249">
        <v>6.2198825934000004</v>
      </c>
      <c r="AP42" s="249">
        <v>7.5943496978000002</v>
      </c>
      <c r="AQ42" s="249">
        <v>70.468375197</v>
      </c>
      <c r="AR42" s="249">
        <v>218.10478974</v>
      </c>
      <c r="AS42" s="249">
        <v>325.97378751999997</v>
      </c>
      <c r="AT42" s="249">
        <v>251.34197940000001</v>
      </c>
      <c r="AU42" s="249">
        <v>119.00712194</v>
      </c>
      <c r="AV42" s="249">
        <v>11.270039641</v>
      </c>
      <c r="AW42" s="249">
        <v>0.19850563184</v>
      </c>
      <c r="AX42" s="249">
        <v>0</v>
      </c>
      <c r="AY42" s="249">
        <v>0</v>
      </c>
      <c r="AZ42" s="249">
        <v>0.30456728572000002</v>
      </c>
      <c r="BA42" s="249">
        <v>6.5696394682000001</v>
      </c>
      <c r="BB42" s="249">
        <v>5.7144521649</v>
      </c>
      <c r="BC42" s="312">
        <v>68.54786</v>
      </c>
      <c r="BD42" s="312">
        <v>219.94049999999999</v>
      </c>
      <c r="BE42" s="312">
        <v>326.88459999999998</v>
      </c>
      <c r="BF42" s="312">
        <v>242.5275</v>
      </c>
      <c r="BG42" s="312">
        <v>116.7097</v>
      </c>
      <c r="BH42" s="312">
        <v>10.07127</v>
      </c>
      <c r="BI42" s="312">
        <v>0.22713240000000001</v>
      </c>
      <c r="BJ42" s="312">
        <v>0</v>
      </c>
      <c r="BK42" s="312">
        <v>0</v>
      </c>
      <c r="BL42" s="312">
        <v>0.30456729999999999</v>
      </c>
      <c r="BM42" s="312">
        <v>7.1823750000000004</v>
      </c>
      <c r="BN42" s="312">
        <v>5.7708269999999997</v>
      </c>
      <c r="BO42" s="312">
        <v>71.578419999999994</v>
      </c>
      <c r="BP42" s="312">
        <v>219.39330000000001</v>
      </c>
      <c r="BQ42" s="312">
        <v>315.72320000000002</v>
      </c>
      <c r="BR42" s="312">
        <v>241.1866</v>
      </c>
      <c r="BS42" s="312">
        <v>121.1844</v>
      </c>
      <c r="BT42" s="312">
        <v>9.9498309999999996</v>
      </c>
      <c r="BU42" s="312">
        <v>0.25574059999999998</v>
      </c>
      <c r="BV42" s="312">
        <v>0</v>
      </c>
    </row>
    <row r="43" spans="1:74" ht="11.1" customHeight="1" x14ac:dyDescent="0.2">
      <c r="A43" s="9" t="s">
        <v>151</v>
      </c>
      <c r="B43" s="206" t="s">
        <v>469</v>
      </c>
      <c r="C43" s="249">
        <v>29.630283939000002</v>
      </c>
      <c r="D43" s="249">
        <v>29.689967179</v>
      </c>
      <c r="E43" s="249">
        <v>57.266632262999998</v>
      </c>
      <c r="F43" s="249">
        <v>87.737658173</v>
      </c>
      <c r="G43" s="249">
        <v>206.16683784</v>
      </c>
      <c r="H43" s="249">
        <v>371.66970657000002</v>
      </c>
      <c r="I43" s="249">
        <v>447.86755432000001</v>
      </c>
      <c r="J43" s="249">
        <v>429.46693793999998</v>
      </c>
      <c r="K43" s="249">
        <v>289.36342265000002</v>
      </c>
      <c r="L43" s="249">
        <v>130.83317044</v>
      </c>
      <c r="M43" s="249">
        <v>51.738308457999999</v>
      </c>
      <c r="N43" s="249">
        <v>47.123363140000002</v>
      </c>
      <c r="O43" s="249">
        <v>29.909682247999999</v>
      </c>
      <c r="P43" s="249">
        <v>32.931103038000003</v>
      </c>
      <c r="Q43" s="249">
        <v>56.436879808999997</v>
      </c>
      <c r="R43" s="249">
        <v>94.121782995999993</v>
      </c>
      <c r="S43" s="249">
        <v>209.40195692</v>
      </c>
      <c r="T43" s="249">
        <v>371.47900745999999</v>
      </c>
      <c r="U43" s="249">
        <v>453.89744421</v>
      </c>
      <c r="V43" s="249">
        <v>419.73558194999998</v>
      </c>
      <c r="W43" s="249">
        <v>286.78022442999998</v>
      </c>
      <c r="X43" s="249">
        <v>127.71916403</v>
      </c>
      <c r="Y43" s="249">
        <v>53.615475285000002</v>
      </c>
      <c r="Z43" s="249">
        <v>45.676222521</v>
      </c>
      <c r="AA43" s="249">
        <v>28.947913507999999</v>
      </c>
      <c r="AB43" s="249">
        <v>36.544280551999996</v>
      </c>
      <c r="AC43" s="249">
        <v>54.894852962999998</v>
      </c>
      <c r="AD43" s="249">
        <v>95.065362403999998</v>
      </c>
      <c r="AE43" s="249">
        <v>218.14867575</v>
      </c>
      <c r="AF43" s="249">
        <v>371.02783483000002</v>
      </c>
      <c r="AG43" s="249">
        <v>456.45409719000003</v>
      </c>
      <c r="AH43" s="249">
        <v>425.33348592999999</v>
      </c>
      <c r="AI43" s="249">
        <v>298.18090143000001</v>
      </c>
      <c r="AJ43" s="249">
        <v>135.52276882999999</v>
      </c>
      <c r="AK43" s="249">
        <v>57.584678320000002</v>
      </c>
      <c r="AL43" s="249">
        <v>45.969684803</v>
      </c>
      <c r="AM43" s="249">
        <v>29.639518047999999</v>
      </c>
      <c r="AN43" s="249">
        <v>41.434470091999998</v>
      </c>
      <c r="AO43" s="249">
        <v>55.810698815999999</v>
      </c>
      <c r="AP43" s="249">
        <v>97.916783382000006</v>
      </c>
      <c r="AQ43" s="249">
        <v>227.23658774</v>
      </c>
      <c r="AR43" s="249">
        <v>370.94439089000002</v>
      </c>
      <c r="AS43" s="249">
        <v>466.20351111999997</v>
      </c>
      <c r="AT43" s="249">
        <v>426.20782831000002</v>
      </c>
      <c r="AU43" s="249">
        <v>309.12556281000002</v>
      </c>
      <c r="AV43" s="249">
        <v>142.32744554999999</v>
      </c>
      <c r="AW43" s="249">
        <v>57.318029123000002</v>
      </c>
      <c r="AX43" s="249">
        <v>47.565041592</v>
      </c>
      <c r="AY43" s="249">
        <v>33.393696531000003</v>
      </c>
      <c r="AZ43" s="249">
        <v>45.281425319</v>
      </c>
      <c r="BA43" s="249">
        <v>64.389233353999998</v>
      </c>
      <c r="BB43" s="249">
        <v>100.76820943</v>
      </c>
      <c r="BC43" s="312">
        <v>218.68090000000001</v>
      </c>
      <c r="BD43" s="312">
        <v>360.33019999999999</v>
      </c>
      <c r="BE43" s="312">
        <v>466.75740000000002</v>
      </c>
      <c r="BF43" s="312">
        <v>424.46899999999999</v>
      </c>
      <c r="BG43" s="312">
        <v>304.1028</v>
      </c>
      <c r="BH43" s="312">
        <v>149.1131</v>
      </c>
      <c r="BI43" s="312">
        <v>62.235500000000002</v>
      </c>
      <c r="BJ43" s="312">
        <v>49.341119999999997</v>
      </c>
      <c r="BK43" s="312">
        <v>34.509549999999997</v>
      </c>
      <c r="BL43" s="312">
        <v>46.627070000000003</v>
      </c>
      <c r="BM43" s="312">
        <v>66.160480000000007</v>
      </c>
      <c r="BN43" s="312">
        <v>99.017139999999998</v>
      </c>
      <c r="BO43" s="312">
        <v>219.07839999999999</v>
      </c>
      <c r="BP43" s="312">
        <v>356.65410000000003</v>
      </c>
      <c r="BQ43" s="312">
        <v>463.19069999999999</v>
      </c>
      <c r="BR43" s="312">
        <v>422.4753</v>
      </c>
      <c r="BS43" s="312">
        <v>305.33269999999999</v>
      </c>
      <c r="BT43" s="312">
        <v>154.5179</v>
      </c>
      <c r="BU43" s="312">
        <v>62.891889999999997</v>
      </c>
      <c r="BV43" s="312">
        <v>48.632350000000002</v>
      </c>
    </row>
    <row r="44" spans="1:74" ht="11.1" customHeight="1" x14ac:dyDescent="0.2">
      <c r="A44" s="9" t="s">
        <v>152</v>
      </c>
      <c r="B44" s="206" t="s">
        <v>439</v>
      </c>
      <c r="C44" s="249">
        <v>4.1094414830000003</v>
      </c>
      <c r="D44" s="249">
        <v>2.3906021859000002</v>
      </c>
      <c r="E44" s="249">
        <v>26.321286488999998</v>
      </c>
      <c r="F44" s="249">
        <v>34.219630803000001</v>
      </c>
      <c r="G44" s="249">
        <v>156.57352950000001</v>
      </c>
      <c r="H44" s="249">
        <v>353.16832068000002</v>
      </c>
      <c r="I44" s="249">
        <v>411.98244762000002</v>
      </c>
      <c r="J44" s="249">
        <v>404.96857478999999</v>
      </c>
      <c r="K44" s="249">
        <v>238.7024984</v>
      </c>
      <c r="L44" s="249">
        <v>55.232376183</v>
      </c>
      <c r="M44" s="249">
        <v>5.0538707549000002</v>
      </c>
      <c r="N44" s="249">
        <v>5.1443231535000002</v>
      </c>
      <c r="O44" s="249">
        <v>5.5844723685000002</v>
      </c>
      <c r="P44" s="249">
        <v>4.0441581885</v>
      </c>
      <c r="Q44" s="249">
        <v>24.480256547</v>
      </c>
      <c r="R44" s="249">
        <v>40.369027539000001</v>
      </c>
      <c r="S44" s="249">
        <v>152.20918266000001</v>
      </c>
      <c r="T44" s="249">
        <v>346.13640070000002</v>
      </c>
      <c r="U44" s="249">
        <v>417.78003371</v>
      </c>
      <c r="V44" s="249">
        <v>383.61519643999998</v>
      </c>
      <c r="W44" s="249">
        <v>230.03257503</v>
      </c>
      <c r="X44" s="249">
        <v>52.900983351000001</v>
      </c>
      <c r="Y44" s="249">
        <v>5.3079347854999996</v>
      </c>
      <c r="Z44" s="249">
        <v>4.6874073698999998</v>
      </c>
      <c r="AA44" s="249">
        <v>5.4082636643999997</v>
      </c>
      <c r="AB44" s="249">
        <v>5.9091232025</v>
      </c>
      <c r="AC44" s="249">
        <v>24.542287086000002</v>
      </c>
      <c r="AD44" s="249">
        <v>38.578761470000003</v>
      </c>
      <c r="AE44" s="249">
        <v>166.88480960000001</v>
      </c>
      <c r="AF44" s="249">
        <v>349.03510648999998</v>
      </c>
      <c r="AG44" s="249">
        <v>420.78771724000001</v>
      </c>
      <c r="AH44" s="249">
        <v>387.81314111</v>
      </c>
      <c r="AI44" s="249">
        <v>240.32802208999999</v>
      </c>
      <c r="AJ44" s="249">
        <v>57.135411101000003</v>
      </c>
      <c r="AK44" s="249">
        <v>5.2471746042999996</v>
      </c>
      <c r="AL44" s="249">
        <v>4.6036254320000003</v>
      </c>
      <c r="AM44" s="249">
        <v>5.4745527973000003</v>
      </c>
      <c r="AN44" s="249">
        <v>7.0191016005</v>
      </c>
      <c r="AO44" s="249">
        <v>23.379582080999999</v>
      </c>
      <c r="AP44" s="249">
        <v>39.500981269</v>
      </c>
      <c r="AQ44" s="249">
        <v>173.9324057</v>
      </c>
      <c r="AR44" s="249">
        <v>343.50706330000003</v>
      </c>
      <c r="AS44" s="249">
        <v>431.79002166999999</v>
      </c>
      <c r="AT44" s="249">
        <v>394.67054696000002</v>
      </c>
      <c r="AU44" s="249">
        <v>255.67122254</v>
      </c>
      <c r="AV44" s="249">
        <v>61.861271180999999</v>
      </c>
      <c r="AW44" s="249">
        <v>5.0040343931000004</v>
      </c>
      <c r="AX44" s="249">
        <v>5.1098352970000001</v>
      </c>
      <c r="AY44" s="249">
        <v>6.6769594579999998</v>
      </c>
      <c r="AZ44" s="249">
        <v>7.4344640345000004</v>
      </c>
      <c r="BA44" s="249">
        <v>28.127655356999998</v>
      </c>
      <c r="BB44" s="249">
        <v>36.984785389000002</v>
      </c>
      <c r="BC44" s="312">
        <v>164.2139</v>
      </c>
      <c r="BD44" s="312">
        <v>330.60520000000002</v>
      </c>
      <c r="BE44" s="312">
        <v>429.63380000000001</v>
      </c>
      <c r="BF44" s="312">
        <v>384.23660000000001</v>
      </c>
      <c r="BG44" s="312">
        <v>250.57239999999999</v>
      </c>
      <c r="BH44" s="312">
        <v>63.348990000000001</v>
      </c>
      <c r="BI44" s="312">
        <v>5.6897710000000004</v>
      </c>
      <c r="BJ44" s="312">
        <v>5.2069850000000004</v>
      </c>
      <c r="BK44" s="312">
        <v>7.0658250000000002</v>
      </c>
      <c r="BL44" s="312">
        <v>7.2009499999999997</v>
      </c>
      <c r="BM44" s="312">
        <v>29.247119999999999</v>
      </c>
      <c r="BN44" s="312">
        <v>33.74474</v>
      </c>
      <c r="BO44" s="312">
        <v>168.14009999999999</v>
      </c>
      <c r="BP44" s="312">
        <v>324.46469999999999</v>
      </c>
      <c r="BQ44" s="312">
        <v>424.2278</v>
      </c>
      <c r="BR44" s="312">
        <v>382.2647</v>
      </c>
      <c r="BS44" s="312">
        <v>257.46899999999999</v>
      </c>
      <c r="BT44" s="312">
        <v>67.082030000000003</v>
      </c>
      <c r="BU44" s="312">
        <v>5.9368879999999997</v>
      </c>
      <c r="BV44" s="312">
        <v>5.2572640000000002</v>
      </c>
    </row>
    <row r="45" spans="1:74" ht="11.1" customHeight="1" x14ac:dyDescent="0.2">
      <c r="A45" s="9" t="s">
        <v>153</v>
      </c>
      <c r="B45" s="206" t="s">
        <v>440</v>
      </c>
      <c r="C45" s="249">
        <v>11.175393314000001</v>
      </c>
      <c r="D45" s="249">
        <v>16.251177234</v>
      </c>
      <c r="E45" s="249">
        <v>62.098673087999998</v>
      </c>
      <c r="F45" s="249">
        <v>113.60970994</v>
      </c>
      <c r="G45" s="249">
        <v>270.85263881999998</v>
      </c>
      <c r="H45" s="249">
        <v>491.80543891999997</v>
      </c>
      <c r="I45" s="249">
        <v>563.85974496999995</v>
      </c>
      <c r="J45" s="249">
        <v>579.67037971000002</v>
      </c>
      <c r="K45" s="249">
        <v>383.75924871000001</v>
      </c>
      <c r="L45" s="249">
        <v>154.26617526999999</v>
      </c>
      <c r="M45" s="249">
        <v>38.425973974000001</v>
      </c>
      <c r="N45" s="249">
        <v>11.848214743</v>
      </c>
      <c r="O45" s="249">
        <v>14.037901463000001</v>
      </c>
      <c r="P45" s="249">
        <v>22.069980619999999</v>
      </c>
      <c r="Q45" s="249">
        <v>63.638493166000003</v>
      </c>
      <c r="R45" s="249">
        <v>122.29310649999999</v>
      </c>
      <c r="S45" s="249">
        <v>269.41914895000002</v>
      </c>
      <c r="T45" s="249">
        <v>494.84408884999999</v>
      </c>
      <c r="U45" s="249">
        <v>576.25061554000001</v>
      </c>
      <c r="V45" s="249">
        <v>573.62193741999999</v>
      </c>
      <c r="W45" s="249">
        <v>381.75824764999999</v>
      </c>
      <c r="X45" s="249">
        <v>152.00291425</v>
      </c>
      <c r="Y45" s="249">
        <v>40.951904957000004</v>
      </c>
      <c r="Z45" s="249">
        <v>10.845657490000001</v>
      </c>
      <c r="AA45" s="249">
        <v>13.502618828999999</v>
      </c>
      <c r="AB45" s="249">
        <v>22.785216453</v>
      </c>
      <c r="AC45" s="249">
        <v>67.129667316999999</v>
      </c>
      <c r="AD45" s="249">
        <v>118.12201261</v>
      </c>
      <c r="AE45" s="249">
        <v>279.90490125999997</v>
      </c>
      <c r="AF45" s="249">
        <v>498.95987083</v>
      </c>
      <c r="AG45" s="249">
        <v>582.23775668999997</v>
      </c>
      <c r="AH45" s="249">
        <v>578.81541929000002</v>
      </c>
      <c r="AI45" s="249">
        <v>391.03783288</v>
      </c>
      <c r="AJ45" s="249">
        <v>155.27942286999999</v>
      </c>
      <c r="AK45" s="249">
        <v>38.732074005000001</v>
      </c>
      <c r="AL45" s="249">
        <v>10.895940251000001</v>
      </c>
      <c r="AM45" s="249">
        <v>13.157352468999999</v>
      </c>
      <c r="AN45" s="249">
        <v>21.882539308999998</v>
      </c>
      <c r="AO45" s="249">
        <v>64.820922323999994</v>
      </c>
      <c r="AP45" s="249">
        <v>118.150159</v>
      </c>
      <c r="AQ45" s="249">
        <v>281.50612025999999</v>
      </c>
      <c r="AR45" s="249">
        <v>492.21159117000002</v>
      </c>
      <c r="AS45" s="249">
        <v>578.69556249000004</v>
      </c>
      <c r="AT45" s="249">
        <v>585.60275695999997</v>
      </c>
      <c r="AU45" s="249">
        <v>411.43742070000002</v>
      </c>
      <c r="AV45" s="249">
        <v>157.96300722000001</v>
      </c>
      <c r="AW45" s="249">
        <v>36.963445237000002</v>
      </c>
      <c r="AX45" s="249">
        <v>12.083180772</v>
      </c>
      <c r="AY45" s="249">
        <v>15.487499263</v>
      </c>
      <c r="AZ45" s="249">
        <v>23.170254567000001</v>
      </c>
      <c r="BA45" s="249">
        <v>75.425704691000007</v>
      </c>
      <c r="BB45" s="249">
        <v>118.30945998</v>
      </c>
      <c r="BC45" s="312">
        <v>277.56880000000001</v>
      </c>
      <c r="BD45" s="312">
        <v>484.46429999999998</v>
      </c>
      <c r="BE45" s="312">
        <v>583.51179999999999</v>
      </c>
      <c r="BF45" s="312">
        <v>579.67309999999998</v>
      </c>
      <c r="BG45" s="312">
        <v>403.59179999999998</v>
      </c>
      <c r="BH45" s="312">
        <v>157.33359999999999</v>
      </c>
      <c r="BI45" s="312">
        <v>40.461910000000003</v>
      </c>
      <c r="BJ45" s="312">
        <v>12.099209999999999</v>
      </c>
      <c r="BK45" s="312">
        <v>16.213560000000001</v>
      </c>
      <c r="BL45" s="312">
        <v>22.601610000000001</v>
      </c>
      <c r="BM45" s="312">
        <v>74.060810000000004</v>
      </c>
      <c r="BN45" s="312">
        <v>110.6473</v>
      </c>
      <c r="BO45" s="312">
        <v>281.43200000000002</v>
      </c>
      <c r="BP45" s="312">
        <v>473.6737</v>
      </c>
      <c r="BQ45" s="312">
        <v>573.15430000000003</v>
      </c>
      <c r="BR45" s="312">
        <v>565.29999999999995</v>
      </c>
      <c r="BS45" s="312">
        <v>403.2199</v>
      </c>
      <c r="BT45" s="312">
        <v>159.99209999999999</v>
      </c>
      <c r="BU45" s="312">
        <v>40.956359999999997</v>
      </c>
      <c r="BV45" s="312">
        <v>12.445880000000001</v>
      </c>
    </row>
    <row r="46" spans="1:74" ht="11.1" customHeight="1" x14ac:dyDescent="0.2">
      <c r="A46" s="9" t="s">
        <v>154</v>
      </c>
      <c r="B46" s="206" t="s">
        <v>441</v>
      </c>
      <c r="C46" s="249">
        <v>0.91429689238</v>
      </c>
      <c r="D46" s="249">
        <v>3.9870507276999998</v>
      </c>
      <c r="E46" s="249">
        <v>18.222110495999999</v>
      </c>
      <c r="F46" s="249">
        <v>41.358751150000003</v>
      </c>
      <c r="G46" s="249">
        <v>107.66235030999999</v>
      </c>
      <c r="H46" s="249">
        <v>275.10195297000001</v>
      </c>
      <c r="I46" s="249">
        <v>385.77702864999998</v>
      </c>
      <c r="J46" s="249">
        <v>338.93343664999998</v>
      </c>
      <c r="K46" s="249">
        <v>205.55505249000001</v>
      </c>
      <c r="L46" s="249">
        <v>70.373225069</v>
      </c>
      <c r="M46" s="249">
        <v>10.505642775</v>
      </c>
      <c r="N46" s="249">
        <v>0</v>
      </c>
      <c r="O46" s="249">
        <v>0.91429689238</v>
      </c>
      <c r="P46" s="249">
        <v>4.2032659203999998</v>
      </c>
      <c r="Q46" s="249">
        <v>19.052178881</v>
      </c>
      <c r="R46" s="249">
        <v>41.985853487999997</v>
      </c>
      <c r="S46" s="249">
        <v>105.17257929</v>
      </c>
      <c r="T46" s="249">
        <v>278.91063299000001</v>
      </c>
      <c r="U46" s="249">
        <v>384.36881875</v>
      </c>
      <c r="V46" s="249">
        <v>334.68647447000001</v>
      </c>
      <c r="W46" s="249">
        <v>203.36492937</v>
      </c>
      <c r="X46" s="249">
        <v>72.835270910000006</v>
      </c>
      <c r="Y46" s="249">
        <v>11.362013887</v>
      </c>
      <c r="Z46" s="249">
        <v>0.11670260463</v>
      </c>
      <c r="AA46" s="249">
        <v>1.3384558359000001</v>
      </c>
      <c r="AB46" s="249">
        <v>4.2911092866000002</v>
      </c>
      <c r="AC46" s="249">
        <v>19.159815629000001</v>
      </c>
      <c r="AD46" s="249">
        <v>45.135401404</v>
      </c>
      <c r="AE46" s="249">
        <v>110.65514714</v>
      </c>
      <c r="AF46" s="249">
        <v>282.21721251000002</v>
      </c>
      <c r="AG46" s="249">
        <v>388.10275911999997</v>
      </c>
      <c r="AH46" s="249">
        <v>336.39114075999998</v>
      </c>
      <c r="AI46" s="249">
        <v>207.60233775</v>
      </c>
      <c r="AJ46" s="249">
        <v>70.262219690999999</v>
      </c>
      <c r="AK46" s="249">
        <v>10.481525749999999</v>
      </c>
      <c r="AL46" s="249">
        <v>0.11670260463</v>
      </c>
      <c r="AM46" s="249">
        <v>1.1684159419</v>
      </c>
      <c r="AN46" s="249">
        <v>4.0296733251000001</v>
      </c>
      <c r="AO46" s="249">
        <v>18.711437776</v>
      </c>
      <c r="AP46" s="249">
        <v>46.986781422999996</v>
      </c>
      <c r="AQ46" s="249">
        <v>99.758413503</v>
      </c>
      <c r="AR46" s="249">
        <v>285.59130094</v>
      </c>
      <c r="AS46" s="249">
        <v>388.84155147000001</v>
      </c>
      <c r="AT46" s="249">
        <v>343.10843432000001</v>
      </c>
      <c r="AU46" s="249">
        <v>206.94275936</v>
      </c>
      <c r="AV46" s="249">
        <v>70.880302321000002</v>
      </c>
      <c r="AW46" s="249">
        <v>10.252060912999999</v>
      </c>
      <c r="AX46" s="249">
        <v>0.11670260463</v>
      </c>
      <c r="AY46" s="249">
        <v>1.0525247332000001</v>
      </c>
      <c r="AZ46" s="249">
        <v>4.0323625516000003</v>
      </c>
      <c r="BA46" s="249">
        <v>18.964475544999999</v>
      </c>
      <c r="BB46" s="249">
        <v>48.743607967000003</v>
      </c>
      <c r="BC46" s="312">
        <v>108.4051</v>
      </c>
      <c r="BD46" s="312">
        <v>287.11930000000001</v>
      </c>
      <c r="BE46" s="312">
        <v>392.02859999999998</v>
      </c>
      <c r="BF46" s="312">
        <v>354.88150000000002</v>
      </c>
      <c r="BG46" s="312">
        <v>207.40270000000001</v>
      </c>
      <c r="BH46" s="312">
        <v>74.497479999999996</v>
      </c>
      <c r="BI46" s="312">
        <v>11.406330000000001</v>
      </c>
      <c r="BJ46" s="312">
        <v>0.1167026</v>
      </c>
      <c r="BK46" s="312">
        <v>1.0568040000000001</v>
      </c>
      <c r="BL46" s="312">
        <v>4.3272649999999997</v>
      </c>
      <c r="BM46" s="312">
        <v>18.07105</v>
      </c>
      <c r="BN46" s="312">
        <v>47.878610000000002</v>
      </c>
      <c r="BO46" s="312">
        <v>114.2932</v>
      </c>
      <c r="BP46" s="312">
        <v>291.07580000000002</v>
      </c>
      <c r="BQ46" s="312">
        <v>393.82240000000002</v>
      </c>
      <c r="BR46" s="312">
        <v>349.56209999999999</v>
      </c>
      <c r="BS46" s="312">
        <v>205.98349999999999</v>
      </c>
      <c r="BT46" s="312">
        <v>74.085679999999996</v>
      </c>
      <c r="BU46" s="312">
        <v>11.861409999999999</v>
      </c>
      <c r="BV46" s="312">
        <v>0.1758198</v>
      </c>
    </row>
    <row r="47" spans="1:74" ht="11.1" customHeight="1" x14ac:dyDescent="0.2">
      <c r="A47" s="9" t="s">
        <v>155</v>
      </c>
      <c r="B47" s="206" t="s">
        <v>442</v>
      </c>
      <c r="C47" s="249">
        <v>8.9167123072999992</v>
      </c>
      <c r="D47" s="249">
        <v>8.3888605553000009</v>
      </c>
      <c r="E47" s="249">
        <v>12.915711592999999</v>
      </c>
      <c r="F47" s="249">
        <v>19.408838000999999</v>
      </c>
      <c r="G47" s="249">
        <v>44.739839439000001</v>
      </c>
      <c r="H47" s="249">
        <v>116.26472988</v>
      </c>
      <c r="I47" s="249">
        <v>224.27348198999999</v>
      </c>
      <c r="J47" s="249">
        <v>227.00108929000001</v>
      </c>
      <c r="K47" s="249">
        <v>156.07000153000001</v>
      </c>
      <c r="L47" s="249">
        <v>50.943335296999997</v>
      </c>
      <c r="M47" s="249">
        <v>14.332058028000001</v>
      </c>
      <c r="N47" s="249">
        <v>8.4706507536999993</v>
      </c>
      <c r="O47" s="249">
        <v>8.8067395476999994</v>
      </c>
      <c r="P47" s="249">
        <v>8.4285287295</v>
      </c>
      <c r="Q47" s="249">
        <v>13.059052651</v>
      </c>
      <c r="R47" s="249">
        <v>20.021363953000002</v>
      </c>
      <c r="S47" s="249">
        <v>44.523670871999997</v>
      </c>
      <c r="T47" s="249">
        <v>120.53401872000001</v>
      </c>
      <c r="U47" s="249">
        <v>228.85990874000001</v>
      </c>
      <c r="V47" s="249">
        <v>231.45834819000001</v>
      </c>
      <c r="W47" s="249">
        <v>160.57458370000001</v>
      </c>
      <c r="X47" s="249">
        <v>54.469735213</v>
      </c>
      <c r="Y47" s="249">
        <v>14.92442406</v>
      </c>
      <c r="Z47" s="249">
        <v>8.5774025072000004</v>
      </c>
      <c r="AA47" s="249">
        <v>9.6475592577999993</v>
      </c>
      <c r="AB47" s="249">
        <v>8.4779514912000007</v>
      </c>
      <c r="AC47" s="249">
        <v>12.705005729</v>
      </c>
      <c r="AD47" s="249">
        <v>20.706673038999998</v>
      </c>
      <c r="AE47" s="249">
        <v>45.035740529999998</v>
      </c>
      <c r="AF47" s="249">
        <v>119.23276695</v>
      </c>
      <c r="AG47" s="249">
        <v>238.35264180999999</v>
      </c>
      <c r="AH47" s="249">
        <v>233.34330471000001</v>
      </c>
      <c r="AI47" s="249">
        <v>158.88116740999999</v>
      </c>
      <c r="AJ47" s="249">
        <v>53.010383087999998</v>
      </c>
      <c r="AK47" s="249">
        <v>14.655646903999999</v>
      </c>
      <c r="AL47" s="249">
        <v>8.6858375673000001</v>
      </c>
      <c r="AM47" s="249">
        <v>9.4850415862999995</v>
      </c>
      <c r="AN47" s="249">
        <v>8.4396868820000002</v>
      </c>
      <c r="AO47" s="249">
        <v>12.791000352999999</v>
      </c>
      <c r="AP47" s="249">
        <v>21.978104518999999</v>
      </c>
      <c r="AQ47" s="249">
        <v>39.812310269999998</v>
      </c>
      <c r="AR47" s="249">
        <v>123.13524171</v>
      </c>
      <c r="AS47" s="249">
        <v>233.75338687000001</v>
      </c>
      <c r="AT47" s="249">
        <v>236.81881935999999</v>
      </c>
      <c r="AU47" s="249">
        <v>153.09700946000001</v>
      </c>
      <c r="AV47" s="249">
        <v>54.232051935999998</v>
      </c>
      <c r="AW47" s="249">
        <v>14.82644683</v>
      </c>
      <c r="AX47" s="249">
        <v>8.9444089520999999</v>
      </c>
      <c r="AY47" s="249">
        <v>9.5724657916999991</v>
      </c>
      <c r="AZ47" s="249">
        <v>8.5881328078999992</v>
      </c>
      <c r="BA47" s="249">
        <v>12.792713560999999</v>
      </c>
      <c r="BB47" s="249">
        <v>22.993912358999999</v>
      </c>
      <c r="BC47" s="312">
        <v>44.220129999999997</v>
      </c>
      <c r="BD47" s="312">
        <v>125.6923</v>
      </c>
      <c r="BE47" s="312">
        <v>236.6748</v>
      </c>
      <c r="BF47" s="312">
        <v>249.46299999999999</v>
      </c>
      <c r="BG47" s="312">
        <v>161.45910000000001</v>
      </c>
      <c r="BH47" s="312">
        <v>61.306040000000003</v>
      </c>
      <c r="BI47" s="312">
        <v>15.36415</v>
      </c>
      <c r="BJ47" s="312">
        <v>9.1143029999999996</v>
      </c>
      <c r="BK47" s="312">
        <v>9.7962140000000009</v>
      </c>
      <c r="BL47" s="312">
        <v>8.5344960000000007</v>
      </c>
      <c r="BM47" s="312">
        <v>12.51158</v>
      </c>
      <c r="BN47" s="312">
        <v>22.606560000000002</v>
      </c>
      <c r="BO47" s="312">
        <v>46.477490000000003</v>
      </c>
      <c r="BP47" s="312">
        <v>129.52250000000001</v>
      </c>
      <c r="BQ47" s="312">
        <v>240.97120000000001</v>
      </c>
      <c r="BR47" s="312">
        <v>251.08369999999999</v>
      </c>
      <c r="BS47" s="312">
        <v>159.43889999999999</v>
      </c>
      <c r="BT47" s="312">
        <v>60.731929999999998</v>
      </c>
      <c r="BU47" s="312">
        <v>15.499180000000001</v>
      </c>
      <c r="BV47" s="312">
        <v>9.0155670000000008</v>
      </c>
    </row>
    <row r="48" spans="1:74" ht="11.1" customHeight="1" x14ac:dyDescent="0.2">
      <c r="A48" s="9" t="s">
        <v>156</v>
      </c>
      <c r="B48" s="207" t="s">
        <v>470</v>
      </c>
      <c r="C48" s="247">
        <v>8.8439411773999996</v>
      </c>
      <c r="D48" s="247">
        <v>9.4981707349000004</v>
      </c>
      <c r="E48" s="247">
        <v>24.460949239000001</v>
      </c>
      <c r="F48" s="247">
        <v>39.420366934999997</v>
      </c>
      <c r="G48" s="247">
        <v>115.60211416</v>
      </c>
      <c r="H48" s="247">
        <v>250.36155212</v>
      </c>
      <c r="I48" s="247">
        <v>346.35010978000003</v>
      </c>
      <c r="J48" s="247">
        <v>323.34413382000002</v>
      </c>
      <c r="K48" s="247">
        <v>187.27582513999999</v>
      </c>
      <c r="L48" s="247">
        <v>63.313870664</v>
      </c>
      <c r="M48" s="247">
        <v>18.100441728</v>
      </c>
      <c r="N48" s="247">
        <v>12.353555695000001</v>
      </c>
      <c r="O48" s="247">
        <v>9.3561304931000002</v>
      </c>
      <c r="P48" s="247">
        <v>11.018114925000001</v>
      </c>
      <c r="Q48" s="247">
        <v>24.490861201000001</v>
      </c>
      <c r="R48" s="247">
        <v>42.541858799000003</v>
      </c>
      <c r="S48" s="247">
        <v>114.38227990999999</v>
      </c>
      <c r="T48" s="247">
        <v>251.33494962</v>
      </c>
      <c r="U48" s="247">
        <v>351.96103904</v>
      </c>
      <c r="V48" s="247">
        <v>316.38636797999999</v>
      </c>
      <c r="W48" s="247">
        <v>187.04092824</v>
      </c>
      <c r="X48" s="247">
        <v>63.002701623</v>
      </c>
      <c r="Y48" s="247">
        <v>19.034459706</v>
      </c>
      <c r="Z48" s="247">
        <v>11.988990465000001</v>
      </c>
      <c r="AA48" s="247">
        <v>9.2856462765999996</v>
      </c>
      <c r="AB48" s="247">
        <v>12.001453636000001</v>
      </c>
      <c r="AC48" s="247">
        <v>24.650106169000001</v>
      </c>
      <c r="AD48" s="247">
        <v>42.590724348999998</v>
      </c>
      <c r="AE48" s="247">
        <v>122.49359352</v>
      </c>
      <c r="AF48" s="247">
        <v>252.18787576</v>
      </c>
      <c r="AG48" s="247">
        <v>356.46801721000003</v>
      </c>
      <c r="AH48" s="247">
        <v>323.36005911000001</v>
      </c>
      <c r="AI48" s="247">
        <v>193.09388963999999</v>
      </c>
      <c r="AJ48" s="247">
        <v>65.022718342999994</v>
      </c>
      <c r="AK48" s="247">
        <v>19.492860152999999</v>
      </c>
      <c r="AL48" s="247">
        <v>12.099487980999999</v>
      </c>
      <c r="AM48" s="247">
        <v>9.3744624366</v>
      </c>
      <c r="AN48" s="247">
        <v>12.945983026</v>
      </c>
      <c r="AO48" s="247">
        <v>24.501631681999999</v>
      </c>
      <c r="AP48" s="247">
        <v>43.734113630000003</v>
      </c>
      <c r="AQ48" s="247">
        <v>123.6145298</v>
      </c>
      <c r="AR48" s="247">
        <v>252.72367847000001</v>
      </c>
      <c r="AS48" s="247">
        <v>365.15687360999999</v>
      </c>
      <c r="AT48" s="247">
        <v>326.68494604</v>
      </c>
      <c r="AU48" s="247">
        <v>200.5375363</v>
      </c>
      <c r="AV48" s="247">
        <v>67.642883765999997</v>
      </c>
      <c r="AW48" s="247">
        <v>19.282712431</v>
      </c>
      <c r="AX48" s="247">
        <v>12.667525262</v>
      </c>
      <c r="AY48" s="247">
        <v>10.507688561</v>
      </c>
      <c r="AZ48" s="247">
        <v>13.93692379</v>
      </c>
      <c r="BA48" s="247">
        <v>27.921653264</v>
      </c>
      <c r="BB48" s="247">
        <v>44.362638799000003</v>
      </c>
      <c r="BC48" s="313">
        <v>121.32980000000001</v>
      </c>
      <c r="BD48" s="313">
        <v>249.19049999999999</v>
      </c>
      <c r="BE48" s="313">
        <v>367.44839999999999</v>
      </c>
      <c r="BF48" s="313">
        <v>327.2174</v>
      </c>
      <c r="BG48" s="313">
        <v>199.1893</v>
      </c>
      <c r="BH48" s="313">
        <v>70.488860000000003</v>
      </c>
      <c r="BI48" s="313">
        <v>20.989339999999999</v>
      </c>
      <c r="BJ48" s="313">
        <v>13.06912</v>
      </c>
      <c r="BK48" s="313">
        <v>10.90329</v>
      </c>
      <c r="BL48" s="313">
        <v>14.17292</v>
      </c>
      <c r="BM48" s="313">
        <v>28.22945</v>
      </c>
      <c r="BN48" s="313">
        <v>43.010190000000001</v>
      </c>
      <c r="BO48" s="313">
        <v>123.53579999999999</v>
      </c>
      <c r="BP48" s="313">
        <v>248.1583</v>
      </c>
      <c r="BQ48" s="313">
        <v>362.98480000000001</v>
      </c>
      <c r="BR48" s="313">
        <v>325.5772</v>
      </c>
      <c r="BS48" s="313">
        <v>199.9913</v>
      </c>
      <c r="BT48" s="313">
        <v>72.269379999999998</v>
      </c>
      <c r="BU48" s="313">
        <v>21.330850000000002</v>
      </c>
      <c r="BV48" s="313">
        <v>13.000529999999999</v>
      </c>
    </row>
    <row r="49" spans="1:74" s="192" customFormat="1" ht="12" customHeight="1" x14ac:dyDescent="0.25">
      <c r="A49" s="148"/>
      <c r="B49" s="787" t="s">
        <v>815</v>
      </c>
      <c r="C49" s="744"/>
      <c r="D49" s="744"/>
      <c r="E49" s="744"/>
      <c r="F49" s="744"/>
      <c r="G49" s="744"/>
      <c r="H49" s="744"/>
      <c r="I49" s="744"/>
      <c r="J49" s="744"/>
      <c r="K49" s="744"/>
      <c r="L49" s="744"/>
      <c r="M49" s="744"/>
      <c r="N49" s="744"/>
      <c r="O49" s="744"/>
      <c r="P49" s="744"/>
      <c r="Q49" s="744"/>
      <c r="AY49" s="454"/>
      <c r="AZ49" s="454"/>
      <c r="BA49" s="454"/>
      <c r="BB49" s="454"/>
      <c r="BC49" s="685"/>
      <c r="BD49" s="685"/>
      <c r="BE49" s="685"/>
      <c r="BF49" s="685"/>
      <c r="BG49" s="454"/>
      <c r="BH49" s="454"/>
      <c r="BI49" s="454"/>
      <c r="BJ49" s="454"/>
    </row>
    <row r="50" spans="1:74" s="429" customFormat="1" ht="12" customHeight="1" x14ac:dyDescent="0.25">
      <c r="A50" s="426"/>
      <c r="B50" s="780" t="str">
        <f>"Notes: "&amp;"EIA completed modeling and analysis for this report on " &amp;Dates!D2&amp;"."</f>
        <v>Notes: EIA completed modeling and analysis for this report on Thursday May 6, 2021.</v>
      </c>
      <c r="C50" s="780"/>
      <c r="D50" s="780"/>
      <c r="E50" s="780"/>
      <c r="F50" s="780"/>
      <c r="G50" s="780"/>
      <c r="H50" s="780"/>
      <c r="I50" s="780"/>
      <c r="J50" s="780"/>
      <c r="K50" s="780"/>
      <c r="L50" s="780"/>
      <c r="M50" s="780"/>
      <c r="N50" s="780"/>
      <c r="O50" s="780"/>
      <c r="P50" s="780"/>
      <c r="Q50" s="780"/>
      <c r="AY50" s="455"/>
      <c r="AZ50" s="455"/>
      <c r="BA50" s="455"/>
      <c r="BB50" s="455"/>
      <c r="BC50" s="644"/>
      <c r="BD50" s="644"/>
      <c r="BE50" s="644"/>
      <c r="BF50" s="644"/>
      <c r="BG50" s="455"/>
      <c r="BH50" s="455"/>
      <c r="BI50" s="455"/>
      <c r="BJ50" s="455"/>
    </row>
    <row r="51" spans="1:74" s="429" customFormat="1" ht="12" customHeight="1" x14ac:dyDescent="0.25">
      <c r="A51" s="426"/>
      <c r="B51" s="770" t="s">
        <v>353</v>
      </c>
      <c r="C51" s="769"/>
      <c r="D51" s="769"/>
      <c r="E51" s="769"/>
      <c r="F51" s="769"/>
      <c r="G51" s="769"/>
      <c r="H51" s="769"/>
      <c r="I51" s="769"/>
      <c r="J51" s="769"/>
      <c r="K51" s="769"/>
      <c r="L51" s="769"/>
      <c r="M51" s="769"/>
      <c r="N51" s="769"/>
      <c r="O51" s="769"/>
      <c r="P51" s="769"/>
      <c r="Q51" s="769"/>
      <c r="AY51" s="455"/>
      <c r="AZ51" s="455"/>
      <c r="BA51" s="455"/>
      <c r="BB51" s="455"/>
      <c r="BC51" s="644"/>
      <c r="BD51" s="644"/>
      <c r="BE51" s="644"/>
      <c r="BF51" s="644"/>
      <c r="BG51" s="455"/>
      <c r="BH51" s="455"/>
      <c r="BI51" s="455"/>
      <c r="BJ51" s="455"/>
    </row>
    <row r="52" spans="1:74" s="429" customFormat="1" ht="12" customHeight="1" x14ac:dyDescent="0.25">
      <c r="A52" s="430"/>
      <c r="B52" s="780" t="s">
        <v>1373</v>
      </c>
      <c r="C52" s="762"/>
      <c r="D52" s="762"/>
      <c r="E52" s="762"/>
      <c r="F52" s="762"/>
      <c r="G52" s="762"/>
      <c r="H52" s="762"/>
      <c r="I52" s="762"/>
      <c r="J52" s="762"/>
      <c r="K52" s="762"/>
      <c r="L52" s="762"/>
      <c r="M52" s="762"/>
      <c r="N52" s="762"/>
      <c r="O52" s="762"/>
      <c r="P52" s="762"/>
      <c r="Q52" s="759"/>
      <c r="AY52" s="455"/>
      <c r="AZ52" s="455"/>
      <c r="BA52" s="455"/>
      <c r="BB52" s="455"/>
      <c r="BC52" s="455"/>
      <c r="BD52" s="644"/>
      <c r="BE52" s="644"/>
      <c r="BF52" s="644"/>
      <c r="BG52" s="455"/>
      <c r="BH52" s="455"/>
      <c r="BI52" s="455"/>
      <c r="BJ52" s="455"/>
    </row>
    <row r="53" spans="1:74" s="429" customFormat="1" ht="12" customHeight="1" x14ac:dyDescent="0.25">
      <c r="A53" s="430"/>
      <c r="B53" s="780" t="s">
        <v>161</v>
      </c>
      <c r="C53" s="762"/>
      <c r="D53" s="762"/>
      <c r="E53" s="762"/>
      <c r="F53" s="762"/>
      <c r="G53" s="762"/>
      <c r="H53" s="762"/>
      <c r="I53" s="762"/>
      <c r="J53" s="762"/>
      <c r="K53" s="762"/>
      <c r="L53" s="762"/>
      <c r="M53" s="762"/>
      <c r="N53" s="762"/>
      <c r="O53" s="762"/>
      <c r="P53" s="762"/>
      <c r="Q53" s="759"/>
      <c r="AY53" s="455"/>
      <c r="AZ53" s="455"/>
      <c r="BA53" s="455"/>
      <c r="BB53" s="455"/>
      <c r="BC53" s="455"/>
      <c r="BD53" s="644"/>
      <c r="BE53" s="644"/>
      <c r="BF53" s="644"/>
      <c r="BG53" s="455"/>
      <c r="BH53" s="455"/>
      <c r="BI53" s="455"/>
      <c r="BJ53" s="455"/>
    </row>
    <row r="54" spans="1:74" s="429" customFormat="1" ht="12" customHeight="1" x14ac:dyDescent="0.25">
      <c r="A54" s="430"/>
      <c r="B54" s="780" t="s">
        <v>353</v>
      </c>
      <c r="C54" s="762"/>
      <c r="D54" s="762"/>
      <c r="E54" s="762"/>
      <c r="F54" s="762"/>
      <c r="G54" s="762"/>
      <c r="H54" s="762"/>
      <c r="I54" s="762"/>
      <c r="J54" s="762"/>
      <c r="K54" s="762"/>
      <c r="L54" s="762"/>
      <c r="M54" s="762"/>
      <c r="N54" s="762"/>
      <c r="O54" s="762"/>
      <c r="P54" s="762"/>
      <c r="Q54" s="759"/>
      <c r="AY54" s="455"/>
      <c r="AZ54" s="455"/>
      <c r="BA54" s="455"/>
      <c r="BB54" s="455"/>
      <c r="BC54" s="455"/>
      <c r="BD54" s="644"/>
      <c r="BE54" s="644"/>
      <c r="BF54" s="644"/>
      <c r="BG54" s="455"/>
      <c r="BH54" s="455"/>
      <c r="BI54" s="455"/>
      <c r="BJ54" s="455"/>
    </row>
    <row r="55" spans="1:74" s="431" customFormat="1" ht="12" customHeight="1" x14ac:dyDescent="0.25">
      <c r="A55" s="430"/>
      <c r="B55" s="780" t="s">
        <v>162</v>
      </c>
      <c r="C55" s="762"/>
      <c r="D55" s="762"/>
      <c r="E55" s="762"/>
      <c r="F55" s="762"/>
      <c r="G55" s="762"/>
      <c r="H55" s="762"/>
      <c r="I55" s="762"/>
      <c r="J55" s="762"/>
      <c r="K55" s="762"/>
      <c r="L55" s="762"/>
      <c r="M55" s="762"/>
      <c r="N55" s="762"/>
      <c r="O55" s="762"/>
      <c r="P55" s="762"/>
      <c r="Q55" s="759"/>
      <c r="AY55" s="456"/>
      <c r="AZ55" s="456"/>
      <c r="BA55" s="456"/>
      <c r="BB55" s="456"/>
      <c r="BC55" s="456"/>
      <c r="BD55" s="645"/>
      <c r="BE55" s="645"/>
      <c r="BF55" s="645"/>
      <c r="BG55" s="456"/>
      <c r="BH55" s="456"/>
      <c r="BI55" s="456"/>
      <c r="BJ55" s="456"/>
    </row>
    <row r="56" spans="1:74" s="431" customFormat="1" ht="12" customHeight="1" x14ac:dyDescent="0.25">
      <c r="A56" s="430"/>
      <c r="B56" s="763" t="s">
        <v>163</v>
      </c>
      <c r="C56" s="762"/>
      <c r="D56" s="762"/>
      <c r="E56" s="762"/>
      <c r="F56" s="762"/>
      <c r="G56" s="762"/>
      <c r="H56" s="762"/>
      <c r="I56" s="762"/>
      <c r="J56" s="762"/>
      <c r="K56" s="762"/>
      <c r="L56" s="762"/>
      <c r="M56" s="762"/>
      <c r="N56" s="762"/>
      <c r="O56" s="762"/>
      <c r="P56" s="762"/>
      <c r="Q56" s="759"/>
      <c r="AY56" s="456"/>
      <c r="AZ56" s="456"/>
      <c r="BA56" s="456"/>
      <c r="BB56" s="456"/>
      <c r="BC56" s="456"/>
      <c r="BD56" s="645"/>
      <c r="BE56" s="645"/>
      <c r="BF56" s="645"/>
      <c r="BG56" s="456"/>
      <c r="BH56" s="456"/>
      <c r="BI56" s="456"/>
      <c r="BJ56" s="456"/>
    </row>
    <row r="57" spans="1:74" s="431" customFormat="1" ht="12" customHeight="1" x14ac:dyDescent="0.25">
      <c r="A57" s="393"/>
      <c r="B57" s="771" t="s">
        <v>1381</v>
      </c>
      <c r="C57" s="759"/>
      <c r="D57" s="759"/>
      <c r="E57" s="759"/>
      <c r="F57" s="759"/>
      <c r="G57" s="759"/>
      <c r="H57" s="759"/>
      <c r="I57" s="759"/>
      <c r="J57" s="759"/>
      <c r="K57" s="759"/>
      <c r="L57" s="759"/>
      <c r="M57" s="759"/>
      <c r="N57" s="759"/>
      <c r="O57" s="759"/>
      <c r="P57" s="759"/>
      <c r="Q57" s="759"/>
      <c r="AY57" s="456"/>
      <c r="AZ57" s="456"/>
      <c r="BA57" s="456"/>
      <c r="BB57" s="456"/>
      <c r="BC57" s="456"/>
      <c r="BD57" s="645"/>
      <c r="BE57" s="645"/>
      <c r="BF57" s="645"/>
      <c r="BG57" s="456"/>
      <c r="BH57" s="456"/>
      <c r="BI57" s="456"/>
      <c r="BJ57" s="456"/>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W5" transitionEvaluation="1" transitionEntry="1">
    <pageSetUpPr fitToPage="1"/>
  </sheetPr>
  <dimension ref="A1:BV144"/>
  <sheetViews>
    <sheetView showGridLines="0" zoomScaleNormal="100" workbookViewId="0">
      <pane xSplit="2" ySplit="4" topLeftCell="AW5" activePane="bottomRight" state="frozen"/>
      <selection activeCell="BF1" sqref="BF1"/>
      <selection pane="topRight" activeCell="BF1" sqref="BF1"/>
      <selection pane="bottomLeft" activeCell="BF1" sqref="BF1"/>
      <selection pane="bottomRight" activeCell="B1" sqref="B1:AL1"/>
    </sheetView>
  </sheetViews>
  <sheetFormatPr defaultColWidth="9.5546875" defaultRowHeight="10.199999999999999" x14ac:dyDescent="0.2"/>
  <cols>
    <col min="1" max="1" width="10.5546875" style="12" bestFit="1" customWidth="1"/>
    <col min="2" max="2" width="36.21875" style="12" customWidth="1"/>
    <col min="3" max="12" width="6.5546875" style="12" customWidth="1"/>
    <col min="13" max="13" width="7.44140625" style="12" customWidth="1"/>
    <col min="14" max="50" width="6.5546875" style="12" customWidth="1"/>
    <col min="51" max="55" width="6.5546875" style="308" customWidth="1"/>
    <col min="56" max="58" width="6.5546875" style="678" customWidth="1"/>
    <col min="59" max="62" width="6.5546875" style="308" customWidth="1"/>
    <col min="63" max="74" width="6.5546875" style="12" customWidth="1"/>
    <col min="75" max="16384" width="9.5546875" style="12"/>
  </cols>
  <sheetData>
    <row r="1" spans="1:74" s="11" customFormat="1" ht="13.2" x14ac:dyDescent="0.25">
      <c r="A1" s="741" t="s">
        <v>798</v>
      </c>
      <c r="B1" s="743" t="s">
        <v>235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Y1" s="447"/>
      <c r="AZ1" s="447"/>
      <c r="BA1" s="447"/>
      <c r="BB1" s="447"/>
      <c r="BC1" s="447"/>
      <c r="BD1" s="676"/>
      <c r="BE1" s="676"/>
      <c r="BF1" s="676"/>
      <c r="BG1" s="447"/>
      <c r="BH1" s="447"/>
      <c r="BI1" s="447"/>
      <c r="BJ1" s="447"/>
    </row>
    <row r="2" spans="1:74" s="13" customFormat="1" ht="13.2" x14ac:dyDescent="0.25">
      <c r="A2" s="742"/>
      <c r="B2" s="486" t="str">
        <f>"U.S. Energy Information Administration  |  Short-Term Energy Outlook  - "&amp;Dates!D1</f>
        <v>U.S. Energy Information Administration  |  Short-Term Energy Outlook  - May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995</v>
      </c>
      <c r="BN6" s="387"/>
      <c r="BO6" s="387"/>
      <c r="BP6" s="387"/>
      <c r="BQ6" s="387"/>
      <c r="BR6" s="387"/>
      <c r="BS6" s="387"/>
      <c r="BT6" s="387"/>
      <c r="BU6" s="387"/>
      <c r="BV6" s="387"/>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6"/>
      <c r="BA7" s="387"/>
      <c r="BB7" s="387"/>
      <c r="BC7" s="387"/>
      <c r="BD7" s="21"/>
      <c r="BE7" s="21"/>
      <c r="BF7" s="21"/>
      <c r="BG7" s="21"/>
      <c r="BH7" s="387"/>
      <c r="BI7" s="387"/>
      <c r="BJ7" s="387"/>
      <c r="BK7" s="387"/>
      <c r="BL7" s="387"/>
      <c r="BM7" s="387"/>
      <c r="BN7" s="387"/>
      <c r="BO7" s="387"/>
      <c r="BP7" s="387"/>
      <c r="BQ7" s="387"/>
      <c r="BR7" s="387"/>
      <c r="BS7" s="646"/>
      <c r="BT7" s="387"/>
      <c r="BU7" s="387"/>
      <c r="BV7" s="387"/>
    </row>
    <row r="8" spans="1:74" ht="11.1" customHeight="1" x14ac:dyDescent="0.2">
      <c r="A8" s="19" t="s">
        <v>502</v>
      </c>
      <c r="B8" s="23" t="s">
        <v>89</v>
      </c>
      <c r="C8" s="210">
        <v>8.8735900000000001</v>
      </c>
      <c r="D8" s="210">
        <v>9.1081160000000008</v>
      </c>
      <c r="E8" s="210">
        <v>9.1924080000000004</v>
      </c>
      <c r="F8" s="210">
        <v>9.1148070000000008</v>
      </c>
      <c r="G8" s="210">
        <v>9.2077039999999997</v>
      </c>
      <c r="H8" s="210">
        <v>9.1344849999999997</v>
      </c>
      <c r="I8" s="210">
        <v>9.2657760000000007</v>
      </c>
      <c r="J8" s="210">
        <v>9.2639449999999997</v>
      </c>
      <c r="K8" s="210">
        <v>9.5335920000000005</v>
      </c>
      <c r="L8" s="210">
        <v>9.6680379999999992</v>
      </c>
      <c r="M8" s="210">
        <v>10.087902</v>
      </c>
      <c r="N8" s="210">
        <v>9.9928659999999994</v>
      </c>
      <c r="O8" s="210">
        <v>9.9983160000000009</v>
      </c>
      <c r="P8" s="210">
        <v>10.260786</v>
      </c>
      <c r="Q8" s="210">
        <v>10.488575000000001</v>
      </c>
      <c r="R8" s="210">
        <v>10.496371</v>
      </c>
      <c r="S8" s="210">
        <v>10.456747999999999</v>
      </c>
      <c r="T8" s="210">
        <v>10.604911</v>
      </c>
      <c r="U8" s="210">
        <v>10.903438</v>
      </c>
      <c r="V8" s="210">
        <v>11.383527000000001</v>
      </c>
      <c r="W8" s="210">
        <v>11.463372</v>
      </c>
      <c r="X8" s="210">
        <v>11.553960999999999</v>
      </c>
      <c r="Y8" s="210">
        <v>11.907087000000001</v>
      </c>
      <c r="Z8" s="210">
        <v>12.00375</v>
      </c>
      <c r="AA8" s="210">
        <v>11.865012999999999</v>
      </c>
      <c r="AB8" s="210">
        <v>11.678834</v>
      </c>
      <c r="AC8" s="210">
        <v>11.937306</v>
      </c>
      <c r="AD8" s="210">
        <v>12.134698</v>
      </c>
      <c r="AE8" s="210">
        <v>12.163192</v>
      </c>
      <c r="AF8" s="210">
        <v>12.087543999999999</v>
      </c>
      <c r="AG8" s="210">
        <v>11.819095000000001</v>
      </c>
      <c r="AH8" s="210">
        <v>12.424769</v>
      </c>
      <c r="AI8" s="210">
        <v>12.495187</v>
      </c>
      <c r="AJ8" s="210">
        <v>12.672552</v>
      </c>
      <c r="AK8" s="210">
        <v>12.859780000000001</v>
      </c>
      <c r="AL8" s="210">
        <v>12.802096000000001</v>
      </c>
      <c r="AM8" s="210">
        <v>12.754821</v>
      </c>
      <c r="AN8" s="210">
        <v>12.745602</v>
      </c>
      <c r="AO8" s="210">
        <v>12.737068000000001</v>
      </c>
      <c r="AP8" s="210">
        <v>12.009976999999999</v>
      </c>
      <c r="AQ8" s="210">
        <v>10.018784999999999</v>
      </c>
      <c r="AR8" s="210">
        <v>10.442129</v>
      </c>
      <c r="AS8" s="210">
        <v>10.972654</v>
      </c>
      <c r="AT8" s="210">
        <v>10.583830000000001</v>
      </c>
      <c r="AU8" s="210">
        <v>10.870478</v>
      </c>
      <c r="AV8" s="210">
        <v>10.438742</v>
      </c>
      <c r="AW8" s="210">
        <v>11.167707</v>
      </c>
      <c r="AX8" s="210">
        <v>11.087878999999999</v>
      </c>
      <c r="AY8" s="210">
        <v>11.059485</v>
      </c>
      <c r="AZ8" s="210">
        <v>9.8617380000000008</v>
      </c>
      <c r="BA8" s="210">
        <v>10.939185239</v>
      </c>
      <c r="BB8" s="210">
        <v>10.966726926</v>
      </c>
      <c r="BC8" s="299">
        <v>10.97195</v>
      </c>
      <c r="BD8" s="299">
        <v>10.979760000000001</v>
      </c>
      <c r="BE8" s="299">
        <v>11.05669</v>
      </c>
      <c r="BF8" s="299">
        <v>11.12932</v>
      </c>
      <c r="BG8" s="299">
        <v>11.17252</v>
      </c>
      <c r="BH8" s="299">
        <v>11.200430000000001</v>
      </c>
      <c r="BI8" s="299">
        <v>11.3994</v>
      </c>
      <c r="BJ8" s="299">
        <v>11.4307</v>
      </c>
      <c r="BK8" s="299">
        <v>11.4435</v>
      </c>
      <c r="BL8" s="299">
        <v>11.487590000000001</v>
      </c>
      <c r="BM8" s="299">
        <v>11.59097</v>
      </c>
      <c r="BN8" s="299">
        <v>11.67177</v>
      </c>
      <c r="BO8" s="299">
        <v>11.64479</v>
      </c>
      <c r="BP8" s="299">
        <v>11.70964</v>
      </c>
      <c r="BQ8" s="299">
        <v>11.81198</v>
      </c>
      <c r="BR8" s="299">
        <v>11.99769</v>
      </c>
      <c r="BS8" s="299">
        <v>12.07019</v>
      </c>
      <c r="BT8" s="299">
        <v>12.0451</v>
      </c>
      <c r="BU8" s="299">
        <v>12.257070000000001</v>
      </c>
      <c r="BV8" s="299">
        <v>12.33356</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99"/>
      <c r="BD9" s="299"/>
      <c r="BE9" s="299"/>
      <c r="BF9" s="299"/>
      <c r="BG9" s="299"/>
      <c r="BH9" s="299"/>
      <c r="BI9" s="299"/>
      <c r="BJ9" s="299"/>
      <c r="BK9" s="299"/>
      <c r="BL9" s="299"/>
      <c r="BM9" s="299"/>
      <c r="BN9" s="299"/>
      <c r="BO9" s="299"/>
      <c r="BP9" s="299"/>
      <c r="BQ9" s="299"/>
      <c r="BR9" s="299"/>
      <c r="BS9" s="299"/>
      <c r="BT9" s="299"/>
      <c r="BU9" s="299"/>
      <c r="BV9" s="299"/>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300"/>
      <c r="BD10" s="300"/>
      <c r="BE10" s="300"/>
      <c r="BF10" s="300"/>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89.437322581000004</v>
      </c>
      <c r="AB11" s="210">
        <v>89.991249999999994</v>
      </c>
      <c r="AC11" s="210">
        <v>90.604161289999993</v>
      </c>
      <c r="AD11" s="210">
        <v>90.967766667000006</v>
      </c>
      <c r="AE11" s="210">
        <v>91.687064516000007</v>
      </c>
      <c r="AF11" s="210">
        <v>92.047700000000006</v>
      </c>
      <c r="AG11" s="210">
        <v>92.536322580999993</v>
      </c>
      <c r="AH11" s="210">
        <v>94.805548387000002</v>
      </c>
      <c r="AI11" s="210">
        <v>94.685366666999997</v>
      </c>
      <c r="AJ11" s="210">
        <v>96.023322581000002</v>
      </c>
      <c r="AK11" s="210">
        <v>96.731233333000006</v>
      </c>
      <c r="AL11" s="210">
        <v>96.997709677000003</v>
      </c>
      <c r="AM11" s="210">
        <v>95.092419355000004</v>
      </c>
      <c r="AN11" s="210">
        <v>94.713103447999998</v>
      </c>
      <c r="AO11" s="210">
        <v>94.556161290000006</v>
      </c>
      <c r="AP11" s="210">
        <v>92.944199999999995</v>
      </c>
      <c r="AQ11" s="210">
        <v>87.797161290000005</v>
      </c>
      <c r="AR11" s="210">
        <v>88.351699999999994</v>
      </c>
      <c r="AS11" s="210">
        <v>89.766096774000005</v>
      </c>
      <c r="AT11" s="210">
        <v>90.234516128999999</v>
      </c>
      <c r="AU11" s="210">
        <v>89.4649</v>
      </c>
      <c r="AV11" s="210">
        <v>88.939129031999997</v>
      </c>
      <c r="AW11" s="210">
        <v>91.987933333000001</v>
      </c>
      <c r="AX11" s="210">
        <v>92.538064516000006</v>
      </c>
      <c r="AY11" s="210">
        <v>92.301967742000002</v>
      </c>
      <c r="AZ11" s="210">
        <v>86.337892857</v>
      </c>
      <c r="BA11" s="210">
        <v>91.277169999999998</v>
      </c>
      <c r="BB11" s="210">
        <v>90.786680000000004</v>
      </c>
      <c r="BC11" s="299">
        <v>90.793790000000001</v>
      </c>
      <c r="BD11" s="299">
        <v>90.678150000000002</v>
      </c>
      <c r="BE11" s="299">
        <v>90.920739999999995</v>
      </c>
      <c r="BF11" s="299">
        <v>91.399839999999998</v>
      </c>
      <c r="BG11" s="299">
        <v>91.720389999999995</v>
      </c>
      <c r="BH11" s="299">
        <v>91.867130000000003</v>
      </c>
      <c r="BI11" s="299">
        <v>92.153710000000004</v>
      </c>
      <c r="BJ11" s="299">
        <v>92.063079999999999</v>
      </c>
      <c r="BK11" s="299">
        <v>91.928479999999993</v>
      </c>
      <c r="BL11" s="299">
        <v>91.897989999999993</v>
      </c>
      <c r="BM11" s="299">
        <v>92.066090000000003</v>
      </c>
      <c r="BN11" s="299">
        <v>92.282870000000003</v>
      </c>
      <c r="BO11" s="299">
        <v>92.5107</v>
      </c>
      <c r="BP11" s="299">
        <v>92.814030000000002</v>
      </c>
      <c r="BQ11" s="299">
        <v>93.208119999999994</v>
      </c>
      <c r="BR11" s="299">
        <v>93.586579999999998</v>
      </c>
      <c r="BS11" s="299">
        <v>94.026390000000006</v>
      </c>
      <c r="BT11" s="299">
        <v>94.188500000000005</v>
      </c>
      <c r="BU11" s="299">
        <v>94.467150000000004</v>
      </c>
      <c r="BV11" s="299">
        <v>94.425129999999996</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99"/>
      <c r="BD12" s="299"/>
      <c r="BE12" s="299"/>
      <c r="BF12" s="299"/>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300"/>
      <c r="BD13" s="300"/>
      <c r="BE13" s="300"/>
      <c r="BF13" s="300"/>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61.971187999999998</v>
      </c>
      <c r="P14" s="68">
        <v>60.268717000000002</v>
      </c>
      <c r="Q14" s="68">
        <v>65.503579000000002</v>
      </c>
      <c r="R14" s="68">
        <v>58.046233999999998</v>
      </c>
      <c r="S14" s="68">
        <v>61.210858999999999</v>
      </c>
      <c r="T14" s="68">
        <v>61.572367999999997</v>
      </c>
      <c r="U14" s="68">
        <v>62.967241999999999</v>
      </c>
      <c r="V14" s="68">
        <v>69.325457999999998</v>
      </c>
      <c r="W14" s="68">
        <v>62.438499</v>
      </c>
      <c r="X14" s="68">
        <v>66.532053000000005</v>
      </c>
      <c r="Y14" s="68">
        <v>62.857303000000002</v>
      </c>
      <c r="Z14" s="68">
        <v>63.473595000000003</v>
      </c>
      <c r="AA14" s="68">
        <v>65.83569</v>
      </c>
      <c r="AB14" s="68">
        <v>58.314672999999999</v>
      </c>
      <c r="AC14" s="68">
        <v>55.667043</v>
      </c>
      <c r="AD14" s="68">
        <v>61.213194000000001</v>
      </c>
      <c r="AE14" s="68">
        <v>61.861533000000001</v>
      </c>
      <c r="AF14" s="68">
        <v>56.705832999999998</v>
      </c>
      <c r="AG14" s="68">
        <v>59.068790999999997</v>
      </c>
      <c r="AH14" s="68">
        <v>63.794620000000002</v>
      </c>
      <c r="AI14" s="68">
        <v>58.59742</v>
      </c>
      <c r="AJ14" s="68">
        <v>57.674056999999998</v>
      </c>
      <c r="AK14" s="68">
        <v>54.392702</v>
      </c>
      <c r="AL14" s="68">
        <v>53.183706999999998</v>
      </c>
      <c r="AM14" s="68">
        <v>55.612456999999999</v>
      </c>
      <c r="AN14" s="68">
        <v>47.378796000000001</v>
      </c>
      <c r="AO14" s="68">
        <v>46.060926000000002</v>
      </c>
      <c r="AP14" s="68">
        <v>38.999501000000002</v>
      </c>
      <c r="AQ14" s="68">
        <v>36.934071000000003</v>
      </c>
      <c r="AR14" s="68">
        <v>39.258833000000003</v>
      </c>
      <c r="AS14" s="68">
        <v>43.195796999999999</v>
      </c>
      <c r="AT14" s="68">
        <v>47.499327000000001</v>
      </c>
      <c r="AU14" s="68">
        <v>45.118958999999997</v>
      </c>
      <c r="AV14" s="68">
        <v>46.599246999999998</v>
      </c>
      <c r="AW14" s="68">
        <v>45.959758000000001</v>
      </c>
      <c r="AX14" s="68">
        <v>46.435659000000001</v>
      </c>
      <c r="AY14" s="68">
        <v>48.564743999999997</v>
      </c>
      <c r="AZ14" s="68">
        <v>40.292459000000001</v>
      </c>
      <c r="BA14" s="68">
        <v>49.891813999999997</v>
      </c>
      <c r="BB14" s="68">
        <v>48.058099820999999</v>
      </c>
      <c r="BC14" s="301">
        <v>45.912010000000002</v>
      </c>
      <c r="BD14" s="301">
        <v>46.223869999999998</v>
      </c>
      <c r="BE14" s="301">
        <v>49.276560000000003</v>
      </c>
      <c r="BF14" s="301">
        <v>54.388260000000002</v>
      </c>
      <c r="BG14" s="301">
        <v>49.961840000000002</v>
      </c>
      <c r="BH14" s="301">
        <v>51.146070000000002</v>
      </c>
      <c r="BI14" s="301">
        <v>49.0336</v>
      </c>
      <c r="BJ14" s="301">
        <v>49.395310000000002</v>
      </c>
      <c r="BK14" s="301">
        <v>51.310479999999998</v>
      </c>
      <c r="BL14" s="301">
        <v>47.24342</v>
      </c>
      <c r="BM14" s="301">
        <v>52.57123</v>
      </c>
      <c r="BN14" s="301">
        <v>48.329650000000001</v>
      </c>
      <c r="BO14" s="301">
        <v>48.742620000000002</v>
      </c>
      <c r="BP14" s="301">
        <v>48.448970000000003</v>
      </c>
      <c r="BQ14" s="301">
        <v>50.709020000000002</v>
      </c>
      <c r="BR14" s="301">
        <v>55.239809999999999</v>
      </c>
      <c r="BS14" s="301">
        <v>50.699770000000001</v>
      </c>
      <c r="BT14" s="301">
        <v>51.773499999999999</v>
      </c>
      <c r="BU14" s="301">
        <v>49.793759999999999</v>
      </c>
      <c r="BV14" s="301">
        <v>49.896450000000002</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300"/>
      <c r="BD16" s="300"/>
      <c r="BE16" s="300"/>
      <c r="BF16" s="300"/>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300"/>
      <c r="BD17" s="300"/>
      <c r="BE17" s="300"/>
      <c r="BF17" s="300"/>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302"/>
      <c r="BD18" s="302"/>
      <c r="BE18" s="302"/>
      <c r="BF18" s="30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19.905342999999998</v>
      </c>
      <c r="AN19" s="210">
        <v>19.83887</v>
      </c>
      <c r="AO19" s="210">
        <v>18.283773</v>
      </c>
      <c r="AP19" s="210">
        <v>14.690989</v>
      </c>
      <c r="AQ19" s="210">
        <v>16.103228999999999</v>
      </c>
      <c r="AR19" s="210">
        <v>17.435207999999999</v>
      </c>
      <c r="AS19" s="210">
        <v>18.322590000000002</v>
      </c>
      <c r="AT19" s="210">
        <v>18.439346</v>
      </c>
      <c r="AU19" s="210">
        <v>18.307296999999998</v>
      </c>
      <c r="AV19" s="210">
        <v>18.623835</v>
      </c>
      <c r="AW19" s="210">
        <v>18.702424000000001</v>
      </c>
      <c r="AX19" s="210">
        <v>18.795701999999999</v>
      </c>
      <c r="AY19" s="210">
        <v>18.595403000000001</v>
      </c>
      <c r="AZ19" s="210">
        <v>17.444201</v>
      </c>
      <c r="BA19" s="210">
        <v>18.793364774</v>
      </c>
      <c r="BB19" s="210">
        <v>19.393832376999999</v>
      </c>
      <c r="BC19" s="299">
        <v>19.57076</v>
      </c>
      <c r="BD19" s="299">
        <v>19.85125</v>
      </c>
      <c r="BE19" s="299">
        <v>19.704650000000001</v>
      </c>
      <c r="BF19" s="299">
        <v>20.144600000000001</v>
      </c>
      <c r="BG19" s="299">
        <v>19.78471</v>
      </c>
      <c r="BH19" s="299">
        <v>20.13532</v>
      </c>
      <c r="BI19" s="299">
        <v>20.3401</v>
      </c>
      <c r="BJ19" s="299">
        <v>20.188189999999999</v>
      </c>
      <c r="BK19" s="299">
        <v>20.012869999999999</v>
      </c>
      <c r="BL19" s="299">
        <v>19.8489</v>
      </c>
      <c r="BM19" s="299">
        <v>20.206119999999999</v>
      </c>
      <c r="BN19" s="299">
        <v>20.254560000000001</v>
      </c>
      <c r="BO19" s="299">
        <v>20.4815</v>
      </c>
      <c r="BP19" s="299">
        <v>20.65194</v>
      </c>
      <c r="BQ19" s="299">
        <v>20.70054</v>
      </c>
      <c r="BR19" s="299">
        <v>21.11946</v>
      </c>
      <c r="BS19" s="299">
        <v>20.703340000000001</v>
      </c>
      <c r="BT19" s="299">
        <v>20.799430000000001</v>
      </c>
      <c r="BU19" s="299">
        <v>20.839230000000001</v>
      </c>
      <c r="BV19" s="299">
        <v>20.704219999999999</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99"/>
      <c r="BD20" s="299"/>
      <c r="BE20" s="299"/>
      <c r="BF20" s="299"/>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303"/>
      <c r="BD21" s="303"/>
      <c r="BE21" s="303"/>
      <c r="BF21" s="303"/>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110.23462549</v>
      </c>
      <c r="AB22" s="210">
        <v>107.61507429</v>
      </c>
      <c r="AC22" s="210">
        <v>94.267970448</v>
      </c>
      <c r="AD22" s="210">
        <v>73.6325121</v>
      </c>
      <c r="AE22" s="210">
        <v>68.741593257999995</v>
      </c>
      <c r="AF22" s="210">
        <v>70.557713167000003</v>
      </c>
      <c r="AG22" s="210">
        <v>77.127352516000002</v>
      </c>
      <c r="AH22" s="210">
        <v>78.397037581000006</v>
      </c>
      <c r="AI22" s="210">
        <v>73.441261033000004</v>
      </c>
      <c r="AJ22" s="210">
        <v>74.346828704999993</v>
      </c>
      <c r="AK22" s="210">
        <v>92.598322003000007</v>
      </c>
      <c r="AL22" s="210">
        <v>102.03230977</v>
      </c>
      <c r="AM22" s="210">
        <v>106.32483213</v>
      </c>
      <c r="AN22" s="210">
        <v>104.57800003</v>
      </c>
      <c r="AO22" s="210">
        <v>87.369564967000002</v>
      </c>
      <c r="AP22" s="210">
        <v>74.7662002</v>
      </c>
      <c r="AQ22" s="210">
        <v>66.751193841000003</v>
      </c>
      <c r="AR22" s="210">
        <v>71.126718229999994</v>
      </c>
      <c r="AS22" s="210">
        <v>80.366495552000003</v>
      </c>
      <c r="AT22" s="210">
        <v>77.531101000000007</v>
      </c>
      <c r="AU22" s="210">
        <v>72.455333737000004</v>
      </c>
      <c r="AV22" s="210">
        <v>74.909890903000004</v>
      </c>
      <c r="AW22" s="210">
        <v>81.320228862999997</v>
      </c>
      <c r="AX22" s="210">
        <v>101.8601702</v>
      </c>
      <c r="AY22" s="210">
        <v>105.98852248</v>
      </c>
      <c r="AZ22" s="210">
        <v>108.44314596</v>
      </c>
      <c r="BA22" s="210">
        <v>84.039106000000004</v>
      </c>
      <c r="BB22" s="210">
        <v>74.161651000000006</v>
      </c>
      <c r="BC22" s="299">
        <v>67.097170000000006</v>
      </c>
      <c r="BD22" s="299">
        <v>70.437479999999994</v>
      </c>
      <c r="BE22" s="299">
        <v>75.242890000000003</v>
      </c>
      <c r="BF22" s="299">
        <v>74.195639999999997</v>
      </c>
      <c r="BG22" s="299">
        <v>71.562370000000001</v>
      </c>
      <c r="BH22" s="299">
        <v>73.395259999999993</v>
      </c>
      <c r="BI22" s="299">
        <v>86.104410000000001</v>
      </c>
      <c r="BJ22" s="299">
        <v>102.5964</v>
      </c>
      <c r="BK22" s="299">
        <v>104.7587</v>
      </c>
      <c r="BL22" s="299">
        <v>103.39319999999999</v>
      </c>
      <c r="BM22" s="299">
        <v>87.505610000000004</v>
      </c>
      <c r="BN22" s="299">
        <v>74.267619999999994</v>
      </c>
      <c r="BO22" s="299">
        <v>66.843469999999996</v>
      </c>
      <c r="BP22" s="299">
        <v>70.279849999999996</v>
      </c>
      <c r="BQ22" s="299">
        <v>75.771659999999997</v>
      </c>
      <c r="BR22" s="299">
        <v>75.464349999999996</v>
      </c>
      <c r="BS22" s="299">
        <v>71.635170000000002</v>
      </c>
      <c r="BT22" s="299">
        <v>73.366879999999995</v>
      </c>
      <c r="BU22" s="299">
        <v>85.553240000000002</v>
      </c>
      <c r="BV22" s="299">
        <v>102.6574</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99"/>
      <c r="BD23" s="299"/>
      <c r="BE23" s="299"/>
      <c r="BF23" s="299"/>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99"/>
      <c r="BD24" s="299"/>
      <c r="BE24" s="299"/>
      <c r="BF24" s="299"/>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48.347844962000003</v>
      </c>
      <c r="AD25" s="68">
        <v>37.282224120000002</v>
      </c>
      <c r="AE25" s="68">
        <v>44.060165955999999</v>
      </c>
      <c r="AF25" s="68">
        <v>48.267030300000002</v>
      </c>
      <c r="AG25" s="68">
        <v>59.801968033000001</v>
      </c>
      <c r="AH25" s="68">
        <v>56.310744251000003</v>
      </c>
      <c r="AI25" s="68">
        <v>51.113288310000002</v>
      </c>
      <c r="AJ25" s="68">
        <v>41.517648131999998</v>
      </c>
      <c r="AK25" s="68">
        <v>45.869143289999997</v>
      </c>
      <c r="AL25" s="68">
        <v>44.574784772999998</v>
      </c>
      <c r="AM25" s="68">
        <v>40.721643213999997</v>
      </c>
      <c r="AN25" s="68">
        <v>35.981930177000002</v>
      </c>
      <c r="AO25" s="68">
        <v>32.799766472999998</v>
      </c>
      <c r="AP25" s="68">
        <v>26.704142910000002</v>
      </c>
      <c r="AQ25" s="68">
        <v>29.821122824</v>
      </c>
      <c r="AR25" s="68">
        <v>39.909196979999997</v>
      </c>
      <c r="AS25" s="68">
        <v>52.950167024000002</v>
      </c>
      <c r="AT25" s="68">
        <v>53.712463999000001</v>
      </c>
      <c r="AU25" s="68">
        <v>41.888119830000001</v>
      </c>
      <c r="AV25" s="68">
        <v>37.507379755999999</v>
      </c>
      <c r="AW25" s="68">
        <v>38.028566939999997</v>
      </c>
      <c r="AX25" s="68">
        <v>47.290498047</v>
      </c>
      <c r="AY25" s="68">
        <v>49.192906159000003</v>
      </c>
      <c r="AZ25" s="68">
        <v>50.544309831</v>
      </c>
      <c r="BA25" s="68">
        <v>38.294127639999999</v>
      </c>
      <c r="BB25" s="68">
        <v>34.1366187</v>
      </c>
      <c r="BC25" s="301">
        <v>40.977530000000002</v>
      </c>
      <c r="BD25" s="301">
        <v>49.82535</v>
      </c>
      <c r="BE25" s="301">
        <v>62.408839999999998</v>
      </c>
      <c r="BF25" s="301">
        <v>58.141919999999999</v>
      </c>
      <c r="BG25" s="301">
        <v>45.647939999999998</v>
      </c>
      <c r="BH25" s="301">
        <v>39.90869</v>
      </c>
      <c r="BI25" s="301">
        <v>36.501179999999998</v>
      </c>
      <c r="BJ25" s="301">
        <v>54.253480000000003</v>
      </c>
      <c r="BK25" s="301">
        <v>58.516889999999997</v>
      </c>
      <c r="BL25" s="301">
        <v>43.45487</v>
      </c>
      <c r="BM25" s="301">
        <v>43.272910000000003</v>
      </c>
      <c r="BN25" s="301">
        <v>35.839750000000002</v>
      </c>
      <c r="BO25" s="301">
        <v>38.560560000000002</v>
      </c>
      <c r="BP25" s="301">
        <v>47.671599999999998</v>
      </c>
      <c r="BQ25" s="301">
        <v>59.361400000000003</v>
      </c>
      <c r="BR25" s="301">
        <v>56.036340000000003</v>
      </c>
      <c r="BS25" s="301">
        <v>43.688679999999998</v>
      </c>
      <c r="BT25" s="301">
        <v>39.036209999999997</v>
      </c>
      <c r="BU25" s="301">
        <v>35.001390000000001</v>
      </c>
      <c r="BV25" s="301">
        <v>51.698740000000001</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303"/>
      <c r="BD26" s="303"/>
      <c r="BE26" s="303"/>
      <c r="BF26" s="303"/>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99"/>
      <c r="BD27" s="299"/>
      <c r="BE27" s="299"/>
      <c r="BF27" s="299"/>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11.004957279999999</v>
      </c>
      <c r="AB28" s="210">
        <v>10.95556485</v>
      </c>
      <c r="AC28" s="210">
        <v>10.11578512</v>
      </c>
      <c r="AD28" s="210">
        <v>9.4941548789999999</v>
      </c>
      <c r="AE28" s="210">
        <v>9.9429637500000005</v>
      </c>
      <c r="AF28" s="210">
        <v>11.106825799999999</v>
      </c>
      <c r="AG28" s="210">
        <v>12.545458699999999</v>
      </c>
      <c r="AH28" s="210">
        <v>12.43287393</v>
      </c>
      <c r="AI28" s="210">
        <v>11.750354250000001</v>
      </c>
      <c r="AJ28" s="210">
        <v>10.32418157</v>
      </c>
      <c r="AK28" s="210">
        <v>9.9185174190000005</v>
      </c>
      <c r="AL28" s="210">
        <v>10.400152759999999</v>
      </c>
      <c r="AM28" s="210">
        <v>10.454776519999999</v>
      </c>
      <c r="AN28" s="210">
        <v>10.40917872</v>
      </c>
      <c r="AO28" s="210">
        <v>9.5813804910000009</v>
      </c>
      <c r="AP28" s="210">
        <v>8.9607047529999999</v>
      </c>
      <c r="AQ28" s="210">
        <v>9.0761542619999993</v>
      </c>
      <c r="AR28" s="210">
        <v>10.897452019999999</v>
      </c>
      <c r="AS28" s="210">
        <v>12.473454419999999</v>
      </c>
      <c r="AT28" s="210">
        <v>12.13362044</v>
      </c>
      <c r="AU28" s="210">
        <v>10.96898189</v>
      </c>
      <c r="AV28" s="210">
        <v>9.7716282719999992</v>
      </c>
      <c r="AW28" s="210">
        <v>9.4687127360000005</v>
      </c>
      <c r="AX28" s="210">
        <v>10.42353683</v>
      </c>
      <c r="AY28" s="210">
        <v>10.753355543</v>
      </c>
      <c r="AZ28" s="210">
        <v>11.031367298999999</v>
      </c>
      <c r="BA28" s="210">
        <v>9.8187090000000001</v>
      </c>
      <c r="BB28" s="210">
        <v>9.3149300000000004</v>
      </c>
      <c r="BC28" s="299">
        <v>9.5731710000000003</v>
      </c>
      <c r="BD28" s="299">
        <v>11.386380000000001</v>
      </c>
      <c r="BE28" s="299">
        <v>12.479699999999999</v>
      </c>
      <c r="BF28" s="299">
        <v>12.126429999999999</v>
      </c>
      <c r="BG28" s="299">
        <v>11.15649</v>
      </c>
      <c r="BH28" s="299">
        <v>9.8728250000000006</v>
      </c>
      <c r="BI28" s="299">
        <v>9.6348140000000004</v>
      </c>
      <c r="BJ28" s="299">
        <v>10.629910000000001</v>
      </c>
      <c r="BK28" s="299">
        <v>11.00244</v>
      </c>
      <c r="BL28" s="299">
        <v>11.09965</v>
      </c>
      <c r="BM28" s="299">
        <v>9.9422499999999996</v>
      </c>
      <c r="BN28" s="299">
        <v>9.4545180000000002</v>
      </c>
      <c r="BO28" s="299">
        <v>9.6550449999999994</v>
      </c>
      <c r="BP28" s="299">
        <v>11.46692</v>
      </c>
      <c r="BQ28" s="299">
        <v>12.546900000000001</v>
      </c>
      <c r="BR28" s="299">
        <v>12.23922</v>
      </c>
      <c r="BS28" s="299">
        <v>11.26735</v>
      </c>
      <c r="BT28" s="299">
        <v>9.9579640000000005</v>
      </c>
      <c r="BU28" s="299">
        <v>9.7117339999999999</v>
      </c>
      <c r="BV28" s="299">
        <v>10.707470000000001</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99"/>
      <c r="BD29" s="299"/>
      <c r="BE29" s="299"/>
      <c r="BF29" s="299"/>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99"/>
      <c r="BD30" s="299"/>
      <c r="BE30" s="299"/>
      <c r="BF30" s="299"/>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98</v>
      </c>
      <c r="C31" s="210">
        <v>0.90247533200999996</v>
      </c>
      <c r="D31" s="210">
        <v>0.85580043732</v>
      </c>
      <c r="E31" s="210">
        <v>1.0114484265999999</v>
      </c>
      <c r="F31" s="210">
        <v>0.99033440006999995</v>
      </c>
      <c r="G31" s="210">
        <v>1.0303731119999999</v>
      </c>
      <c r="H31" s="210">
        <v>0.98737915299000001</v>
      </c>
      <c r="I31" s="210">
        <v>0.91623354905999999</v>
      </c>
      <c r="J31" s="210">
        <v>0.86126175661000004</v>
      </c>
      <c r="K31" s="210">
        <v>0.83223300777999998</v>
      </c>
      <c r="L31" s="210">
        <v>0.88623090992999998</v>
      </c>
      <c r="M31" s="210">
        <v>0.87215480045000005</v>
      </c>
      <c r="N31" s="210">
        <v>0.90139113302999996</v>
      </c>
      <c r="O31" s="210">
        <v>0.95135973198000001</v>
      </c>
      <c r="P31" s="210">
        <v>0.88991670619999996</v>
      </c>
      <c r="Q31" s="210">
        <v>0.98999531338000002</v>
      </c>
      <c r="R31" s="210">
        <v>0.99676057966999998</v>
      </c>
      <c r="S31" s="210">
        <v>1.0396460263</v>
      </c>
      <c r="T31" s="210">
        <v>1.0116560661</v>
      </c>
      <c r="U31" s="210">
        <v>0.92585366171000005</v>
      </c>
      <c r="V31" s="210">
        <v>0.93163981535999996</v>
      </c>
      <c r="W31" s="210">
        <v>0.84294002992999995</v>
      </c>
      <c r="X31" s="210">
        <v>0.88007831298999994</v>
      </c>
      <c r="Y31" s="210">
        <v>0.88383021452999999</v>
      </c>
      <c r="Z31" s="210">
        <v>0.92043355982999997</v>
      </c>
      <c r="AA31" s="210">
        <v>0.92407182697000001</v>
      </c>
      <c r="AB31" s="210">
        <v>0.86471623200000003</v>
      </c>
      <c r="AC31" s="210">
        <v>0.98462416933999997</v>
      </c>
      <c r="AD31" s="210">
        <v>1.0196600934</v>
      </c>
      <c r="AE31" s="210">
        <v>1.0600521920999999</v>
      </c>
      <c r="AF31" s="210">
        <v>0.99222092906000003</v>
      </c>
      <c r="AG31" s="210">
        <v>0.97856747696000002</v>
      </c>
      <c r="AH31" s="210">
        <v>0.93465327364999995</v>
      </c>
      <c r="AI31" s="210">
        <v>0.89605487513000004</v>
      </c>
      <c r="AJ31" s="210">
        <v>0.92759986952999995</v>
      </c>
      <c r="AK31" s="210">
        <v>0.89509202385999997</v>
      </c>
      <c r="AL31" s="210">
        <v>0.92841660999999998</v>
      </c>
      <c r="AM31" s="210">
        <v>0.97431889620000001</v>
      </c>
      <c r="AN31" s="210">
        <v>0.97983084626000005</v>
      </c>
      <c r="AO31" s="210">
        <v>0.96899832650999995</v>
      </c>
      <c r="AP31" s="210">
        <v>0.91297271490999998</v>
      </c>
      <c r="AQ31" s="210">
        <v>1.038417586</v>
      </c>
      <c r="AR31" s="210">
        <v>1.0436509092999999</v>
      </c>
      <c r="AS31" s="210">
        <v>0.99443905922999998</v>
      </c>
      <c r="AT31" s="210">
        <v>0.94973428389000003</v>
      </c>
      <c r="AU31" s="210">
        <v>0.88222630573000005</v>
      </c>
      <c r="AV31" s="210">
        <v>0.92461089650999995</v>
      </c>
      <c r="AW31" s="210">
        <v>0.98754448452999999</v>
      </c>
      <c r="AX31" s="210">
        <v>0.99528603677000005</v>
      </c>
      <c r="AY31" s="210">
        <v>0.98017397886000002</v>
      </c>
      <c r="AZ31" s="210">
        <v>0.88836689999999996</v>
      </c>
      <c r="BA31" s="210">
        <v>1.1011329999999999</v>
      </c>
      <c r="BB31" s="210">
        <v>1.0759080000000001</v>
      </c>
      <c r="BC31" s="299">
        <v>1.1387480000000001</v>
      </c>
      <c r="BD31" s="299">
        <v>1.1335850000000001</v>
      </c>
      <c r="BE31" s="299">
        <v>1.0699000000000001</v>
      </c>
      <c r="BF31" s="299">
        <v>1.0378339999999999</v>
      </c>
      <c r="BG31" s="299">
        <v>0.97208519999999998</v>
      </c>
      <c r="BH31" s="299">
        <v>1.011477</v>
      </c>
      <c r="BI31" s="299">
        <v>1.066325</v>
      </c>
      <c r="BJ31" s="299">
        <v>1.082276</v>
      </c>
      <c r="BK31" s="299">
        <v>1.0828990000000001</v>
      </c>
      <c r="BL31" s="299">
        <v>0.98877110000000001</v>
      </c>
      <c r="BM31" s="299">
        <v>1.167054</v>
      </c>
      <c r="BN31" s="299">
        <v>1.143743</v>
      </c>
      <c r="BO31" s="299">
        <v>1.206504</v>
      </c>
      <c r="BP31" s="299">
        <v>1.2151719999999999</v>
      </c>
      <c r="BQ31" s="299">
        <v>1.142072</v>
      </c>
      <c r="BR31" s="299">
        <v>1.092158</v>
      </c>
      <c r="BS31" s="299">
        <v>1.032818</v>
      </c>
      <c r="BT31" s="299">
        <v>1.0606519999999999</v>
      </c>
      <c r="BU31" s="299">
        <v>1.114994</v>
      </c>
      <c r="BV31" s="299">
        <v>1.1199410000000001</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99"/>
      <c r="BD32" s="299"/>
      <c r="BE32" s="299"/>
      <c r="BF32" s="299"/>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303"/>
      <c r="BD33" s="303"/>
      <c r="BE33" s="303"/>
      <c r="BF33" s="303"/>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612</v>
      </c>
      <c r="B34" s="30" t="s">
        <v>98</v>
      </c>
      <c r="C34" s="210">
        <v>8.9708016280000002</v>
      </c>
      <c r="D34" s="210">
        <v>7.6176246189999999</v>
      </c>
      <c r="E34" s="210">
        <v>8.4260599260000006</v>
      </c>
      <c r="F34" s="210">
        <v>7.4483488360000001</v>
      </c>
      <c r="G34" s="210">
        <v>7.7883430960000002</v>
      </c>
      <c r="H34" s="210">
        <v>7.9548750100000003</v>
      </c>
      <c r="I34" s="210">
        <v>8.4170584020000003</v>
      </c>
      <c r="J34" s="210">
        <v>8.2869514399999993</v>
      </c>
      <c r="K34" s="210">
        <v>7.6129719229999999</v>
      </c>
      <c r="L34" s="210">
        <v>7.8024989480000002</v>
      </c>
      <c r="M34" s="210">
        <v>8.0918851860000007</v>
      </c>
      <c r="N34" s="210">
        <v>9.1811809009999994</v>
      </c>
      <c r="O34" s="210">
        <v>9.6597321419999993</v>
      </c>
      <c r="P34" s="210">
        <v>8.0575437880000003</v>
      </c>
      <c r="Q34" s="210">
        <v>8.7012937259999994</v>
      </c>
      <c r="R34" s="210">
        <v>7.8806958260000002</v>
      </c>
      <c r="S34" s="210">
        <v>7.9767040570000001</v>
      </c>
      <c r="T34" s="210">
        <v>8.1374807110000003</v>
      </c>
      <c r="U34" s="210">
        <v>8.6038943860000003</v>
      </c>
      <c r="V34" s="210">
        <v>8.6827247520000004</v>
      </c>
      <c r="W34" s="210">
        <v>7.8544720510000001</v>
      </c>
      <c r="X34" s="210">
        <v>8.0784631880000006</v>
      </c>
      <c r="Y34" s="210">
        <v>8.5080346420000001</v>
      </c>
      <c r="Z34" s="210">
        <v>9.0213948800000008</v>
      </c>
      <c r="AA34" s="210">
        <v>9.5319186089999999</v>
      </c>
      <c r="AB34" s="210">
        <v>8.3768466670000006</v>
      </c>
      <c r="AC34" s="210">
        <v>8.6923469420000004</v>
      </c>
      <c r="AD34" s="210">
        <v>7.6624028360000001</v>
      </c>
      <c r="AE34" s="210">
        <v>7.9370164580000004</v>
      </c>
      <c r="AF34" s="210">
        <v>7.905972352</v>
      </c>
      <c r="AG34" s="210">
        <v>8.5482970060000003</v>
      </c>
      <c r="AH34" s="210">
        <v>8.5518200719999999</v>
      </c>
      <c r="AI34" s="210">
        <v>7.8535768890000002</v>
      </c>
      <c r="AJ34" s="210">
        <v>7.9285171349999999</v>
      </c>
      <c r="AK34" s="210">
        <v>8.3782023090000006</v>
      </c>
      <c r="AL34" s="210">
        <v>8.9259971339999993</v>
      </c>
      <c r="AM34" s="210">
        <v>8.9560079879999996</v>
      </c>
      <c r="AN34" s="210">
        <v>8.3050421639999996</v>
      </c>
      <c r="AO34" s="210">
        <v>7.838722636</v>
      </c>
      <c r="AP34" s="210">
        <v>6.5114716000000001</v>
      </c>
      <c r="AQ34" s="210">
        <v>6.85114965</v>
      </c>
      <c r="AR34" s="210">
        <v>7.2716711539999999</v>
      </c>
      <c r="AS34" s="210">
        <v>8.0905207939999997</v>
      </c>
      <c r="AT34" s="210">
        <v>8.0096842469999991</v>
      </c>
      <c r="AU34" s="210">
        <v>7.316686657</v>
      </c>
      <c r="AV34" s="210">
        <v>7.488998692</v>
      </c>
      <c r="AW34" s="210">
        <v>7.5962308390000004</v>
      </c>
      <c r="AX34" s="210">
        <v>8.7068569349999994</v>
      </c>
      <c r="AY34" s="210">
        <v>8.8666249510000004</v>
      </c>
      <c r="AZ34" s="210">
        <v>7.9277810000000004</v>
      </c>
      <c r="BA34" s="210">
        <v>7.9025650000000001</v>
      </c>
      <c r="BB34" s="210">
        <v>7.3515550000000003</v>
      </c>
      <c r="BC34" s="299">
        <v>7.5871130000000004</v>
      </c>
      <c r="BD34" s="299">
        <v>7.7857799999999999</v>
      </c>
      <c r="BE34" s="299">
        <v>8.2921209999999999</v>
      </c>
      <c r="BF34" s="299">
        <v>8.2258929999999992</v>
      </c>
      <c r="BG34" s="299">
        <v>7.5620019999999997</v>
      </c>
      <c r="BH34" s="299">
        <v>7.7013449999999999</v>
      </c>
      <c r="BI34" s="299">
        <v>7.955203</v>
      </c>
      <c r="BJ34" s="299">
        <v>9.0262019999999996</v>
      </c>
      <c r="BK34" s="299">
        <v>9.1479680000000005</v>
      </c>
      <c r="BL34" s="299">
        <v>8.0100909999999992</v>
      </c>
      <c r="BM34" s="299">
        <v>8.3739190000000008</v>
      </c>
      <c r="BN34" s="299">
        <v>7.5662799999999999</v>
      </c>
      <c r="BO34" s="299">
        <v>7.7587060000000001</v>
      </c>
      <c r="BP34" s="299">
        <v>7.9175890000000004</v>
      </c>
      <c r="BQ34" s="299">
        <v>8.434965</v>
      </c>
      <c r="BR34" s="299">
        <v>8.3828739999999993</v>
      </c>
      <c r="BS34" s="299">
        <v>7.6772049999999998</v>
      </c>
      <c r="BT34" s="299">
        <v>7.783658</v>
      </c>
      <c r="BU34" s="299">
        <v>7.9951509999999999</v>
      </c>
      <c r="BV34" s="299">
        <v>9.0929260000000003</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304"/>
      <c r="BD35" s="304"/>
      <c r="BE35" s="304"/>
      <c r="BF35" s="304"/>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304"/>
      <c r="BD36" s="304"/>
      <c r="BE36" s="304"/>
      <c r="BF36" s="304"/>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300"/>
      <c r="BD37" s="300"/>
      <c r="BE37" s="300"/>
      <c r="BF37" s="300"/>
      <c r="BG37" s="300"/>
      <c r="BH37" s="300"/>
      <c r="BI37" s="300"/>
      <c r="BJ37" s="300"/>
      <c r="BK37" s="300"/>
      <c r="BL37" s="300"/>
      <c r="BM37" s="300"/>
      <c r="BN37" s="300"/>
      <c r="BO37" s="300"/>
      <c r="BP37" s="300"/>
      <c r="BQ37" s="300"/>
      <c r="BR37" s="300"/>
      <c r="BS37" s="300"/>
      <c r="BT37" s="300"/>
      <c r="BU37" s="300"/>
      <c r="BV37" s="300"/>
    </row>
    <row r="38" spans="1:74" ht="11.1" customHeight="1" x14ac:dyDescent="0.2">
      <c r="A38" s="647"/>
      <c r="B38" s="22" t="s">
        <v>998</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300"/>
      <c r="BD38" s="300"/>
      <c r="BE38" s="300"/>
      <c r="BF38" s="300"/>
      <c r="BG38" s="300"/>
      <c r="BH38" s="300"/>
      <c r="BI38" s="300"/>
      <c r="BJ38" s="300"/>
      <c r="BK38" s="300"/>
      <c r="BL38" s="300"/>
      <c r="BM38" s="300"/>
      <c r="BN38" s="300"/>
      <c r="BO38" s="300"/>
      <c r="BP38" s="300"/>
      <c r="BQ38" s="300"/>
      <c r="BR38" s="300"/>
      <c r="BS38" s="300"/>
      <c r="BT38" s="300"/>
      <c r="BU38" s="300"/>
      <c r="BV38" s="300"/>
    </row>
    <row r="39" spans="1:74" ht="11.1" customHeight="1" x14ac:dyDescent="0.2">
      <c r="A39" s="647"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10">
        <v>62.33</v>
      </c>
      <c r="BB39" s="210">
        <v>61.72</v>
      </c>
      <c r="BC39" s="299">
        <v>62.5</v>
      </c>
      <c r="BD39" s="299">
        <v>61.5</v>
      </c>
      <c r="BE39" s="299">
        <v>60.5</v>
      </c>
      <c r="BF39" s="299">
        <v>59.5</v>
      </c>
      <c r="BG39" s="299">
        <v>57.5</v>
      </c>
      <c r="BH39" s="299">
        <v>56.5</v>
      </c>
      <c r="BI39" s="299">
        <v>56.5</v>
      </c>
      <c r="BJ39" s="299">
        <v>56.5</v>
      </c>
      <c r="BK39" s="299">
        <v>58.5</v>
      </c>
      <c r="BL39" s="299">
        <v>58.5</v>
      </c>
      <c r="BM39" s="299">
        <v>58.5</v>
      </c>
      <c r="BN39" s="299">
        <v>56.5</v>
      </c>
      <c r="BO39" s="299">
        <v>56.5</v>
      </c>
      <c r="BP39" s="299">
        <v>56.5</v>
      </c>
      <c r="BQ39" s="299">
        <v>56</v>
      </c>
      <c r="BR39" s="299">
        <v>56</v>
      </c>
      <c r="BS39" s="299">
        <v>56</v>
      </c>
      <c r="BT39" s="299">
        <v>57</v>
      </c>
      <c r="BU39" s="299">
        <v>57</v>
      </c>
      <c r="BV39" s="299">
        <v>57</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300"/>
      <c r="BD40" s="300"/>
      <c r="BE40" s="300"/>
      <c r="BF40" s="300"/>
      <c r="BG40" s="300"/>
      <c r="BH40" s="300"/>
      <c r="BI40" s="300"/>
      <c r="BJ40" s="300"/>
      <c r="BK40" s="300"/>
      <c r="BL40" s="300"/>
      <c r="BM40" s="300"/>
      <c r="BN40" s="300"/>
      <c r="BO40" s="300"/>
      <c r="BP40" s="300"/>
      <c r="BQ40" s="300"/>
      <c r="BR40" s="300"/>
      <c r="BS40" s="300"/>
      <c r="BT40" s="300"/>
      <c r="BU40" s="300"/>
      <c r="BV40" s="300"/>
    </row>
    <row r="41" spans="1:74" ht="11.1" customHeight="1" x14ac:dyDescent="0.2">
      <c r="A41" s="551"/>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304"/>
      <c r="BD41" s="304"/>
      <c r="BE41" s="304"/>
      <c r="BF41" s="304"/>
      <c r="BG41" s="304"/>
      <c r="BH41" s="304"/>
      <c r="BI41" s="304"/>
      <c r="BJ41" s="304"/>
      <c r="BK41" s="304"/>
      <c r="BL41" s="304"/>
      <c r="BM41" s="304"/>
      <c r="BN41" s="304"/>
      <c r="BO41" s="304"/>
      <c r="BP41" s="304"/>
      <c r="BQ41" s="304"/>
      <c r="BR41" s="304"/>
      <c r="BS41" s="304"/>
      <c r="BT41" s="304"/>
      <c r="BU41" s="304"/>
      <c r="BV41" s="304"/>
    </row>
    <row r="42" spans="1:74" ht="11.1" customHeight="1" x14ac:dyDescent="0.2">
      <c r="A42" s="552"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10">
        <v>2.62</v>
      </c>
      <c r="BB42" s="210">
        <v>2.6629999999999998</v>
      </c>
      <c r="BC42" s="299">
        <v>2.83</v>
      </c>
      <c r="BD42" s="299">
        <v>2.85</v>
      </c>
      <c r="BE42" s="299">
        <v>2.9</v>
      </c>
      <c r="BF42" s="299">
        <v>2.91</v>
      </c>
      <c r="BG42" s="299">
        <v>2.89</v>
      </c>
      <c r="BH42" s="299">
        <v>2.93</v>
      </c>
      <c r="BI42" s="299">
        <v>2.95</v>
      </c>
      <c r="BJ42" s="299">
        <v>3</v>
      </c>
      <c r="BK42" s="299">
        <v>3.17</v>
      </c>
      <c r="BL42" s="299">
        <v>3.12</v>
      </c>
      <c r="BM42" s="299">
        <v>2.95</v>
      </c>
      <c r="BN42" s="299">
        <v>2.94</v>
      </c>
      <c r="BO42" s="299">
        <v>2.93</v>
      </c>
      <c r="BP42" s="299">
        <v>2.97</v>
      </c>
      <c r="BQ42" s="299">
        <v>2.99</v>
      </c>
      <c r="BR42" s="299">
        <v>2.99</v>
      </c>
      <c r="BS42" s="299">
        <v>2.96</v>
      </c>
      <c r="BT42" s="299">
        <v>3</v>
      </c>
      <c r="BU42" s="299">
        <v>3.07</v>
      </c>
      <c r="BV42" s="299">
        <v>3.1</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303"/>
      <c r="BD43" s="303"/>
      <c r="BE43" s="303"/>
      <c r="BF43" s="303"/>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303"/>
      <c r="BD44" s="303"/>
      <c r="BE44" s="303"/>
      <c r="BF44" s="303"/>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1.94</v>
      </c>
      <c r="AU45" s="210">
        <v>1.94</v>
      </c>
      <c r="AV45" s="210">
        <v>1.92</v>
      </c>
      <c r="AW45" s="210">
        <v>1.91</v>
      </c>
      <c r="AX45" s="210">
        <v>1.92</v>
      </c>
      <c r="AY45" s="210">
        <v>1.8973396801</v>
      </c>
      <c r="AZ45" s="210">
        <v>1.9233869164999999</v>
      </c>
      <c r="BA45" s="210">
        <v>1.9645820000000001</v>
      </c>
      <c r="BB45" s="210">
        <v>2.016527</v>
      </c>
      <c r="BC45" s="299">
        <v>1.9877530000000001</v>
      </c>
      <c r="BD45" s="299">
        <v>1.9579679999999999</v>
      </c>
      <c r="BE45" s="299">
        <v>1.972067</v>
      </c>
      <c r="BF45" s="299">
        <v>1.9698880000000001</v>
      </c>
      <c r="BG45" s="299">
        <v>1.986691</v>
      </c>
      <c r="BH45" s="299">
        <v>1.9409620000000001</v>
      </c>
      <c r="BI45" s="299">
        <v>1.956663</v>
      </c>
      <c r="BJ45" s="299">
        <v>1.9554530000000001</v>
      </c>
      <c r="BK45" s="299">
        <v>1.9656279999999999</v>
      </c>
      <c r="BL45" s="299">
        <v>1.993298</v>
      </c>
      <c r="BM45" s="299">
        <v>2.0037660000000002</v>
      </c>
      <c r="BN45" s="299">
        <v>2.0263949999999999</v>
      </c>
      <c r="BO45" s="299">
        <v>2.0008360000000001</v>
      </c>
      <c r="BP45" s="299">
        <v>1.96448</v>
      </c>
      <c r="BQ45" s="299">
        <v>1.9745349999999999</v>
      </c>
      <c r="BR45" s="299">
        <v>1.965441</v>
      </c>
      <c r="BS45" s="299">
        <v>1.981732</v>
      </c>
      <c r="BT45" s="299">
        <v>1.935551</v>
      </c>
      <c r="BU45" s="299">
        <v>1.9548509999999999</v>
      </c>
      <c r="BV45" s="299">
        <v>1.950728</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300"/>
      <c r="BD46" s="300"/>
      <c r="BE46" s="300"/>
      <c r="BF46" s="300"/>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300"/>
      <c r="BD47" s="300"/>
      <c r="BE47" s="300"/>
      <c r="BF47" s="300"/>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300"/>
      <c r="BD48" s="300"/>
      <c r="BE48" s="300"/>
      <c r="BF48" s="300"/>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300"/>
      <c r="BD49" s="300"/>
      <c r="BE49" s="300"/>
      <c r="BF49" s="300"/>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559</v>
      </c>
      <c r="B50" s="38" t="s">
        <v>1112</v>
      </c>
      <c r="C50" s="232">
        <v>17947.202259000002</v>
      </c>
      <c r="D50" s="232">
        <v>17978.201481</v>
      </c>
      <c r="E50" s="232">
        <v>18006.493258999999</v>
      </c>
      <c r="F50" s="232">
        <v>18020.344556</v>
      </c>
      <c r="G50" s="232">
        <v>18052.021221999999</v>
      </c>
      <c r="H50" s="232">
        <v>18089.790222</v>
      </c>
      <c r="I50" s="232">
        <v>18135.521036999999</v>
      </c>
      <c r="J50" s="232">
        <v>18184.072593000001</v>
      </c>
      <c r="K50" s="232">
        <v>18237.31437</v>
      </c>
      <c r="L50" s="232">
        <v>18301.906666999999</v>
      </c>
      <c r="M50" s="232">
        <v>18359.533667</v>
      </c>
      <c r="N50" s="232">
        <v>18416.855667</v>
      </c>
      <c r="O50" s="232">
        <v>18480.451333000001</v>
      </c>
      <c r="P50" s="232">
        <v>18532.229332999999</v>
      </c>
      <c r="Q50" s="232">
        <v>18578.768333</v>
      </c>
      <c r="R50" s="232">
        <v>18616.924185</v>
      </c>
      <c r="S50" s="232">
        <v>18655.343295999999</v>
      </c>
      <c r="T50" s="232">
        <v>18690.881518999999</v>
      </c>
      <c r="U50" s="232">
        <v>18725.090852000001</v>
      </c>
      <c r="V50" s="232">
        <v>18753.703296</v>
      </c>
      <c r="W50" s="232">
        <v>18778.270852000001</v>
      </c>
      <c r="X50" s="232">
        <v>18782.310556</v>
      </c>
      <c r="Y50" s="232">
        <v>18811.150556000001</v>
      </c>
      <c r="Z50" s="232">
        <v>18848.307889</v>
      </c>
      <c r="AA50" s="232">
        <v>18914.675593</v>
      </c>
      <c r="AB50" s="232">
        <v>18952.797815000002</v>
      </c>
      <c r="AC50" s="232">
        <v>18983.567593</v>
      </c>
      <c r="AD50" s="232">
        <v>18989.641962999998</v>
      </c>
      <c r="AE50" s="232">
        <v>19018.714074</v>
      </c>
      <c r="AF50" s="232">
        <v>19053.440963000001</v>
      </c>
      <c r="AG50" s="232">
        <v>19102.685296</v>
      </c>
      <c r="AH50" s="232">
        <v>19142.074741</v>
      </c>
      <c r="AI50" s="232">
        <v>19180.471963</v>
      </c>
      <c r="AJ50" s="232">
        <v>19269.194888999999</v>
      </c>
      <c r="AK50" s="232">
        <v>19267.119222000001</v>
      </c>
      <c r="AL50" s="232">
        <v>19225.562889000001</v>
      </c>
      <c r="AM50" s="232">
        <v>19308.955518999999</v>
      </c>
      <c r="AN50" s="232">
        <v>19065.11563</v>
      </c>
      <c r="AO50" s="232">
        <v>18658.472851999999</v>
      </c>
      <c r="AP50" s="232">
        <v>17427.164519000002</v>
      </c>
      <c r="AQ50" s="232">
        <v>17191.312963</v>
      </c>
      <c r="AR50" s="232">
        <v>17289.055519000001</v>
      </c>
      <c r="AS50" s="232">
        <v>18327.570259</v>
      </c>
      <c r="AT50" s="232">
        <v>18637.117481000001</v>
      </c>
      <c r="AU50" s="232">
        <v>18824.875259</v>
      </c>
      <c r="AV50" s="232">
        <v>18890.843593000001</v>
      </c>
      <c r="AW50" s="232">
        <v>18835.022481</v>
      </c>
      <c r="AX50" s="232">
        <v>18657.411926000001</v>
      </c>
      <c r="AY50" s="232">
        <v>18938.13637</v>
      </c>
      <c r="AZ50" s="232">
        <v>19032.945259</v>
      </c>
      <c r="BA50" s="232">
        <v>19141.52637</v>
      </c>
      <c r="BB50" s="232">
        <v>19280.018962999999</v>
      </c>
      <c r="BC50" s="305">
        <v>19404.04</v>
      </c>
      <c r="BD50" s="305">
        <v>19529.73</v>
      </c>
      <c r="BE50" s="305">
        <v>19677.400000000001</v>
      </c>
      <c r="BF50" s="305">
        <v>19791.189999999999</v>
      </c>
      <c r="BG50" s="305">
        <v>19891.41</v>
      </c>
      <c r="BH50" s="305">
        <v>19970.419999999998</v>
      </c>
      <c r="BI50" s="305">
        <v>20049.22</v>
      </c>
      <c r="BJ50" s="305">
        <v>20120.18</v>
      </c>
      <c r="BK50" s="305">
        <v>20181.46</v>
      </c>
      <c r="BL50" s="305">
        <v>20238.09</v>
      </c>
      <c r="BM50" s="305">
        <v>20288.25</v>
      </c>
      <c r="BN50" s="305">
        <v>20325.5</v>
      </c>
      <c r="BO50" s="305">
        <v>20367.53</v>
      </c>
      <c r="BP50" s="305">
        <v>20407.93</v>
      </c>
      <c r="BQ50" s="305">
        <v>20447.169999999998</v>
      </c>
      <c r="BR50" s="305">
        <v>20483.91</v>
      </c>
      <c r="BS50" s="305">
        <v>20518.63</v>
      </c>
      <c r="BT50" s="305">
        <v>20549.990000000002</v>
      </c>
      <c r="BU50" s="305">
        <v>20581.72</v>
      </c>
      <c r="BV50" s="305">
        <v>20612.45</v>
      </c>
    </row>
    <row r="51" spans="1:74" ht="11.1" customHeight="1" x14ac:dyDescent="0.2">
      <c r="A51" s="37" t="s">
        <v>25</v>
      </c>
      <c r="B51" s="39" t="s">
        <v>9</v>
      </c>
      <c r="C51" s="68">
        <v>2.0495431281999998</v>
      </c>
      <c r="D51" s="68">
        <v>2.062447369</v>
      </c>
      <c r="E51" s="68">
        <v>2.0884225492000001</v>
      </c>
      <c r="F51" s="68">
        <v>2.1342653622999999</v>
      </c>
      <c r="G51" s="68">
        <v>2.1812018603999999</v>
      </c>
      <c r="H51" s="68">
        <v>2.2359705400999998</v>
      </c>
      <c r="I51" s="68">
        <v>2.2871199993000002</v>
      </c>
      <c r="J51" s="68">
        <v>2.3658358910000001</v>
      </c>
      <c r="K51" s="68">
        <v>2.4606233259999999</v>
      </c>
      <c r="L51" s="68">
        <v>2.5863094764999999</v>
      </c>
      <c r="M51" s="68">
        <v>2.7016330894</v>
      </c>
      <c r="N51" s="68">
        <v>2.8215953703999999</v>
      </c>
      <c r="O51" s="68">
        <v>2.9712100325000002</v>
      </c>
      <c r="P51" s="68">
        <v>3.0816644948</v>
      </c>
      <c r="Q51" s="68">
        <v>3.1781594885</v>
      </c>
      <c r="R51" s="68">
        <v>3.3105894718000002</v>
      </c>
      <c r="S51" s="68">
        <v>3.3421303169000001</v>
      </c>
      <c r="T51" s="68">
        <v>3.3228207122</v>
      </c>
      <c r="U51" s="68">
        <v>3.2509119181999999</v>
      </c>
      <c r="V51" s="68">
        <v>3.1325804536000001</v>
      </c>
      <c r="W51" s="68">
        <v>2.9662069233000001</v>
      </c>
      <c r="X51" s="68">
        <v>2.6248843775999999</v>
      </c>
      <c r="Y51" s="68">
        <v>2.4598494553000001</v>
      </c>
      <c r="Z51" s="68">
        <v>2.3427029566000002</v>
      </c>
      <c r="AA51" s="68">
        <v>2.3496409878</v>
      </c>
      <c r="AB51" s="68">
        <v>2.2693895802999999</v>
      </c>
      <c r="AC51" s="68">
        <v>2.1788272074999999</v>
      </c>
      <c r="AD51" s="68">
        <v>2.0020373616999998</v>
      </c>
      <c r="AE51" s="68">
        <v>1.9478107264</v>
      </c>
      <c r="AF51" s="68">
        <v>1.9397664261000001</v>
      </c>
      <c r="AG51" s="68">
        <v>2.0165159541</v>
      </c>
      <c r="AH51" s="68">
        <v>2.0709053476000001</v>
      </c>
      <c r="AI51" s="68">
        <v>2.1418431669000002</v>
      </c>
      <c r="AJ51" s="68">
        <v>2.5922494034999999</v>
      </c>
      <c r="AK51" s="68">
        <v>2.4239275813000001</v>
      </c>
      <c r="AL51" s="68">
        <v>2.0015324570000002</v>
      </c>
      <c r="AM51" s="68">
        <v>2.0845185739000001</v>
      </c>
      <c r="AN51" s="68">
        <v>0.59261865141000003</v>
      </c>
      <c r="AO51" s="68">
        <v>-1.7125060352999999</v>
      </c>
      <c r="AP51" s="68">
        <v>-8.2280511001000001</v>
      </c>
      <c r="AQ51" s="68">
        <v>-9.6084367429000004</v>
      </c>
      <c r="AR51" s="68">
        <v>-9.2601932000999998</v>
      </c>
      <c r="AS51" s="68">
        <v>-4.0576234440999999</v>
      </c>
      <c r="AT51" s="68">
        <v>-2.6379442464</v>
      </c>
      <c r="AU51" s="68">
        <v>-1.8539517921999999</v>
      </c>
      <c r="AV51" s="68">
        <v>-1.9635033974</v>
      </c>
      <c r="AW51" s="68">
        <v>-2.2426639694000001</v>
      </c>
      <c r="AX51" s="68">
        <v>-2.9551850640000001</v>
      </c>
      <c r="AY51" s="68">
        <v>-1.9204516153</v>
      </c>
      <c r="AZ51" s="68">
        <v>-0.16873944535999999</v>
      </c>
      <c r="BA51" s="68">
        <v>2.5889231255</v>
      </c>
      <c r="BB51" s="68">
        <v>10.631990319</v>
      </c>
      <c r="BC51" s="301">
        <v>12.87119</v>
      </c>
      <c r="BD51" s="301">
        <v>12.96007</v>
      </c>
      <c r="BE51" s="301">
        <v>7.3650370000000001</v>
      </c>
      <c r="BF51" s="301">
        <v>6.1923300000000001</v>
      </c>
      <c r="BG51" s="301">
        <v>5.6655389999999999</v>
      </c>
      <c r="BH51" s="301">
        <v>5.7148139999999996</v>
      </c>
      <c r="BI51" s="301">
        <v>6.4464949999999996</v>
      </c>
      <c r="BJ51" s="301">
        <v>7.8401269999999998</v>
      </c>
      <c r="BK51" s="301">
        <v>6.5651849999999996</v>
      </c>
      <c r="BL51" s="301">
        <v>6.331912</v>
      </c>
      <c r="BM51" s="301">
        <v>5.9907820000000003</v>
      </c>
      <c r="BN51" s="301">
        <v>5.4225899999999996</v>
      </c>
      <c r="BO51" s="301">
        <v>4.9654299999999996</v>
      </c>
      <c r="BP51" s="301">
        <v>4.4967319999999997</v>
      </c>
      <c r="BQ51" s="301">
        <v>3.9119229999999998</v>
      </c>
      <c r="BR51" s="301">
        <v>3.5001280000000001</v>
      </c>
      <c r="BS51" s="301">
        <v>3.1532619999999998</v>
      </c>
      <c r="BT51" s="301">
        <v>2.9021309999999998</v>
      </c>
      <c r="BU51" s="301">
        <v>2.6559360000000001</v>
      </c>
      <c r="BV51" s="301">
        <v>2.4466869999999998</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300"/>
      <c r="BD52" s="300"/>
      <c r="BE52" s="300"/>
      <c r="BF52" s="300"/>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561</v>
      </c>
      <c r="B54" s="38" t="s">
        <v>1097</v>
      </c>
      <c r="C54" s="68">
        <v>106.88385185</v>
      </c>
      <c r="D54" s="68">
        <v>107.03796296</v>
      </c>
      <c r="E54" s="68">
        <v>107.17118519</v>
      </c>
      <c r="F54" s="68">
        <v>107.2167037</v>
      </c>
      <c r="G54" s="68">
        <v>107.35825926</v>
      </c>
      <c r="H54" s="68">
        <v>107.52903704000001</v>
      </c>
      <c r="I54" s="68">
        <v>107.75777778</v>
      </c>
      <c r="J54" s="68">
        <v>107.96544444</v>
      </c>
      <c r="K54" s="68">
        <v>108.18077778</v>
      </c>
      <c r="L54" s="68">
        <v>108.41607406999999</v>
      </c>
      <c r="M54" s="68">
        <v>108.63751852</v>
      </c>
      <c r="N54" s="68">
        <v>108.85740740999999</v>
      </c>
      <c r="O54" s="68">
        <v>109.04137037</v>
      </c>
      <c r="P54" s="68">
        <v>109.28392593</v>
      </c>
      <c r="Q54" s="68">
        <v>109.5507037</v>
      </c>
      <c r="R54" s="68">
        <v>109.92837037</v>
      </c>
      <c r="S54" s="68">
        <v>110.17859258999999</v>
      </c>
      <c r="T54" s="68">
        <v>110.38803704</v>
      </c>
      <c r="U54" s="68">
        <v>110.505</v>
      </c>
      <c r="V54" s="68">
        <v>110.67166666999999</v>
      </c>
      <c r="W54" s="68">
        <v>110.83633333</v>
      </c>
      <c r="X54" s="68">
        <v>111.01855556</v>
      </c>
      <c r="Y54" s="68">
        <v>111.16455556</v>
      </c>
      <c r="Z54" s="68">
        <v>111.29388889000001</v>
      </c>
      <c r="AA54" s="68">
        <v>111.33307407</v>
      </c>
      <c r="AB54" s="68">
        <v>111.48418519000001</v>
      </c>
      <c r="AC54" s="68">
        <v>111.67374074</v>
      </c>
      <c r="AD54" s="68">
        <v>111.99196296</v>
      </c>
      <c r="AE54" s="68">
        <v>112.19074074</v>
      </c>
      <c r="AF54" s="68">
        <v>112.3602963</v>
      </c>
      <c r="AG54" s="68">
        <v>112.4667037</v>
      </c>
      <c r="AH54" s="68">
        <v>112.60325926</v>
      </c>
      <c r="AI54" s="68">
        <v>112.73603704</v>
      </c>
      <c r="AJ54" s="68">
        <v>112.85940741</v>
      </c>
      <c r="AK54" s="68">
        <v>112.98885185</v>
      </c>
      <c r="AL54" s="68">
        <v>113.11874074000001</v>
      </c>
      <c r="AM54" s="68">
        <v>113.38462963000001</v>
      </c>
      <c r="AN54" s="68">
        <v>113.41374073999999</v>
      </c>
      <c r="AO54" s="68">
        <v>113.34162963</v>
      </c>
      <c r="AP54" s="68">
        <v>112.81140741</v>
      </c>
      <c r="AQ54" s="68">
        <v>112.80451852</v>
      </c>
      <c r="AR54" s="68">
        <v>112.96407407</v>
      </c>
      <c r="AS54" s="68">
        <v>113.57140741000001</v>
      </c>
      <c r="AT54" s="68">
        <v>113.85285184999999</v>
      </c>
      <c r="AU54" s="68">
        <v>114.08974074</v>
      </c>
      <c r="AV54" s="68">
        <v>114.28207406999999</v>
      </c>
      <c r="AW54" s="68">
        <v>114.42985185000001</v>
      </c>
      <c r="AX54" s="68">
        <v>114.53307407</v>
      </c>
      <c r="AY54" s="68">
        <v>115.12401481000001</v>
      </c>
      <c r="AZ54" s="68">
        <v>115.40467037000001</v>
      </c>
      <c r="BA54" s="68">
        <v>115.64101481</v>
      </c>
      <c r="BB54" s="68">
        <v>115.78503333</v>
      </c>
      <c r="BC54" s="301">
        <v>115.9688</v>
      </c>
      <c r="BD54" s="301">
        <v>116.1442</v>
      </c>
      <c r="BE54" s="301">
        <v>116.2911</v>
      </c>
      <c r="BF54" s="301">
        <v>116.46510000000001</v>
      </c>
      <c r="BG54" s="301">
        <v>116.646</v>
      </c>
      <c r="BH54" s="301">
        <v>116.85339999999999</v>
      </c>
      <c r="BI54" s="301">
        <v>117.03319999999999</v>
      </c>
      <c r="BJ54" s="301">
        <v>117.2052</v>
      </c>
      <c r="BK54" s="301">
        <v>117.336</v>
      </c>
      <c r="BL54" s="301">
        <v>117.5172</v>
      </c>
      <c r="BM54" s="301">
        <v>117.71550000000001</v>
      </c>
      <c r="BN54" s="301">
        <v>117.9516</v>
      </c>
      <c r="BO54" s="301">
        <v>118.16840000000001</v>
      </c>
      <c r="BP54" s="301">
        <v>118.3867</v>
      </c>
      <c r="BQ54" s="301">
        <v>118.6041</v>
      </c>
      <c r="BR54" s="301">
        <v>118.827</v>
      </c>
      <c r="BS54" s="301">
        <v>119.0531</v>
      </c>
      <c r="BT54" s="301">
        <v>119.3023</v>
      </c>
      <c r="BU54" s="301">
        <v>119.51990000000001</v>
      </c>
      <c r="BV54" s="301">
        <v>119.72580000000001</v>
      </c>
    </row>
    <row r="55" spans="1:74" ht="11.1" customHeight="1" x14ac:dyDescent="0.2">
      <c r="A55" s="37" t="s">
        <v>26</v>
      </c>
      <c r="B55" s="39" t="s">
        <v>9</v>
      </c>
      <c r="C55" s="68">
        <v>1.9831101508</v>
      </c>
      <c r="D55" s="68">
        <v>2.0623118573000001</v>
      </c>
      <c r="E55" s="68">
        <v>2.0430675176999999</v>
      </c>
      <c r="F55" s="68">
        <v>1.7087599817000001</v>
      </c>
      <c r="G55" s="68">
        <v>1.6574595323000001</v>
      </c>
      <c r="H55" s="68">
        <v>1.6710166492</v>
      </c>
      <c r="I55" s="68">
        <v>1.8569767649</v>
      </c>
      <c r="J55" s="68">
        <v>1.9187200282000001</v>
      </c>
      <c r="K55" s="68">
        <v>1.9641376017000001</v>
      </c>
      <c r="L55" s="68">
        <v>1.9680312059</v>
      </c>
      <c r="M55" s="68">
        <v>1.9998942867</v>
      </c>
      <c r="N55" s="68">
        <v>2.0344399865999998</v>
      </c>
      <c r="O55" s="68">
        <v>2.0185635914</v>
      </c>
      <c r="P55" s="68">
        <v>2.0982863470000002</v>
      </c>
      <c r="Q55" s="68">
        <v>2.2202969151</v>
      </c>
      <c r="R55" s="68">
        <v>2.5291457141999998</v>
      </c>
      <c r="S55" s="68">
        <v>2.6270296788</v>
      </c>
      <c r="T55" s="68">
        <v>2.6588167055</v>
      </c>
      <c r="U55" s="68">
        <v>2.5494421644999998</v>
      </c>
      <c r="V55" s="68">
        <v>2.5065633140000001</v>
      </c>
      <c r="W55" s="68">
        <v>2.4547388270999999</v>
      </c>
      <c r="X55" s="68">
        <v>2.4004572234000001</v>
      </c>
      <c r="Y55" s="68">
        <v>2.3261181510000002</v>
      </c>
      <c r="Z55" s="68">
        <v>2.2382321419000002</v>
      </c>
      <c r="AA55" s="68">
        <v>2.1016827795999999</v>
      </c>
      <c r="AB55" s="68">
        <v>2.0133420726</v>
      </c>
      <c r="AC55" s="68">
        <v>1.9379492465999999</v>
      </c>
      <c r="AD55" s="68">
        <v>1.8772156684000001</v>
      </c>
      <c r="AE55" s="68">
        <v>1.8262605292</v>
      </c>
      <c r="AF55" s="68">
        <v>1.7866603232</v>
      </c>
      <c r="AG55" s="68">
        <v>1.7752171428000001</v>
      </c>
      <c r="AH55" s="68">
        <v>1.7453361378000001</v>
      </c>
      <c r="AI55" s="68">
        <v>1.7139719861</v>
      </c>
      <c r="AJ55" s="68">
        <v>1.6581479039</v>
      </c>
      <c r="AK55" s="68">
        <v>1.6410773085000001</v>
      </c>
      <c r="AL55" s="68">
        <v>1.6396694105</v>
      </c>
      <c r="AM55" s="68">
        <v>1.8427188619999999</v>
      </c>
      <c r="AN55" s="68">
        <v>1.7307885888000001</v>
      </c>
      <c r="AO55" s="68">
        <v>1.4935372253000001</v>
      </c>
      <c r="AP55" s="68">
        <v>0.7316993316</v>
      </c>
      <c r="AQ55" s="68">
        <v>0.54708416553000005</v>
      </c>
      <c r="AR55" s="68">
        <v>0.53735865574999997</v>
      </c>
      <c r="AS55" s="68">
        <v>0.98224956126999996</v>
      </c>
      <c r="AT55" s="68">
        <v>1.1097303940000001</v>
      </c>
      <c r="AU55" s="68">
        <v>1.2007728311999999</v>
      </c>
      <c r="AV55" s="68">
        <v>1.2605654233000001</v>
      </c>
      <c r="AW55" s="68">
        <v>1.2753470598000001</v>
      </c>
      <c r="AX55" s="68">
        <v>1.2503085908</v>
      </c>
      <c r="AY55" s="68">
        <v>1.5340572976</v>
      </c>
      <c r="AZ55" s="68">
        <v>1.7554571577</v>
      </c>
      <c r="BA55" s="68">
        <v>2.0287207733999999</v>
      </c>
      <c r="BB55" s="68">
        <v>2.6359266267999999</v>
      </c>
      <c r="BC55" s="301">
        <v>2.805072</v>
      </c>
      <c r="BD55" s="301">
        <v>2.8151660000000001</v>
      </c>
      <c r="BE55" s="301">
        <v>2.3947080000000001</v>
      </c>
      <c r="BF55" s="301">
        <v>2.2944170000000002</v>
      </c>
      <c r="BG55" s="301">
        <v>2.2405490000000001</v>
      </c>
      <c r="BH55" s="301">
        <v>2.2499560000000001</v>
      </c>
      <c r="BI55" s="301">
        <v>2.275083</v>
      </c>
      <c r="BJ55" s="301">
        <v>2.3330639999999998</v>
      </c>
      <c r="BK55" s="301">
        <v>1.921419</v>
      </c>
      <c r="BL55" s="301">
        <v>1.8305469999999999</v>
      </c>
      <c r="BM55" s="301">
        <v>1.7938689999999999</v>
      </c>
      <c r="BN55" s="301">
        <v>1.8712070000000001</v>
      </c>
      <c r="BO55" s="301">
        <v>1.8967560000000001</v>
      </c>
      <c r="BP55" s="301">
        <v>1.9307700000000001</v>
      </c>
      <c r="BQ55" s="301">
        <v>1.988977</v>
      </c>
      <c r="BR55" s="301">
        <v>2.0280119999999999</v>
      </c>
      <c r="BS55" s="301">
        <v>2.0636549999999998</v>
      </c>
      <c r="BT55" s="301">
        <v>2.0957539999999999</v>
      </c>
      <c r="BU55" s="301">
        <v>2.124765</v>
      </c>
      <c r="BV55" s="301">
        <v>2.1505519999999998</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306"/>
      <c r="BD56" s="306"/>
      <c r="BE56" s="306"/>
      <c r="BF56" s="306"/>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304"/>
      <c r="BD57" s="304"/>
      <c r="BE57" s="304"/>
      <c r="BF57" s="304"/>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563</v>
      </c>
      <c r="B58" s="38" t="s">
        <v>1112</v>
      </c>
      <c r="C58" s="232">
        <v>13824.9</v>
      </c>
      <c r="D58" s="232">
        <v>13875.1</v>
      </c>
      <c r="E58" s="232">
        <v>13942.1</v>
      </c>
      <c r="F58" s="232">
        <v>13967</v>
      </c>
      <c r="G58" s="232">
        <v>14059.6</v>
      </c>
      <c r="H58" s="232">
        <v>14063.7</v>
      </c>
      <c r="I58" s="232">
        <v>14103.1</v>
      </c>
      <c r="J58" s="232">
        <v>14122.8</v>
      </c>
      <c r="K58" s="232">
        <v>14150.3</v>
      </c>
      <c r="L58" s="232">
        <v>14187.8</v>
      </c>
      <c r="M58" s="232">
        <v>14202.8</v>
      </c>
      <c r="N58" s="232">
        <v>14227</v>
      </c>
      <c r="O58" s="232">
        <v>14342.7</v>
      </c>
      <c r="P58" s="232">
        <v>14379.4</v>
      </c>
      <c r="Q58" s="232">
        <v>14437.8</v>
      </c>
      <c r="R58" s="232">
        <v>14471.5</v>
      </c>
      <c r="S58" s="232">
        <v>14512.2</v>
      </c>
      <c r="T58" s="232">
        <v>14557.1</v>
      </c>
      <c r="U58" s="232">
        <v>14609.9</v>
      </c>
      <c r="V58" s="232">
        <v>14649.7</v>
      </c>
      <c r="W58" s="232">
        <v>14638.2</v>
      </c>
      <c r="X58" s="232">
        <v>14670.6</v>
      </c>
      <c r="Y58" s="232">
        <v>14688.9</v>
      </c>
      <c r="Z58" s="232">
        <v>14837.3</v>
      </c>
      <c r="AA58" s="232">
        <v>14840.9</v>
      </c>
      <c r="AB58" s="232">
        <v>14864.1</v>
      </c>
      <c r="AC58" s="232">
        <v>14855.7</v>
      </c>
      <c r="AD58" s="232">
        <v>14817.2</v>
      </c>
      <c r="AE58" s="232">
        <v>14809.6</v>
      </c>
      <c r="AF58" s="232">
        <v>14826.8</v>
      </c>
      <c r="AG58" s="232">
        <v>14840.3</v>
      </c>
      <c r="AH58" s="232">
        <v>14912.4</v>
      </c>
      <c r="AI58" s="232">
        <v>14933.6</v>
      </c>
      <c r="AJ58" s="232">
        <v>14936.2</v>
      </c>
      <c r="AK58" s="232">
        <v>14997.2</v>
      </c>
      <c r="AL58" s="232">
        <v>14960.2</v>
      </c>
      <c r="AM58" s="232">
        <v>15070.2</v>
      </c>
      <c r="AN58" s="232">
        <v>15162.6</v>
      </c>
      <c r="AO58" s="232">
        <v>14949.3</v>
      </c>
      <c r="AP58" s="232">
        <v>17287.099999999999</v>
      </c>
      <c r="AQ58" s="232">
        <v>16453.5</v>
      </c>
      <c r="AR58" s="232">
        <v>16149.8</v>
      </c>
      <c r="AS58" s="232">
        <v>16203.6</v>
      </c>
      <c r="AT58" s="232">
        <v>15635.9</v>
      </c>
      <c r="AU58" s="232">
        <v>15714.8</v>
      </c>
      <c r="AV58" s="232">
        <v>15574.4</v>
      </c>
      <c r="AW58" s="232">
        <v>15349.3</v>
      </c>
      <c r="AX58" s="232">
        <v>15377.5</v>
      </c>
      <c r="AY58" s="232">
        <v>17079.400000000001</v>
      </c>
      <c r="AZ58" s="232">
        <v>15681</v>
      </c>
      <c r="BA58" s="232">
        <v>17513.186777999999</v>
      </c>
      <c r="BB58" s="232">
        <v>16363.387074</v>
      </c>
      <c r="BC58" s="305">
        <v>16025.38</v>
      </c>
      <c r="BD58" s="305">
        <v>15816.87</v>
      </c>
      <c r="BE58" s="305">
        <v>15898.19</v>
      </c>
      <c r="BF58" s="305">
        <v>15828.46</v>
      </c>
      <c r="BG58" s="305">
        <v>15768</v>
      </c>
      <c r="BH58" s="305">
        <v>15681.51</v>
      </c>
      <c r="BI58" s="305">
        <v>15666.06</v>
      </c>
      <c r="BJ58" s="305">
        <v>15686.36</v>
      </c>
      <c r="BK58" s="305">
        <v>15797.46</v>
      </c>
      <c r="BL58" s="305">
        <v>15847.95</v>
      </c>
      <c r="BM58" s="305">
        <v>15892.88</v>
      </c>
      <c r="BN58" s="305">
        <v>15924.84</v>
      </c>
      <c r="BO58" s="305">
        <v>15964.25</v>
      </c>
      <c r="BP58" s="305">
        <v>16003.68</v>
      </c>
      <c r="BQ58" s="305">
        <v>16049.64</v>
      </c>
      <c r="BR58" s="305">
        <v>16084.25</v>
      </c>
      <c r="BS58" s="305">
        <v>16114.02</v>
      </c>
      <c r="BT58" s="305">
        <v>16135.87</v>
      </c>
      <c r="BU58" s="305">
        <v>16158.24</v>
      </c>
      <c r="BV58" s="305">
        <v>16178.05</v>
      </c>
    </row>
    <row r="59" spans="1:74" ht="11.1" customHeight="1" x14ac:dyDescent="0.2">
      <c r="A59" s="37" t="s">
        <v>27</v>
      </c>
      <c r="B59" s="39" t="s">
        <v>9</v>
      </c>
      <c r="C59" s="68">
        <v>1.8018880428999999</v>
      </c>
      <c r="D59" s="68">
        <v>2.0550615267999999</v>
      </c>
      <c r="E59" s="68">
        <v>2.4657151676</v>
      </c>
      <c r="F59" s="68">
        <v>2.7937648115</v>
      </c>
      <c r="G59" s="68">
        <v>3.5240409394999999</v>
      </c>
      <c r="H59" s="68">
        <v>3.5062153628999999</v>
      </c>
      <c r="I59" s="68">
        <v>3.4710198092</v>
      </c>
      <c r="J59" s="68">
        <v>3.5426258835</v>
      </c>
      <c r="K59" s="68">
        <v>3.4393777687</v>
      </c>
      <c r="L59" s="68">
        <v>3.4963708647999998</v>
      </c>
      <c r="M59" s="68">
        <v>3.3976164995999998</v>
      </c>
      <c r="N59" s="68">
        <v>3.3946467633999999</v>
      </c>
      <c r="O59" s="68">
        <v>3.7454158799999999</v>
      </c>
      <c r="P59" s="68">
        <v>3.6345683995</v>
      </c>
      <c r="Q59" s="68">
        <v>3.5554184807000002</v>
      </c>
      <c r="R59" s="68">
        <v>3.6120856304000002</v>
      </c>
      <c r="S59" s="68">
        <v>3.2191527497000001</v>
      </c>
      <c r="T59" s="68">
        <v>3.5083228452999999</v>
      </c>
      <c r="U59" s="68">
        <v>3.5935361728999999</v>
      </c>
      <c r="V59" s="68">
        <v>3.7308465743000001</v>
      </c>
      <c r="W59" s="68">
        <v>3.4479834349999998</v>
      </c>
      <c r="X59" s="68">
        <v>3.4029236385999999</v>
      </c>
      <c r="Y59" s="68">
        <v>3.4225645647</v>
      </c>
      <c r="Z59" s="68">
        <v>4.2897307936000004</v>
      </c>
      <c r="AA59" s="68">
        <v>3.4735440329</v>
      </c>
      <c r="AB59" s="68">
        <v>3.3707943307999999</v>
      </c>
      <c r="AC59" s="68">
        <v>2.8944853093999998</v>
      </c>
      <c r="AD59" s="68">
        <v>2.3888332238999999</v>
      </c>
      <c r="AE59" s="68">
        <v>2.0493102355000001</v>
      </c>
      <c r="AF59" s="68">
        <v>1.8527041787</v>
      </c>
      <c r="AG59" s="68">
        <v>1.5770128475</v>
      </c>
      <c r="AH59" s="68">
        <v>1.7932107825000001</v>
      </c>
      <c r="AI59" s="68">
        <v>2.0180076785000001</v>
      </c>
      <c r="AJ59" s="68">
        <v>1.8104235682000001</v>
      </c>
      <c r="AK59" s="68">
        <v>2.0988637679000002</v>
      </c>
      <c r="AL59" s="68">
        <v>0.82831782063000003</v>
      </c>
      <c r="AM59" s="68">
        <v>1.5450545452</v>
      </c>
      <c r="AN59" s="68">
        <v>2.0081942397999999</v>
      </c>
      <c r="AO59" s="68">
        <v>0.63006118863000005</v>
      </c>
      <c r="AP59" s="68">
        <v>16.669141268000001</v>
      </c>
      <c r="AQ59" s="68">
        <v>11.100232282</v>
      </c>
      <c r="AR59" s="68">
        <v>8.9230312677000008</v>
      </c>
      <c r="AS59" s="68">
        <v>9.1864719715999996</v>
      </c>
      <c r="AT59" s="68">
        <v>4.8516670690000003</v>
      </c>
      <c r="AU59" s="68">
        <v>5.2311565865</v>
      </c>
      <c r="AV59" s="68">
        <v>4.2728404815000003</v>
      </c>
      <c r="AW59" s="68">
        <v>2.3477715840000002</v>
      </c>
      <c r="AX59" s="68">
        <v>2.7894012112</v>
      </c>
      <c r="AY59" s="68">
        <v>13.332271635</v>
      </c>
      <c r="AZ59" s="68">
        <v>3.4189387043999999</v>
      </c>
      <c r="BA59" s="68">
        <v>17.150547369000002</v>
      </c>
      <c r="BB59" s="68">
        <v>-5.3433654338999999</v>
      </c>
      <c r="BC59" s="301">
        <v>-2.6020110000000001</v>
      </c>
      <c r="BD59" s="301">
        <v>-2.0614880000000002</v>
      </c>
      <c r="BE59" s="301">
        <v>-1.8848510000000001</v>
      </c>
      <c r="BF59" s="301">
        <v>1.231501</v>
      </c>
      <c r="BG59" s="301">
        <v>0.33851100000000001</v>
      </c>
      <c r="BH59" s="301">
        <v>0.6877219</v>
      </c>
      <c r="BI59" s="301">
        <v>2.0636890000000001</v>
      </c>
      <c r="BJ59" s="301">
        <v>2.0085099999999998</v>
      </c>
      <c r="BK59" s="301">
        <v>-7.5057799999999997</v>
      </c>
      <c r="BL59" s="301">
        <v>1.064643</v>
      </c>
      <c r="BM59" s="301">
        <v>-9.2518989999999999</v>
      </c>
      <c r="BN59" s="301">
        <v>-2.680069</v>
      </c>
      <c r="BO59" s="301">
        <v>-0.3814575</v>
      </c>
      <c r="BP59" s="301">
        <v>1.1810799999999999</v>
      </c>
      <c r="BQ59" s="301">
        <v>0.95264769999999999</v>
      </c>
      <c r="BR59" s="301">
        <v>1.6160509999999999</v>
      </c>
      <c r="BS59" s="301">
        <v>2.1944469999999998</v>
      </c>
      <c r="BT59" s="301">
        <v>2.8974510000000002</v>
      </c>
      <c r="BU59" s="301">
        <v>3.1416650000000002</v>
      </c>
      <c r="BV59" s="301">
        <v>3.134512</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300"/>
      <c r="BD60" s="300"/>
      <c r="BE60" s="300"/>
      <c r="BF60" s="300"/>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300"/>
      <c r="BD61" s="300"/>
      <c r="BE61" s="300"/>
      <c r="BF61" s="300"/>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564</v>
      </c>
      <c r="B62" s="40" t="s">
        <v>1097</v>
      </c>
      <c r="C62" s="68">
        <v>102.4892</v>
      </c>
      <c r="D62" s="68">
        <v>102.4152</v>
      </c>
      <c r="E62" s="68">
        <v>102.1635</v>
      </c>
      <c r="F62" s="68">
        <v>103.3416</v>
      </c>
      <c r="G62" s="68">
        <v>103.1555</v>
      </c>
      <c r="H62" s="68">
        <v>103.27930000000001</v>
      </c>
      <c r="I62" s="68">
        <v>103.1101</v>
      </c>
      <c r="J62" s="68">
        <v>102.8276</v>
      </c>
      <c r="K62" s="68">
        <v>102.7012</v>
      </c>
      <c r="L62" s="68">
        <v>104.09310000000001</v>
      </c>
      <c r="M62" s="68">
        <v>104.4259</v>
      </c>
      <c r="N62" s="68">
        <v>104.4342</v>
      </c>
      <c r="O62" s="68">
        <v>104.0461</v>
      </c>
      <c r="P62" s="68">
        <v>105.16670000000001</v>
      </c>
      <c r="Q62" s="68">
        <v>105.22620000000001</v>
      </c>
      <c r="R62" s="68">
        <v>105.7471</v>
      </c>
      <c r="S62" s="68">
        <v>104.965</v>
      </c>
      <c r="T62" s="68">
        <v>105.79130000000001</v>
      </c>
      <c r="U62" s="68">
        <v>106.24120000000001</v>
      </c>
      <c r="V62" s="68">
        <v>106.7033</v>
      </c>
      <c r="W62" s="68">
        <v>106.71</v>
      </c>
      <c r="X62" s="68">
        <v>106.6054</v>
      </c>
      <c r="Y62" s="68">
        <v>106.81010000000001</v>
      </c>
      <c r="Z62" s="68">
        <v>107.49630000000001</v>
      </c>
      <c r="AA62" s="68">
        <v>106.879</v>
      </c>
      <c r="AB62" s="68">
        <v>106.32040000000001</v>
      </c>
      <c r="AC62" s="68">
        <v>106.3014</v>
      </c>
      <c r="AD62" s="68">
        <v>105.3737</v>
      </c>
      <c r="AE62" s="68">
        <v>105.5026</v>
      </c>
      <c r="AF62" s="68">
        <v>106.0976</v>
      </c>
      <c r="AG62" s="68">
        <v>105.6872</v>
      </c>
      <c r="AH62" s="68">
        <v>106.35039999999999</v>
      </c>
      <c r="AI62" s="68">
        <v>105.65560000000001</v>
      </c>
      <c r="AJ62" s="68">
        <v>105.059</v>
      </c>
      <c r="AK62" s="68">
        <v>106.1088</v>
      </c>
      <c r="AL62" s="68">
        <v>106.35939999999999</v>
      </c>
      <c r="AM62" s="68">
        <v>106.17529999999999</v>
      </c>
      <c r="AN62" s="68">
        <v>106.1033</v>
      </c>
      <c r="AO62" s="68">
        <v>100.8026</v>
      </c>
      <c r="AP62" s="68">
        <v>84.849400000000003</v>
      </c>
      <c r="AQ62" s="68">
        <v>88.093500000000006</v>
      </c>
      <c r="AR62" s="68">
        <v>94.999399999999994</v>
      </c>
      <c r="AS62" s="68">
        <v>99.040999999999997</v>
      </c>
      <c r="AT62" s="68">
        <v>100.657</v>
      </c>
      <c r="AU62" s="68">
        <v>100.63849999999999</v>
      </c>
      <c r="AV62" s="68">
        <v>102.0891</v>
      </c>
      <c r="AW62" s="68">
        <v>103.14709999999999</v>
      </c>
      <c r="AX62" s="68">
        <v>103.9992</v>
      </c>
      <c r="AY62" s="68">
        <v>105.3614</v>
      </c>
      <c r="AZ62" s="68">
        <v>101.4371</v>
      </c>
      <c r="BA62" s="68">
        <v>104.26300000000001</v>
      </c>
      <c r="BB62" s="68">
        <v>104.68481111</v>
      </c>
      <c r="BC62" s="301">
        <v>105.2987</v>
      </c>
      <c r="BD62" s="301">
        <v>105.9817</v>
      </c>
      <c r="BE62" s="301">
        <v>106.9554</v>
      </c>
      <c r="BF62" s="301">
        <v>107.6103</v>
      </c>
      <c r="BG62" s="301">
        <v>108.1682</v>
      </c>
      <c r="BH62" s="301">
        <v>108.5705</v>
      </c>
      <c r="BI62" s="301">
        <v>108.97790000000001</v>
      </c>
      <c r="BJ62" s="301">
        <v>109.3318</v>
      </c>
      <c r="BK62" s="301">
        <v>109.5915</v>
      </c>
      <c r="BL62" s="301">
        <v>109.8695</v>
      </c>
      <c r="BM62" s="301">
        <v>110.1249</v>
      </c>
      <c r="BN62" s="301">
        <v>110.3721</v>
      </c>
      <c r="BO62" s="301">
        <v>110.5716</v>
      </c>
      <c r="BP62" s="301">
        <v>110.7377</v>
      </c>
      <c r="BQ62" s="301">
        <v>110.8322</v>
      </c>
      <c r="BR62" s="301">
        <v>110.9603</v>
      </c>
      <c r="BS62" s="301">
        <v>111.0838</v>
      </c>
      <c r="BT62" s="301">
        <v>111.19580000000001</v>
      </c>
      <c r="BU62" s="301">
        <v>111.3151</v>
      </c>
      <c r="BV62" s="301">
        <v>111.4349</v>
      </c>
    </row>
    <row r="63" spans="1:74" ht="11.1" customHeight="1" x14ac:dyDescent="0.2">
      <c r="A63" s="37" t="s">
        <v>28</v>
      </c>
      <c r="B63" s="39" t="s">
        <v>9</v>
      </c>
      <c r="C63" s="68">
        <v>0.77006272983000001</v>
      </c>
      <c r="D63" s="68">
        <v>1.2902702585000001</v>
      </c>
      <c r="E63" s="68">
        <v>1.1925574116</v>
      </c>
      <c r="F63" s="68">
        <v>2.7678471095999999</v>
      </c>
      <c r="G63" s="68">
        <v>2.5585069312000002</v>
      </c>
      <c r="H63" s="68">
        <v>2.3924787416000002</v>
      </c>
      <c r="I63" s="68">
        <v>1.9832866656000001</v>
      </c>
      <c r="J63" s="68">
        <v>2.0784462826999999</v>
      </c>
      <c r="K63" s="68">
        <v>1.5567569064</v>
      </c>
      <c r="L63" s="68">
        <v>2.6207993910999998</v>
      </c>
      <c r="M63" s="68">
        <v>2.8646207857000001</v>
      </c>
      <c r="N63" s="68">
        <v>2.5062622202</v>
      </c>
      <c r="O63" s="68">
        <v>1.5190868892</v>
      </c>
      <c r="P63" s="68">
        <v>2.6866129245999999</v>
      </c>
      <c r="Q63" s="68">
        <v>2.9978416949</v>
      </c>
      <c r="R63" s="68">
        <v>2.3277170084000001</v>
      </c>
      <c r="S63" s="68">
        <v>1.7541478640999999</v>
      </c>
      <c r="T63" s="68">
        <v>2.4322395679</v>
      </c>
      <c r="U63" s="68">
        <v>3.0366569327000001</v>
      </c>
      <c r="V63" s="68">
        <v>3.7691242428999998</v>
      </c>
      <c r="W63" s="68">
        <v>3.9033623755</v>
      </c>
      <c r="X63" s="68">
        <v>2.4135125191000002</v>
      </c>
      <c r="Y63" s="68">
        <v>2.2831500614000002</v>
      </c>
      <c r="Z63" s="68">
        <v>2.9320854663000002</v>
      </c>
      <c r="AA63" s="68">
        <v>2.7227354029000002</v>
      </c>
      <c r="AB63" s="68">
        <v>1.0970202545000001</v>
      </c>
      <c r="AC63" s="68">
        <v>1.0217987534999999</v>
      </c>
      <c r="AD63" s="68">
        <v>-0.35310661001999999</v>
      </c>
      <c r="AE63" s="68">
        <v>0.51217072357000004</v>
      </c>
      <c r="AF63" s="68">
        <v>0.28953231503999999</v>
      </c>
      <c r="AG63" s="68">
        <v>-0.52145495345000004</v>
      </c>
      <c r="AH63" s="68">
        <v>-0.33073016486000001</v>
      </c>
      <c r="AI63" s="68">
        <v>-0.98809858495000003</v>
      </c>
      <c r="AJ63" s="68">
        <v>-1.4505831787000001</v>
      </c>
      <c r="AK63" s="68">
        <v>-0.65658584722000002</v>
      </c>
      <c r="AL63" s="68">
        <v>-1.0576177971</v>
      </c>
      <c r="AM63" s="68">
        <v>-0.65840810636000002</v>
      </c>
      <c r="AN63" s="68">
        <v>-0.20419411514999999</v>
      </c>
      <c r="AO63" s="68">
        <v>-5.1728387397000004</v>
      </c>
      <c r="AP63" s="68">
        <v>-19.477630565999998</v>
      </c>
      <c r="AQ63" s="68">
        <v>-16.501109925000002</v>
      </c>
      <c r="AR63" s="68">
        <v>-10.460368566</v>
      </c>
      <c r="AS63" s="68">
        <v>-6.2885571763000003</v>
      </c>
      <c r="AT63" s="68">
        <v>-5.3534354360999998</v>
      </c>
      <c r="AU63" s="68">
        <v>-4.7485414875999998</v>
      </c>
      <c r="AV63" s="68">
        <v>-2.8268877487999999</v>
      </c>
      <c r="AW63" s="68">
        <v>-2.7911916825</v>
      </c>
      <c r="AX63" s="68">
        <v>-2.2190798369000002</v>
      </c>
      <c r="AY63" s="68">
        <v>-0.76656246792000005</v>
      </c>
      <c r="AZ63" s="68">
        <v>-4.3977897011999998</v>
      </c>
      <c r="BA63" s="68">
        <v>3.4328479622999999</v>
      </c>
      <c r="BB63" s="68">
        <v>23.37719667</v>
      </c>
      <c r="BC63" s="301">
        <v>19.530660000000001</v>
      </c>
      <c r="BD63" s="301">
        <v>11.56044</v>
      </c>
      <c r="BE63" s="301">
        <v>7.9910300000000003</v>
      </c>
      <c r="BF63" s="301">
        <v>6.9079550000000003</v>
      </c>
      <c r="BG63" s="301">
        <v>7.4818910000000001</v>
      </c>
      <c r="BH63" s="301">
        <v>6.3487749999999998</v>
      </c>
      <c r="BI63" s="301">
        <v>5.6528510000000001</v>
      </c>
      <c r="BJ63" s="301">
        <v>5.1275789999999999</v>
      </c>
      <c r="BK63" s="301">
        <v>4.0148159999999997</v>
      </c>
      <c r="BL63" s="301">
        <v>8.3129349999999995</v>
      </c>
      <c r="BM63" s="301">
        <v>5.6222570000000003</v>
      </c>
      <c r="BN63" s="301">
        <v>5.4327810000000003</v>
      </c>
      <c r="BO63" s="301">
        <v>5.0075060000000002</v>
      </c>
      <c r="BP63" s="301">
        <v>4.4875299999999996</v>
      </c>
      <c r="BQ63" s="301">
        <v>3.6246849999999999</v>
      </c>
      <c r="BR63" s="301">
        <v>3.1130599999999999</v>
      </c>
      <c r="BS63" s="301">
        <v>2.6954600000000002</v>
      </c>
      <c r="BT63" s="301">
        <v>2.4180769999999998</v>
      </c>
      <c r="BU63" s="301">
        <v>2.144714</v>
      </c>
      <c r="BV63" s="301">
        <v>1.923519</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300"/>
      <c r="BD64" s="300"/>
      <c r="BE64" s="300"/>
      <c r="BF64" s="300"/>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300"/>
      <c r="BD65" s="300"/>
      <c r="BE65" s="300"/>
      <c r="BF65" s="300"/>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300"/>
      <c r="BD66" s="300"/>
      <c r="BE66" s="300"/>
      <c r="BF66" s="300"/>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565</v>
      </c>
      <c r="B67" s="41" t="s">
        <v>797</v>
      </c>
      <c r="C67" s="232">
        <v>766.34405830000003</v>
      </c>
      <c r="D67" s="232">
        <v>547.14649234000001</v>
      </c>
      <c r="E67" s="232">
        <v>542.59974849000002</v>
      </c>
      <c r="F67" s="232">
        <v>247.85471077</v>
      </c>
      <c r="G67" s="232">
        <v>153.72918944</v>
      </c>
      <c r="H67" s="232">
        <v>24.735026408</v>
      </c>
      <c r="I67" s="232">
        <v>5.2177031768999997</v>
      </c>
      <c r="J67" s="232">
        <v>15.170801924999999</v>
      </c>
      <c r="K67" s="232">
        <v>44.520418438999997</v>
      </c>
      <c r="L67" s="232">
        <v>192.92291026000001</v>
      </c>
      <c r="M67" s="232">
        <v>490.10286117999999</v>
      </c>
      <c r="N67" s="232">
        <v>797.85775702000001</v>
      </c>
      <c r="O67" s="232">
        <v>896.21677407000004</v>
      </c>
      <c r="P67" s="232">
        <v>624.98241752000001</v>
      </c>
      <c r="Q67" s="232">
        <v>608.70571652000001</v>
      </c>
      <c r="R67" s="232">
        <v>410.25245597999998</v>
      </c>
      <c r="S67" s="232">
        <v>85.355780237999994</v>
      </c>
      <c r="T67" s="232">
        <v>26.391641336999999</v>
      </c>
      <c r="U67" s="232">
        <v>3.5467618997999999</v>
      </c>
      <c r="V67" s="232">
        <v>6.9678345652000004</v>
      </c>
      <c r="W67" s="232">
        <v>37.67465756</v>
      </c>
      <c r="X67" s="232">
        <v>253.56903839</v>
      </c>
      <c r="Y67" s="232">
        <v>593.61506187999998</v>
      </c>
      <c r="Z67" s="232">
        <v>731.61383309999997</v>
      </c>
      <c r="AA67" s="232">
        <v>858.81894880000004</v>
      </c>
      <c r="AB67" s="232">
        <v>719.19350697000004</v>
      </c>
      <c r="AC67" s="232">
        <v>631.6336599</v>
      </c>
      <c r="AD67" s="232">
        <v>287.66813610000003</v>
      </c>
      <c r="AE67" s="232">
        <v>158.40616925</v>
      </c>
      <c r="AF67" s="232">
        <v>34.210834841999997</v>
      </c>
      <c r="AG67" s="232">
        <v>5.2795240984999996</v>
      </c>
      <c r="AH67" s="232">
        <v>10.237092676</v>
      </c>
      <c r="AI67" s="232">
        <v>41.166515789000002</v>
      </c>
      <c r="AJ67" s="232">
        <v>253.93828515000001</v>
      </c>
      <c r="AK67" s="232">
        <v>589.07677403000002</v>
      </c>
      <c r="AL67" s="232">
        <v>715.20099197000002</v>
      </c>
      <c r="AM67" s="232">
        <v>739.37127380000004</v>
      </c>
      <c r="AN67" s="232">
        <v>652.06181460000005</v>
      </c>
      <c r="AO67" s="232">
        <v>483.26301797999997</v>
      </c>
      <c r="AP67" s="232">
        <v>358.25357474999998</v>
      </c>
      <c r="AQ67" s="232">
        <v>156.43030977000001</v>
      </c>
      <c r="AR67" s="232">
        <v>25.490129890999999</v>
      </c>
      <c r="AS67" s="232">
        <v>4.6182194889000003</v>
      </c>
      <c r="AT67" s="232">
        <v>7.2611769518999996</v>
      </c>
      <c r="AU67" s="232">
        <v>58.269448019000002</v>
      </c>
      <c r="AV67" s="232">
        <v>246.93730217000001</v>
      </c>
      <c r="AW67" s="232">
        <v>421.46705085000002</v>
      </c>
      <c r="AX67" s="232">
        <v>749.29339163999998</v>
      </c>
      <c r="AY67" s="232">
        <v>801.65561063999996</v>
      </c>
      <c r="AZ67" s="232">
        <v>791.22063443000002</v>
      </c>
      <c r="BA67" s="232">
        <v>505.82548059999999</v>
      </c>
      <c r="BB67" s="232">
        <v>299.23868396</v>
      </c>
      <c r="BC67" s="305">
        <v>127.43848482999999</v>
      </c>
      <c r="BD67" s="305">
        <v>26.708027623</v>
      </c>
      <c r="BE67" s="305">
        <v>6.3811437804000004</v>
      </c>
      <c r="BF67" s="305">
        <v>9.0367686275000008</v>
      </c>
      <c r="BG67" s="305">
        <v>53.146798412000003</v>
      </c>
      <c r="BH67" s="305">
        <v>239.42431343999999</v>
      </c>
      <c r="BI67" s="305">
        <v>485.36818543999999</v>
      </c>
      <c r="BJ67" s="305">
        <v>771.19016138999996</v>
      </c>
      <c r="BK67" s="305">
        <v>848.33707044000005</v>
      </c>
      <c r="BL67" s="305">
        <v>685.39580803000001</v>
      </c>
      <c r="BM67" s="305">
        <v>556.57511192000004</v>
      </c>
      <c r="BN67" s="305">
        <v>310.45869575</v>
      </c>
      <c r="BO67" s="305">
        <v>136.76152868</v>
      </c>
      <c r="BP67" s="305">
        <v>30.569663031000001</v>
      </c>
      <c r="BQ67" s="305">
        <v>6.5182583271999999</v>
      </c>
      <c r="BR67" s="305">
        <v>9.0329595465000008</v>
      </c>
      <c r="BS67" s="305">
        <v>53.083261387999997</v>
      </c>
      <c r="BT67" s="305">
        <v>239.08156324000001</v>
      </c>
      <c r="BU67" s="305">
        <v>484.83651230999999</v>
      </c>
      <c r="BV67" s="305">
        <v>770.44984763000002</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300"/>
      <c r="BD68" s="300"/>
      <c r="BE68" s="300"/>
      <c r="BF68" s="300"/>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572</v>
      </c>
      <c r="B69" s="42" t="s">
        <v>3</v>
      </c>
      <c r="C69" s="261">
        <v>16.663398043000001</v>
      </c>
      <c r="D69" s="261">
        <v>21.734421224999998</v>
      </c>
      <c r="E69" s="261">
        <v>31.936219227999999</v>
      </c>
      <c r="F69" s="261">
        <v>55.949732261000001</v>
      </c>
      <c r="G69" s="261">
        <v>105.74713985</v>
      </c>
      <c r="H69" s="261">
        <v>241.38490902000001</v>
      </c>
      <c r="I69" s="261">
        <v>363.07440480000002</v>
      </c>
      <c r="J69" s="261">
        <v>292.18316357999998</v>
      </c>
      <c r="K69" s="261">
        <v>184.32927323000001</v>
      </c>
      <c r="L69" s="261">
        <v>77.770407211000006</v>
      </c>
      <c r="M69" s="261">
        <v>27.419002407000001</v>
      </c>
      <c r="N69" s="261">
        <v>10.121351928999999</v>
      </c>
      <c r="O69" s="261">
        <v>7.5242143866999998</v>
      </c>
      <c r="P69" s="261">
        <v>22.926674317</v>
      </c>
      <c r="Q69" s="261">
        <v>21.139617416</v>
      </c>
      <c r="R69" s="261">
        <v>32.692069423</v>
      </c>
      <c r="S69" s="261">
        <v>174.31194328000001</v>
      </c>
      <c r="T69" s="261">
        <v>270.08549593999999</v>
      </c>
      <c r="U69" s="261">
        <v>376.09332688000001</v>
      </c>
      <c r="V69" s="261">
        <v>351.08323102000003</v>
      </c>
      <c r="W69" s="261">
        <v>231.15563184999999</v>
      </c>
      <c r="X69" s="261">
        <v>69.537980613000002</v>
      </c>
      <c r="Y69" s="261">
        <v>17.803894908</v>
      </c>
      <c r="Z69" s="261">
        <v>10.70696251</v>
      </c>
      <c r="AA69" s="261">
        <v>9.0132951237000007</v>
      </c>
      <c r="AB69" s="261">
        <v>18.097129357</v>
      </c>
      <c r="AC69" s="261">
        <v>18.401717163000001</v>
      </c>
      <c r="AD69" s="261">
        <v>41.991569257000002</v>
      </c>
      <c r="AE69" s="261">
        <v>129.50581568999999</v>
      </c>
      <c r="AF69" s="261">
        <v>227.21194686000001</v>
      </c>
      <c r="AG69" s="261">
        <v>373.24651857999999</v>
      </c>
      <c r="AH69" s="261">
        <v>336.40995509999999</v>
      </c>
      <c r="AI69" s="261">
        <v>243.06013453</v>
      </c>
      <c r="AJ69" s="261">
        <v>75.326695584000007</v>
      </c>
      <c r="AK69" s="261">
        <v>16.114570581999999</v>
      </c>
      <c r="AL69" s="261">
        <v>13.80530626</v>
      </c>
      <c r="AM69" s="261">
        <v>15.336538921000001</v>
      </c>
      <c r="AN69" s="261">
        <v>12.615762295</v>
      </c>
      <c r="AO69" s="261">
        <v>42.759953967999998</v>
      </c>
      <c r="AP69" s="261">
        <v>42.725762238999998</v>
      </c>
      <c r="AQ69" s="261">
        <v>105.39231528000001</v>
      </c>
      <c r="AR69" s="261">
        <v>247.38222629000001</v>
      </c>
      <c r="AS69" s="261">
        <v>397.60142605999999</v>
      </c>
      <c r="AT69" s="261">
        <v>356.82072492999998</v>
      </c>
      <c r="AU69" s="261">
        <v>181.41937573999999</v>
      </c>
      <c r="AV69" s="261">
        <v>83.547409646999995</v>
      </c>
      <c r="AW69" s="261">
        <v>32.080030276000002</v>
      </c>
      <c r="AX69" s="261">
        <v>6.8778724246999996</v>
      </c>
      <c r="AY69" s="261">
        <v>9.8273869904000009</v>
      </c>
      <c r="AZ69" s="261">
        <v>11.923273823000001</v>
      </c>
      <c r="BA69" s="261">
        <v>28.236065953000001</v>
      </c>
      <c r="BB69" s="261">
        <v>40.699320563000001</v>
      </c>
      <c r="BC69" s="307">
        <v>128.94474081999999</v>
      </c>
      <c r="BD69" s="307">
        <v>249.04992061999999</v>
      </c>
      <c r="BE69" s="307">
        <v>359.64443458</v>
      </c>
      <c r="BF69" s="307">
        <v>333.50807305000001</v>
      </c>
      <c r="BG69" s="307">
        <v>183.46070017</v>
      </c>
      <c r="BH69" s="307">
        <v>67.348614953999999</v>
      </c>
      <c r="BI69" s="307">
        <v>21.787770049999999</v>
      </c>
      <c r="BJ69" s="307">
        <v>10.568536127</v>
      </c>
      <c r="BK69" s="307">
        <v>10.777462797</v>
      </c>
      <c r="BL69" s="307">
        <v>11.87518659</v>
      </c>
      <c r="BM69" s="307">
        <v>23.266254590999999</v>
      </c>
      <c r="BN69" s="307">
        <v>41.146304880000002</v>
      </c>
      <c r="BO69" s="307">
        <v>123.67142483000001</v>
      </c>
      <c r="BP69" s="307">
        <v>243.27622331000001</v>
      </c>
      <c r="BQ69" s="307">
        <v>352.94038229</v>
      </c>
      <c r="BR69" s="307">
        <v>333.91477592000001</v>
      </c>
      <c r="BS69" s="307">
        <v>183.87541438</v>
      </c>
      <c r="BT69" s="307">
        <v>67.598498688000006</v>
      </c>
      <c r="BU69" s="307">
        <v>21.882367661</v>
      </c>
      <c r="BV69" s="307">
        <v>10.609568898999999</v>
      </c>
    </row>
    <row r="70" spans="1:74" s="389" customFormat="1" ht="12" customHeight="1" x14ac:dyDescent="0.25">
      <c r="A70" s="388"/>
      <c r="B70" s="754" t="s">
        <v>816</v>
      </c>
      <c r="C70" s="755"/>
      <c r="D70" s="755"/>
      <c r="E70" s="755"/>
      <c r="F70" s="755"/>
      <c r="G70" s="755"/>
      <c r="H70" s="755"/>
      <c r="I70" s="755"/>
      <c r="J70" s="755"/>
      <c r="K70" s="755"/>
      <c r="L70" s="755"/>
      <c r="M70" s="755"/>
      <c r="N70" s="755"/>
      <c r="O70" s="755"/>
      <c r="P70" s="755"/>
      <c r="Q70" s="756"/>
      <c r="AY70" s="448"/>
      <c r="AZ70" s="448"/>
      <c r="BA70" s="448"/>
      <c r="BB70" s="448"/>
      <c r="BC70" s="448"/>
      <c r="BD70" s="542"/>
      <c r="BE70" s="542"/>
      <c r="BF70" s="542"/>
      <c r="BG70" s="448"/>
      <c r="BH70" s="448"/>
      <c r="BI70" s="448"/>
      <c r="BJ70" s="448"/>
    </row>
    <row r="71" spans="1:74" s="389" customFormat="1" ht="12" customHeight="1" x14ac:dyDescent="0.25">
      <c r="A71" s="388"/>
      <c r="B71" s="754" t="s">
        <v>817</v>
      </c>
      <c r="C71" s="757"/>
      <c r="D71" s="757"/>
      <c r="E71" s="757"/>
      <c r="F71" s="757"/>
      <c r="G71" s="757"/>
      <c r="H71" s="757"/>
      <c r="I71" s="757"/>
      <c r="J71" s="757"/>
      <c r="K71" s="757"/>
      <c r="L71" s="757"/>
      <c r="M71" s="757"/>
      <c r="N71" s="757"/>
      <c r="O71" s="757"/>
      <c r="P71" s="757"/>
      <c r="Q71" s="756"/>
      <c r="AY71" s="448"/>
      <c r="AZ71" s="448"/>
      <c r="BA71" s="448"/>
      <c r="BB71" s="448"/>
      <c r="BC71" s="448"/>
      <c r="BD71" s="542"/>
      <c r="BE71" s="542"/>
      <c r="BF71" s="542"/>
      <c r="BG71" s="448"/>
      <c r="BH71" s="448"/>
      <c r="BI71" s="448"/>
      <c r="BJ71" s="448"/>
    </row>
    <row r="72" spans="1:74" s="389" customFormat="1" ht="12" customHeight="1" x14ac:dyDescent="0.25">
      <c r="A72" s="388"/>
      <c r="B72" s="754" t="s">
        <v>818</v>
      </c>
      <c r="C72" s="757"/>
      <c r="D72" s="757"/>
      <c r="E72" s="757"/>
      <c r="F72" s="757"/>
      <c r="G72" s="757"/>
      <c r="H72" s="757"/>
      <c r="I72" s="757"/>
      <c r="J72" s="757"/>
      <c r="K72" s="757"/>
      <c r="L72" s="757"/>
      <c r="M72" s="757"/>
      <c r="N72" s="757"/>
      <c r="O72" s="757"/>
      <c r="P72" s="757"/>
      <c r="Q72" s="756"/>
      <c r="AY72" s="448"/>
      <c r="AZ72" s="448"/>
      <c r="BA72" s="448"/>
      <c r="BB72" s="448"/>
      <c r="BC72" s="448"/>
      <c r="BD72" s="542"/>
      <c r="BE72" s="542"/>
      <c r="BF72" s="542"/>
      <c r="BG72" s="448"/>
      <c r="BH72" s="448"/>
      <c r="BI72" s="448"/>
      <c r="BJ72" s="448"/>
    </row>
    <row r="73" spans="1:74" s="389" customFormat="1" ht="12" customHeight="1" x14ac:dyDescent="0.25">
      <c r="A73" s="388"/>
      <c r="B73" s="754" t="s">
        <v>829</v>
      </c>
      <c r="C73" s="756"/>
      <c r="D73" s="756"/>
      <c r="E73" s="756"/>
      <c r="F73" s="756"/>
      <c r="G73" s="756"/>
      <c r="H73" s="756"/>
      <c r="I73" s="756"/>
      <c r="J73" s="756"/>
      <c r="K73" s="756"/>
      <c r="L73" s="756"/>
      <c r="M73" s="756"/>
      <c r="N73" s="756"/>
      <c r="O73" s="756"/>
      <c r="P73" s="756"/>
      <c r="Q73" s="756"/>
      <c r="AY73" s="448"/>
      <c r="AZ73" s="448"/>
      <c r="BA73" s="448"/>
      <c r="BB73" s="448"/>
      <c r="BC73" s="448"/>
      <c r="BD73" s="542"/>
      <c r="BE73" s="542"/>
      <c r="BF73" s="542"/>
      <c r="BG73" s="448"/>
      <c r="BH73" s="448"/>
      <c r="BI73" s="448"/>
      <c r="BJ73" s="448"/>
    </row>
    <row r="74" spans="1:74" s="389" customFormat="1" ht="12" customHeight="1" x14ac:dyDescent="0.25">
      <c r="A74" s="388"/>
      <c r="B74" s="754" t="s">
        <v>832</v>
      </c>
      <c r="C74" s="757"/>
      <c r="D74" s="757"/>
      <c r="E74" s="757"/>
      <c r="F74" s="757"/>
      <c r="G74" s="757"/>
      <c r="H74" s="757"/>
      <c r="I74" s="757"/>
      <c r="J74" s="757"/>
      <c r="K74" s="757"/>
      <c r="L74" s="757"/>
      <c r="M74" s="757"/>
      <c r="N74" s="757"/>
      <c r="O74" s="757"/>
      <c r="P74" s="757"/>
      <c r="Q74" s="756"/>
      <c r="AY74" s="448"/>
      <c r="AZ74" s="448"/>
      <c r="BA74" s="448"/>
      <c r="BB74" s="448"/>
      <c r="BC74" s="448"/>
      <c r="BD74" s="542"/>
      <c r="BE74" s="542"/>
      <c r="BF74" s="542"/>
      <c r="BG74" s="448"/>
      <c r="BH74" s="448"/>
      <c r="BI74" s="448"/>
      <c r="BJ74" s="448"/>
    </row>
    <row r="75" spans="1:74" s="389" customFormat="1" ht="12" customHeight="1" x14ac:dyDescent="0.25">
      <c r="A75" s="388"/>
      <c r="B75" s="760" t="s">
        <v>833</v>
      </c>
      <c r="C75" s="756"/>
      <c r="D75" s="756"/>
      <c r="E75" s="756"/>
      <c r="F75" s="756"/>
      <c r="G75" s="756"/>
      <c r="H75" s="756"/>
      <c r="I75" s="756"/>
      <c r="J75" s="756"/>
      <c r="K75" s="756"/>
      <c r="L75" s="756"/>
      <c r="M75" s="756"/>
      <c r="N75" s="756"/>
      <c r="O75" s="756"/>
      <c r="P75" s="756"/>
      <c r="Q75" s="756"/>
      <c r="AY75" s="448"/>
      <c r="AZ75" s="448"/>
      <c r="BA75" s="448"/>
      <c r="BB75" s="448"/>
      <c r="BC75" s="448"/>
      <c r="BD75" s="542"/>
      <c r="BE75" s="542"/>
      <c r="BF75" s="542"/>
      <c r="BG75" s="448"/>
      <c r="BH75" s="448"/>
      <c r="BI75" s="448"/>
      <c r="BJ75" s="448"/>
    </row>
    <row r="76" spans="1:74" s="389" customFormat="1" ht="12" customHeight="1" x14ac:dyDescent="0.25">
      <c r="A76" s="388"/>
      <c r="B76" s="761" t="s">
        <v>834</v>
      </c>
      <c r="C76" s="762"/>
      <c r="D76" s="762"/>
      <c r="E76" s="762"/>
      <c r="F76" s="762"/>
      <c r="G76" s="762"/>
      <c r="H76" s="762"/>
      <c r="I76" s="762"/>
      <c r="J76" s="762"/>
      <c r="K76" s="762"/>
      <c r="L76" s="762"/>
      <c r="M76" s="762"/>
      <c r="N76" s="762"/>
      <c r="O76" s="762"/>
      <c r="P76" s="762"/>
      <c r="Q76" s="759"/>
      <c r="AY76" s="448"/>
      <c r="AZ76" s="448"/>
      <c r="BA76" s="448"/>
      <c r="BB76" s="448"/>
      <c r="BC76" s="448"/>
      <c r="BD76" s="542"/>
      <c r="BE76" s="542"/>
      <c r="BF76" s="542"/>
      <c r="BG76" s="448"/>
      <c r="BH76" s="448"/>
      <c r="BI76" s="448"/>
      <c r="BJ76" s="448"/>
    </row>
    <row r="77" spans="1:74" s="389" customFormat="1" ht="12" customHeight="1" x14ac:dyDescent="0.25">
      <c r="A77" s="388"/>
      <c r="B77" s="752" t="s">
        <v>815</v>
      </c>
      <c r="C77" s="744"/>
      <c r="D77" s="744"/>
      <c r="E77" s="744"/>
      <c r="F77" s="744"/>
      <c r="G77" s="744"/>
      <c r="H77" s="744"/>
      <c r="I77" s="744"/>
      <c r="J77" s="744"/>
      <c r="K77" s="744"/>
      <c r="L77" s="744"/>
      <c r="M77" s="744"/>
      <c r="N77" s="744"/>
      <c r="O77" s="744"/>
      <c r="P77" s="744"/>
      <c r="Q77" s="744"/>
      <c r="AY77" s="448"/>
      <c r="AZ77" s="448"/>
      <c r="BA77" s="448"/>
      <c r="BB77" s="448"/>
      <c r="BC77" s="448"/>
      <c r="BD77" s="542"/>
      <c r="BE77" s="542"/>
      <c r="BF77" s="542"/>
      <c r="BG77" s="448"/>
      <c r="BH77" s="448"/>
      <c r="BI77" s="448"/>
      <c r="BJ77" s="448"/>
    </row>
    <row r="78" spans="1:74" s="389" customFormat="1" ht="12" customHeight="1" x14ac:dyDescent="0.25">
      <c r="A78" s="388"/>
      <c r="B78" s="768" t="str">
        <f>"Notes: "&amp;"EIA completed modeling and analysis for this report on " &amp;Dates!D2&amp;"."</f>
        <v>Notes: EIA completed modeling and analysis for this report on Thursday May 6, 2021.</v>
      </c>
      <c r="C78" s="769"/>
      <c r="D78" s="769"/>
      <c r="E78" s="769"/>
      <c r="F78" s="769"/>
      <c r="G78" s="769"/>
      <c r="H78" s="769"/>
      <c r="I78" s="769"/>
      <c r="J78" s="769"/>
      <c r="K78" s="769"/>
      <c r="L78" s="769"/>
      <c r="M78" s="769"/>
      <c r="N78" s="769"/>
      <c r="O78" s="769"/>
      <c r="P78" s="769"/>
      <c r="Q78" s="769"/>
      <c r="AY78" s="448"/>
      <c r="AZ78" s="448"/>
      <c r="BA78" s="448"/>
      <c r="BB78" s="448"/>
      <c r="BC78" s="448"/>
      <c r="BD78" s="542"/>
      <c r="BE78" s="542"/>
      <c r="BF78" s="542"/>
      <c r="BG78" s="448"/>
      <c r="BH78" s="448"/>
      <c r="BI78" s="448"/>
      <c r="BJ78" s="448"/>
    </row>
    <row r="79" spans="1:74" s="389" customFormat="1" ht="12" customHeight="1" x14ac:dyDescent="0.25">
      <c r="A79" s="388"/>
      <c r="B79" s="770" t="s">
        <v>353</v>
      </c>
      <c r="C79" s="769"/>
      <c r="D79" s="769"/>
      <c r="E79" s="769"/>
      <c r="F79" s="769"/>
      <c r="G79" s="769"/>
      <c r="H79" s="769"/>
      <c r="I79" s="769"/>
      <c r="J79" s="769"/>
      <c r="K79" s="769"/>
      <c r="L79" s="769"/>
      <c r="M79" s="769"/>
      <c r="N79" s="769"/>
      <c r="O79" s="769"/>
      <c r="P79" s="769"/>
      <c r="Q79" s="769"/>
      <c r="AY79" s="448"/>
      <c r="AZ79" s="448"/>
      <c r="BA79" s="448"/>
      <c r="BB79" s="448"/>
      <c r="BC79" s="448"/>
      <c r="BD79" s="542"/>
      <c r="BE79" s="542"/>
      <c r="BF79" s="542"/>
      <c r="BG79" s="448"/>
      <c r="BH79" s="448"/>
      <c r="BI79" s="448"/>
      <c r="BJ79" s="448"/>
    </row>
    <row r="80" spans="1:74" s="389" customFormat="1" ht="12" customHeight="1" x14ac:dyDescent="0.25">
      <c r="A80" s="388"/>
      <c r="B80" s="753" t="s">
        <v>129</v>
      </c>
      <c r="C80" s="744"/>
      <c r="D80" s="744"/>
      <c r="E80" s="744"/>
      <c r="F80" s="744"/>
      <c r="G80" s="744"/>
      <c r="H80" s="744"/>
      <c r="I80" s="744"/>
      <c r="J80" s="744"/>
      <c r="K80" s="744"/>
      <c r="L80" s="744"/>
      <c r="M80" s="744"/>
      <c r="N80" s="744"/>
      <c r="O80" s="744"/>
      <c r="P80" s="744"/>
      <c r="Q80" s="744"/>
      <c r="AY80" s="448"/>
      <c r="AZ80" s="448"/>
      <c r="BA80" s="448"/>
      <c r="BB80" s="448"/>
      <c r="BC80" s="448"/>
      <c r="BD80" s="542"/>
      <c r="BE80" s="542"/>
      <c r="BF80" s="542"/>
      <c r="BG80" s="448"/>
      <c r="BH80" s="448"/>
      <c r="BI80" s="448"/>
      <c r="BJ80" s="448"/>
    </row>
    <row r="81" spans="1:74" s="389" customFormat="1" ht="12" customHeight="1" x14ac:dyDescent="0.25">
      <c r="A81" s="388"/>
      <c r="B81" s="763" t="s">
        <v>835</v>
      </c>
      <c r="C81" s="762"/>
      <c r="D81" s="762"/>
      <c r="E81" s="762"/>
      <c r="F81" s="762"/>
      <c r="G81" s="762"/>
      <c r="H81" s="762"/>
      <c r="I81" s="762"/>
      <c r="J81" s="762"/>
      <c r="K81" s="762"/>
      <c r="L81" s="762"/>
      <c r="M81" s="762"/>
      <c r="N81" s="762"/>
      <c r="O81" s="762"/>
      <c r="P81" s="762"/>
      <c r="Q81" s="759"/>
      <c r="AY81" s="448"/>
      <c r="AZ81" s="448"/>
      <c r="BA81" s="448"/>
      <c r="BB81" s="448"/>
      <c r="BC81" s="448"/>
      <c r="BD81" s="542"/>
      <c r="BE81" s="542"/>
      <c r="BF81" s="542"/>
      <c r="BG81" s="448"/>
      <c r="BH81" s="448"/>
      <c r="BI81" s="448"/>
      <c r="BJ81" s="448"/>
    </row>
    <row r="82" spans="1:74" s="389" customFormat="1" ht="12" customHeight="1" x14ac:dyDescent="0.25">
      <c r="A82" s="388"/>
      <c r="B82" s="764" t="s">
        <v>836</v>
      </c>
      <c r="C82" s="759"/>
      <c r="D82" s="759"/>
      <c r="E82" s="759"/>
      <c r="F82" s="759"/>
      <c r="G82" s="759"/>
      <c r="H82" s="759"/>
      <c r="I82" s="759"/>
      <c r="J82" s="759"/>
      <c r="K82" s="759"/>
      <c r="L82" s="759"/>
      <c r="M82" s="759"/>
      <c r="N82" s="759"/>
      <c r="O82" s="759"/>
      <c r="P82" s="759"/>
      <c r="Q82" s="759"/>
      <c r="AY82" s="448"/>
      <c r="AZ82" s="448"/>
      <c r="BA82" s="448"/>
      <c r="BB82" s="448"/>
      <c r="BC82" s="448"/>
      <c r="BD82" s="542"/>
      <c r="BE82" s="542"/>
      <c r="BF82" s="542"/>
      <c r="BG82" s="448"/>
      <c r="BH82" s="448"/>
      <c r="BI82" s="448"/>
      <c r="BJ82" s="448"/>
    </row>
    <row r="83" spans="1:74" s="389" customFormat="1" ht="12" customHeight="1" x14ac:dyDescent="0.25">
      <c r="A83" s="388"/>
      <c r="B83" s="764" t="s">
        <v>837</v>
      </c>
      <c r="C83" s="759"/>
      <c r="D83" s="759"/>
      <c r="E83" s="759"/>
      <c r="F83" s="759"/>
      <c r="G83" s="759"/>
      <c r="H83" s="759"/>
      <c r="I83" s="759"/>
      <c r="J83" s="759"/>
      <c r="K83" s="759"/>
      <c r="L83" s="759"/>
      <c r="M83" s="759"/>
      <c r="N83" s="759"/>
      <c r="O83" s="759"/>
      <c r="P83" s="759"/>
      <c r="Q83" s="759"/>
      <c r="AY83" s="448"/>
      <c r="AZ83" s="448"/>
      <c r="BA83" s="448"/>
      <c r="BB83" s="448"/>
      <c r="BC83" s="448"/>
      <c r="BD83" s="542"/>
      <c r="BE83" s="542"/>
      <c r="BF83" s="542"/>
      <c r="BG83" s="448"/>
      <c r="BH83" s="448"/>
      <c r="BI83" s="448"/>
      <c r="BJ83" s="448"/>
    </row>
    <row r="84" spans="1:74" s="389" customFormat="1" ht="12" customHeight="1" x14ac:dyDescent="0.25">
      <c r="A84" s="388"/>
      <c r="B84" s="765" t="s">
        <v>838</v>
      </c>
      <c r="C84" s="766"/>
      <c r="D84" s="766"/>
      <c r="E84" s="766"/>
      <c r="F84" s="766"/>
      <c r="G84" s="766"/>
      <c r="H84" s="766"/>
      <c r="I84" s="766"/>
      <c r="J84" s="766"/>
      <c r="K84" s="766"/>
      <c r="L84" s="766"/>
      <c r="M84" s="766"/>
      <c r="N84" s="766"/>
      <c r="O84" s="766"/>
      <c r="P84" s="766"/>
      <c r="Q84" s="759"/>
      <c r="AY84" s="448"/>
      <c r="AZ84" s="448"/>
      <c r="BA84" s="448"/>
      <c r="BB84" s="448"/>
      <c r="BC84" s="448"/>
      <c r="BD84" s="542"/>
      <c r="BE84" s="542"/>
      <c r="BF84" s="542"/>
      <c r="BG84" s="448"/>
      <c r="BH84" s="448"/>
      <c r="BI84" s="448"/>
      <c r="BJ84" s="448"/>
    </row>
    <row r="85" spans="1:74" s="390" customFormat="1" ht="12" customHeight="1" x14ac:dyDescent="0.25">
      <c r="A85" s="388"/>
      <c r="B85" s="767" t="s">
        <v>1383</v>
      </c>
      <c r="C85" s="759"/>
      <c r="D85" s="759"/>
      <c r="E85" s="759"/>
      <c r="F85" s="759"/>
      <c r="G85" s="759"/>
      <c r="H85" s="759"/>
      <c r="I85" s="759"/>
      <c r="J85" s="759"/>
      <c r="K85" s="759"/>
      <c r="L85" s="759"/>
      <c r="M85" s="759"/>
      <c r="N85" s="759"/>
      <c r="O85" s="759"/>
      <c r="P85" s="759"/>
      <c r="Q85" s="759"/>
      <c r="AY85" s="449"/>
      <c r="AZ85" s="449"/>
      <c r="BA85" s="449"/>
      <c r="BB85" s="449"/>
      <c r="BC85" s="449"/>
      <c r="BD85" s="677"/>
      <c r="BE85" s="677"/>
      <c r="BF85" s="677"/>
      <c r="BG85" s="449"/>
      <c r="BH85" s="449"/>
      <c r="BI85" s="449"/>
      <c r="BJ85" s="449"/>
    </row>
    <row r="86" spans="1:74" s="390" customFormat="1" ht="12" customHeight="1" x14ac:dyDescent="0.25">
      <c r="A86" s="388"/>
      <c r="B86" s="758" t="s">
        <v>1382</v>
      </c>
      <c r="C86" s="759"/>
      <c r="D86" s="759"/>
      <c r="E86" s="759"/>
      <c r="F86" s="759"/>
      <c r="G86" s="759"/>
      <c r="H86" s="759"/>
      <c r="I86" s="759"/>
      <c r="J86" s="759"/>
      <c r="K86" s="759"/>
      <c r="L86" s="759"/>
      <c r="M86" s="759"/>
      <c r="N86" s="759"/>
      <c r="O86" s="759"/>
      <c r="P86" s="759"/>
      <c r="Q86" s="759"/>
      <c r="AY86" s="449"/>
      <c r="AZ86" s="449"/>
      <c r="BA86" s="449"/>
      <c r="BB86" s="449"/>
      <c r="BC86" s="449"/>
      <c r="BD86" s="677"/>
      <c r="BE86" s="677"/>
      <c r="BF86" s="677"/>
      <c r="BG86" s="449"/>
      <c r="BH86" s="449"/>
      <c r="BI86" s="449"/>
      <c r="BJ86" s="449"/>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21"/>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8.5546875" style="13" customWidth="1"/>
    <col min="2" max="2" width="40.21875" style="13" customWidth="1"/>
    <col min="3" max="3" width="8.5546875" style="13" bestFit="1" customWidth="1"/>
    <col min="4" max="50" width="6.5546875" style="13" customWidth="1"/>
    <col min="51" max="55" width="6.5546875" style="373" customWidth="1"/>
    <col min="56" max="58" width="6.5546875" style="579" customWidth="1"/>
    <col min="59" max="62" width="6.5546875" style="373" customWidth="1"/>
    <col min="63" max="74" width="6.5546875" style="13" customWidth="1"/>
    <col min="75" max="16384" width="9.5546875" style="13"/>
  </cols>
  <sheetData>
    <row r="1" spans="1:74" ht="13.35" customHeight="1" x14ac:dyDescent="0.25">
      <c r="A1" s="741" t="s">
        <v>798</v>
      </c>
      <c r="B1" s="773" t="s">
        <v>987</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54"/>
    </row>
    <row r="2" spans="1:74" ht="13.2" x14ac:dyDescent="0.25">
      <c r="A2" s="742"/>
      <c r="B2" s="486" t="str">
        <f>"U.S. Energy Information Administration  |  Short-Term Energy Outlook  - "&amp;Dates!D1</f>
        <v>U.S. Energy Information Administration  |  Short-Term Energy Outlook  - May 2021</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10">
        <v>62.33</v>
      </c>
      <c r="BB6" s="210">
        <v>61.72</v>
      </c>
      <c r="BC6" s="299">
        <v>62.5</v>
      </c>
      <c r="BD6" s="299">
        <v>61.5</v>
      </c>
      <c r="BE6" s="299">
        <v>60.5</v>
      </c>
      <c r="BF6" s="299">
        <v>59.5</v>
      </c>
      <c r="BG6" s="299">
        <v>57.5</v>
      </c>
      <c r="BH6" s="299">
        <v>56.5</v>
      </c>
      <c r="BI6" s="299">
        <v>56.5</v>
      </c>
      <c r="BJ6" s="299">
        <v>56.5</v>
      </c>
      <c r="BK6" s="299">
        <v>58.5</v>
      </c>
      <c r="BL6" s="299">
        <v>58.5</v>
      </c>
      <c r="BM6" s="299">
        <v>58.5</v>
      </c>
      <c r="BN6" s="299">
        <v>56.5</v>
      </c>
      <c r="BO6" s="299">
        <v>56.5</v>
      </c>
      <c r="BP6" s="299">
        <v>56.5</v>
      </c>
      <c r="BQ6" s="299">
        <v>56</v>
      </c>
      <c r="BR6" s="299">
        <v>56</v>
      </c>
      <c r="BS6" s="299">
        <v>56</v>
      </c>
      <c r="BT6" s="299">
        <v>57</v>
      </c>
      <c r="BU6" s="299">
        <v>57</v>
      </c>
      <c r="BV6" s="299">
        <v>57</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10">
        <v>65.41</v>
      </c>
      <c r="BB7" s="210">
        <v>64.81</v>
      </c>
      <c r="BC7" s="299">
        <v>66</v>
      </c>
      <c r="BD7" s="299">
        <v>65</v>
      </c>
      <c r="BE7" s="299">
        <v>64</v>
      </c>
      <c r="BF7" s="299">
        <v>63</v>
      </c>
      <c r="BG7" s="299">
        <v>61</v>
      </c>
      <c r="BH7" s="299">
        <v>60</v>
      </c>
      <c r="BI7" s="299">
        <v>60</v>
      </c>
      <c r="BJ7" s="299">
        <v>60</v>
      </c>
      <c r="BK7" s="299">
        <v>62</v>
      </c>
      <c r="BL7" s="299">
        <v>62</v>
      </c>
      <c r="BM7" s="299">
        <v>62</v>
      </c>
      <c r="BN7" s="299">
        <v>60</v>
      </c>
      <c r="BO7" s="299">
        <v>60</v>
      </c>
      <c r="BP7" s="299">
        <v>60</v>
      </c>
      <c r="BQ7" s="299">
        <v>60</v>
      </c>
      <c r="BR7" s="299">
        <v>60</v>
      </c>
      <c r="BS7" s="299">
        <v>60</v>
      </c>
      <c r="BT7" s="299">
        <v>61</v>
      </c>
      <c r="BU7" s="299">
        <v>61</v>
      </c>
      <c r="BV7" s="299">
        <v>61</v>
      </c>
    </row>
    <row r="8" spans="1:74" ht="11.1" customHeight="1" x14ac:dyDescent="0.2">
      <c r="A8" s="52" t="s">
        <v>522</v>
      </c>
      <c r="B8" s="576" t="s">
        <v>990</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53.96</v>
      </c>
      <c r="AN8" s="210">
        <v>47.42</v>
      </c>
      <c r="AO8" s="210">
        <v>28.5</v>
      </c>
      <c r="AP8" s="210">
        <v>16.739999999999998</v>
      </c>
      <c r="AQ8" s="210">
        <v>22.56</v>
      </c>
      <c r="AR8" s="210">
        <v>36.14</v>
      </c>
      <c r="AS8" s="210">
        <v>39.33</v>
      </c>
      <c r="AT8" s="210">
        <v>41.72</v>
      </c>
      <c r="AU8" s="210">
        <v>38.76</v>
      </c>
      <c r="AV8" s="210">
        <v>37.799999999999997</v>
      </c>
      <c r="AW8" s="210">
        <v>39.119999999999997</v>
      </c>
      <c r="AX8" s="210">
        <v>45.3</v>
      </c>
      <c r="AY8" s="210">
        <v>49.57</v>
      </c>
      <c r="AZ8" s="210">
        <v>57.2</v>
      </c>
      <c r="BA8" s="210">
        <v>60.33</v>
      </c>
      <c r="BB8" s="210">
        <v>59.72</v>
      </c>
      <c r="BC8" s="299">
        <v>60.5</v>
      </c>
      <c r="BD8" s="299">
        <v>59.5</v>
      </c>
      <c r="BE8" s="299">
        <v>58.5</v>
      </c>
      <c r="BF8" s="299">
        <v>57.5</v>
      </c>
      <c r="BG8" s="299">
        <v>55.5</v>
      </c>
      <c r="BH8" s="299">
        <v>54.5</v>
      </c>
      <c r="BI8" s="299">
        <v>54.5</v>
      </c>
      <c r="BJ8" s="299">
        <v>54.5</v>
      </c>
      <c r="BK8" s="299">
        <v>56.25</v>
      </c>
      <c r="BL8" s="299">
        <v>56.25</v>
      </c>
      <c r="BM8" s="299">
        <v>56.25</v>
      </c>
      <c r="BN8" s="299">
        <v>54.25</v>
      </c>
      <c r="BO8" s="299">
        <v>54.25</v>
      </c>
      <c r="BP8" s="299">
        <v>54.25</v>
      </c>
      <c r="BQ8" s="299">
        <v>53.5</v>
      </c>
      <c r="BR8" s="299">
        <v>53.5</v>
      </c>
      <c r="BS8" s="299">
        <v>53.5</v>
      </c>
      <c r="BT8" s="299">
        <v>54.5</v>
      </c>
      <c r="BU8" s="299">
        <v>54.5</v>
      </c>
      <c r="BV8" s="299">
        <v>54.5</v>
      </c>
    </row>
    <row r="9" spans="1:74" ht="11.1" customHeight="1" x14ac:dyDescent="0.2">
      <c r="A9" s="52" t="s">
        <v>785</v>
      </c>
      <c r="B9" s="576" t="s">
        <v>989</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57.94</v>
      </c>
      <c r="AN9" s="210">
        <v>51.37</v>
      </c>
      <c r="AO9" s="210">
        <v>32.549999999999997</v>
      </c>
      <c r="AP9" s="210">
        <v>19.41</v>
      </c>
      <c r="AQ9" s="210">
        <v>23.84</v>
      </c>
      <c r="AR9" s="210">
        <v>36.799999999999997</v>
      </c>
      <c r="AS9" s="210">
        <v>40.07</v>
      </c>
      <c r="AT9" s="210">
        <v>42.41</v>
      </c>
      <c r="AU9" s="210">
        <v>39.83</v>
      </c>
      <c r="AV9" s="210">
        <v>39.21</v>
      </c>
      <c r="AW9" s="210">
        <v>40.68</v>
      </c>
      <c r="AX9" s="210">
        <v>46.19</v>
      </c>
      <c r="AY9" s="210">
        <v>51.36</v>
      </c>
      <c r="AZ9" s="210">
        <v>58.25</v>
      </c>
      <c r="BA9" s="210">
        <v>61.33</v>
      </c>
      <c r="BB9" s="210">
        <v>60.72</v>
      </c>
      <c r="BC9" s="299">
        <v>61.5</v>
      </c>
      <c r="BD9" s="299">
        <v>60.5</v>
      </c>
      <c r="BE9" s="299">
        <v>59.5</v>
      </c>
      <c r="BF9" s="299">
        <v>58.5</v>
      </c>
      <c r="BG9" s="299">
        <v>56.5</v>
      </c>
      <c r="BH9" s="299">
        <v>55.5</v>
      </c>
      <c r="BI9" s="299">
        <v>55.5</v>
      </c>
      <c r="BJ9" s="299">
        <v>55.5</v>
      </c>
      <c r="BK9" s="299">
        <v>57.25</v>
      </c>
      <c r="BL9" s="299">
        <v>57.25</v>
      </c>
      <c r="BM9" s="299">
        <v>57.25</v>
      </c>
      <c r="BN9" s="299">
        <v>55.25</v>
      </c>
      <c r="BO9" s="299">
        <v>55.25</v>
      </c>
      <c r="BP9" s="299">
        <v>55.25</v>
      </c>
      <c r="BQ9" s="299">
        <v>54.5</v>
      </c>
      <c r="BR9" s="299">
        <v>54.5</v>
      </c>
      <c r="BS9" s="299">
        <v>54.5</v>
      </c>
      <c r="BT9" s="299">
        <v>55.5</v>
      </c>
      <c r="BU9" s="299">
        <v>55.5</v>
      </c>
      <c r="BV9" s="299">
        <v>55.5</v>
      </c>
    </row>
    <row r="10" spans="1:74" ht="11.1" customHeight="1" x14ac:dyDescent="0.2">
      <c r="A10" s="49"/>
      <c r="B10" s="50" t="s">
        <v>991</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371"/>
      <c r="BD10" s="371"/>
      <c r="BE10" s="371"/>
      <c r="BF10" s="371"/>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371"/>
      <c r="BD11" s="371"/>
      <c r="BE11" s="371"/>
      <c r="BF11" s="371"/>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157.5</v>
      </c>
      <c r="AZ12" s="232">
        <v>178.4</v>
      </c>
      <c r="BA12" s="232">
        <v>203.13910000000001</v>
      </c>
      <c r="BB12" s="232">
        <v>204.57329999999999</v>
      </c>
      <c r="BC12" s="305">
        <v>213.11160000000001</v>
      </c>
      <c r="BD12" s="305">
        <v>207.64930000000001</v>
      </c>
      <c r="BE12" s="305">
        <v>200.78710000000001</v>
      </c>
      <c r="BF12" s="305">
        <v>196.5522</v>
      </c>
      <c r="BG12" s="305">
        <v>183.58629999999999</v>
      </c>
      <c r="BH12" s="305">
        <v>176.15049999999999</v>
      </c>
      <c r="BI12" s="305">
        <v>171.8107</v>
      </c>
      <c r="BJ12" s="305">
        <v>169.09899999999999</v>
      </c>
      <c r="BK12" s="305">
        <v>168.9477</v>
      </c>
      <c r="BL12" s="305">
        <v>173.50829999999999</v>
      </c>
      <c r="BM12" s="305">
        <v>178.52529999999999</v>
      </c>
      <c r="BN12" s="305">
        <v>182.14279999999999</v>
      </c>
      <c r="BO12" s="305">
        <v>185.4725</v>
      </c>
      <c r="BP12" s="305">
        <v>185.50309999999999</v>
      </c>
      <c r="BQ12" s="305">
        <v>185.24199999999999</v>
      </c>
      <c r="BR12" s="305">
        <v>188.54900000000001</v>
      </c>
      <c r="BS12" s="305">
        <v>183.20330000000001</v>
      </c>
      <c r="BT12" s="305">
        <v>179.48670000000001</v>
      </c>
      <c r="BU12" s="305">
        <v>177.4427</v>
      </c>
      <c r="BV12" s="305">
        <v>170.23750000000001</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158</v>
      </c>
      <c r="AZ13" s="232">
        <v>180.6</v>
      </c>
      <c r="BA13" s="232">
        <v>187.13399999999999</v>
      </c>
      <c r="BB13" s="232">
        <v>189.39169999999999</v>
      </c>
      <c r="BC13" s="305">
        <v>193.48070000000001</v>
      </c>
      <c r="BD13" s="305">
        <v>191.54089999999999</v>
      </c>
      <c r="BE13" s="305">
        <v>189.82069999999999</v>
      </c>
      <c r="BF13" s="305">
        <v>192.2501</v>
      </c>
      <c r="BG13" s="305">
        <v>186.90639999999999</v>
      </c>
      <c r="BH13" s="305">
        <v>187.18279999999999</v>
      </c>
      <c r="BI13" s="305">
        <v>187.59620000000001</v>
      </c>
      <c r="BJ13" s="305">
        <v>180.43549999999999</v>
      </c>
      <c r="BK13" s="305">
        <v>185.60509999999999</v>
      </c>
      <c r="BL13" s="305">
        <v>188.37209999999999</v>
      </c>
      <c r="BM13" s="305">
        <v>189.20760000000001</v>
      </c>
      <c r="BN13" s="305">
        <v>184.76419999999999</v>
      </c>
      <c r="BO13" s="305">
        <v>186.7833</v>
      </c>
      <c r="BP13" s="305">
        <v>184.31129999999999</v>
      </c>
      <c r="BQ13" s="305">
        <v>184.31270000000001</v>
      </c>
      <c r="BR13" s="305">
        <v>187.95920000000001</v>
      </c>
      <c r="BS13" s="305">
        <v>186.3999</v>
      </c>
      <c r="BT13" s="305">
        <v>193.23159999999999</v>
      </c>
      <c r="BU13" s="305">
        <v>191.1292</v>
      </c>
      <c r="BV13" s="305">
        <v>179.84790000000001</v>
      </c>
    </row>
    <row r="14" spans="1:74" ht="11.1" customHeight="1" x14ac:dyDescent="0.2">
      <c r="A14" s="52" t="s">
        <v>526</v>
      </c>
      <c r="B14" s="576" t="s">
        <v>1371</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148.1</v>
      </c>
      <c r="AZ14" s="232">
        <v>166.7</v>
      </c>
      <c r="BA14" s="232">
        <v>179.6027</v>
      </c>
      <c r="BB14" s="232">
        <v>179.1806</v>
      </c>
      <c r="BC14" s="305">
        <v>184.3382</v>
      </c>
      <c r="BD14" s="305">
        <v>181.0069</v>
      </c>
      <c r="BE14" s="305">
        <v>181.3152</v>
      </c>
      <c r="BF14" s="305">
        <v>184.86429999999999</v>
      </c>
      <c r="BG14" s="305">
        <v>182.52690000000001</v>
      </c>
      <c r="BH14" s="305">
        <v>181.40039999999999</v>
      </c>
      <c r="BI14" s="305">
        <v>183.0506</v>
      </c>
      <c r="BJ14" s="305">
        <v>180.16669999999999</v>
      </c>
      <c r="BK14" s="305">
        <v>185.78739999999999</v>
      </c>
      <c r="BL14" s="305">
        <v>183.57939999999999</v>
      </c>
      <c r="BM14" s="305">
        <v>181.22739999999999</v>
      </c>
      <c r="BN14" s="305">
        <v>173.95650000000001</v>
      </c>
      <c r="BO14" s="305">
        <v>176.7886</v>
      </c>
      <c r="BP14" s="305">
        <v>174.1087</v>
      </c>
      <c r="BQ14" s="305">
        <v>173.53399999999999</v>
      </c>
      <c r="BR14" s="305">
        <v>175.52780000000001</v>
      </c>
      <c r="BS14" s="305">
        <v>175.66079999999999</v>
      </c>
      <c r="BT14" s="305">
        <v>182.03809999999999</v>
      </c>
      <c r="BU14" s="305">
        <v>182.19720000000001</v>
      </c>
      <c r="BV14" s="305">
        <v>176.4434</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371"/>
      <c r="BD15" s="371"/>
      <c r="BE15" s="371"/>
      <c r="BF15" s="371"/>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148.5</v>
      </c>
      <c r="AZ16" s="232">
        <v>164.2</v>
      </c>
      <c r="BA16" s="232">
        <v>172.149</v>
      </c>
      <c r="BB16" s="232">
        <v>175.4512</v>
      </c>
      <c r="BC16" s="305">
        <v>180.14080000000001</v>
      </c>
      <c r="BD16" s="305">
        <v>181.0282</v>
      </c>
      <c r="BE16" s="305">
        <v>180.7936</v>
      </c>
      <c r="BF16" s="305">
        <v>182.2921</v>
      </c>
      <c r="BG16" s="305">
        <v>178.71770000000001</v>
      </c>
      <c r="BH16" s="305">
        <v>177.71250000000001</v>
      </c>
      <c r="BI16" s="305">
        <v>179.19329999999999</v>
      </c>
      <c r="BJ16" s="305">
        <v>177.32810000000001</v>
      </c>
      <c r="BK16" s="305">
        <v>183.31890000000001</v>
      </c>
      <c r="BL16" s="305">
        <v>185.47839999999999</v>
      </c>
      <c r="BM16" s="305">
        <v>186.46199999999999</v>
      </c>
      <c r="BN16" s="305">
        <v>181.61</v>
      </c>
      <c r="BO16" s="305">
        <v>184.68530000000001</v>
      </c>
      <c r="BP16" s="305">
        <v>182.68049999999999</v>
      </c>
      <c r="BQ16" s="305">
        <v>181.66470000000001</v>
      </c>
      <c r="BR16" s="305">
        <v>184.18819999999999</v>
      </c>
      <c r="BS16" s="305">
        <v>184.60570000000001</v>
      </c>
      <c r="BT16" s="305">
        <v>189.6267</v>
      </c>
      <c r="BU16" s="305">
        <v>188.55099999999999</v>
      </c>
      <c r="BV16" s="305">
        <v>181.46</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129</v>
      </c>
      <c r="AY17" s="232">
        <v>146.19999999999999</v>
      </c>
      <c r="AZ17" s="232">
        <v>161.69999999999999</v>
      </c>
      <c r="BA17" s="232">
        <v>153.01169999999999</v>
      </c>
      <c r="BB17" s="232">
        <v>147.792</v>
      </c>
      <c r="BC17" s="305">
        <v>147.83449999999999</v>
      </c>
      <c r="BD17" s="305">
        <v>146.05719999999999</v>
      </c>
      <c r="BE17" s="305">
        <v>140.8184</v>
      </c>
      <c r="BF17" s="305">
        <v>141.79519999999999</v>
      </c>
      <c r="BG17" s="305">
        <v>136.774</v>
      </c>
      <c r="BH17" s="305">
        <v>131.7432</v>
      </c>
      <c r="BI17" s="305">
        <v>133.0635</v>
      </c>
      <c r="BJ17" s="305">
        <v>133.06030000000001</v>
      </c>
      <c r="BK17" s="305">
        <v>126.5064</v>
      </c>
      <c r="BL17" s="305">
        <v>137.97110000000001</v>
      </c>
      <c r="BM17" s="305">
        <v>138.81190000000001</v>
      </c>
      <c r="BN17" s="305">
        <v>134.52770000000001</v>
      </c>
      <c r="BO17" s="305">
        <v>133.6523</v>
      </c>
      <c r="BP17" s="305">
        <v>132.89109999999999</v>
      </c>
      <c r="BQ17" s="305">
        <v>128.44069999999999</v>
      </c>
      <c r="BR17" s="305">
        <v>131.16329999999999</v>
      </c>
      <c r="BS17" s="305">
        <v>129.73769999999999</v>
      </c>
      <c r="BT17" s="305">
        <v>129.05029999999999</v>
      </c>
      <c r="BU17" s="305">
        <v>132.09700000000001</v>
      </c>
      <c r="BV17" s="305">
        <v>132.71340000000001</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300"/>
      <c r="BD18" s="300"/>
      <c r="BE18" s="300"/>
      <c r="BF18" s="300"/>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232">
        <v>281.04000000000002</v>
      </c>
      <c r="BB19" s="232">
        <v>285.82499999999999</v>
      </c>
      <c r="BC19" s="305">
        <v>292.185</v>
      </c>
      <c r="BD19" s="305">
        <v>289.80009999999999</v>
      </c>
      <c r="BE19" s="305">
        <v>283.45760000000001</v>
      </c>
      <c r="BF19" s="305">
        <v>277.92809999999997</v>
      </c>
      <c r="BG19" s="305">
        <v>262.80860000000001</v>
      </c>
      <c r="BH19" s="305">
        <v>254.714</v>
      </c>
      <c r="BI19" s="305">
        <v>252.65309999999999</v>
      </c>
      <c r="BJ19" s="305">
        <v>249.08009999999999</v>
      </c>
      <c r="BK19" s="305">
        <v>244.51310000000001</v>
      </c>
      <c r="BL19" s="305">
        <v>248.09219999999999</v>
      </c>
      <c r="BM19" s="305">
        <v>253.5103</v>
      </c>
      <c r="BN19" s="305">
        <v>260.20370000000003</v>
      </c>
      <c r="BO19" s="305">
        <v>265.77069999999998</v>
      </c>
      <c r="BP19" s="305">
        <v>267.88659999999999</v>
      </c>
      <c r="BQ19" s="305">
        <v>265.53039999999999</v>
      </c>
      <c r="BR19" s="305">
        <v>267.96249999999998</v>
      </c>
      <c r="BS19" s="305">
        <v>260.8048</v>
      </c>
      <c r="BT19" s="305">
        <v>259.90730000000002</v>
      </c>
      <c r="BU19" s="305">
        <v>261.05599999999998</v>
      </c>
      <c r="BV19" s="305">
        <v>252.23519999999999</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232">
        <v>289.76</v>
      </c>
      <c r="BB20" s="232">
        <v>294.77499999999998</v>
      </c>
      <c r="BC20" s="305">
        <v>302.44600000000003</v>
      </c>
      <c r="BD20" s="305">
        <v>300.7937</v>
      </c>
      <c r="BE20" s="305">
        <v>295.21559999999999</v>
      </c>
      <c r="BF20" s="305">
        <v>290.1318</v>
      </c>
      <c r="BG20" s="305">
        <v>275.3904</v>
      </c>
      <c r="BH20" s="305">
        <v>267.67829999999998</v>
      </c>
      <c r="BI20" s="305">
        <v>265.8929</v>
      </c>
      <c r="BJ20" s="305">
        <v>262.565</v>
      </c>
      <c r="BK20" s="305">
        <v>257.93709999999999</v>
      </c>
      <c r="BL20" s="305">
        <v>261.565</v>
      </c>
      <c r="BM20" s="305">
        <v>266.80189999999999</v>
      </c>
      <c r="BN20" s="305">
        <v>273.56270000000001</v>
      </c>
      <c r="BO20" s="305">
        <v>279.19549999999998</v>
      </c>
      <c r="BP20" s="305">
        <v>281.21929999999998</v>
      </c>
      <c r="BQ20" s="305">
        <v>279.07839999999999</v>
      </c>
      <c r="BR20" s="305">
        <v>281.57670000000002</v>
      </c>
      <c r="BS20" s="305">
        <v>274.52820000000003</v>
      </c>
      <c r="BT20" s="305">
        <v>273.81849999999997</v>
      </c>
      <c r="BU20" s="305">
        <v>275.10730000000001</v>
      </c>
      <c r="BV20" s="305">
        <v>266.45699999999999</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232">
        <v>315.22000000000003</v>
      </c>
      <c r="BB21" s="232">
        <v>313.02499999999998</v>
      </c>
      <c r="BC21" s="305">
        <v>302.34109999999998</v>
      </c>
      <c r="BD21" s="305">
        <v>299.46809999999999</v>
      </c>
      <c r="BE21" s="305">
        <v>297.28989999999999</v>
      </c>
      <c r="BF21" s="305">
        <v>298.00170000000003</v>
      </c>
      <c r="BG21" s="305">
        <v>295.41030000000001</v>
      </c>
      <c r="BH21" s="305">
        <v>293.91829999999999</v>
      </c>
      <c r="BI21" s="305">
        <v>296.05</v>
      </c>
      <c r="BJ21" s="305">
        <v>294.51100000000002</v>
      </c>
      <c r="BK21" s="305">
        <v>298.15519999999998</v>
      </c>
      <c r="BL21" s="305">
        <v>291.22129999999999</v>
      </c>
      <c r="BM21" s="305">
        <v>292.62430000000001</v>
      </c>
      <c r="BN21" s="305">
        <v>285.77870000000001</v>
      </c>
      <c r="BO21" s="305">
        <v>289.07979999999998</v>
      </c>
      <c r="BP21" s="305">
        <v>289.7432</v>
      </c>
      <c r="BQ21" s="305">
        <v>291.12279999999998</v>
      </c>
      <c r="BR21" s="305">
        <v>291.75790000000001</v>
      </c>
      <c r="BS21" s="305">
        <v>292.5634</v>
      </c>
      <c r="BT21" s="305">
        <v>294.80689999999998</v>
      </c>
      <c r="BU21" s="305">
        <v>298.46510000000001</v>
      </c>
      <c r="BV21" s="305">
        <v>292.59719999999999</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279</v>
      </c>
      <c r="BA22" s="232">
        <v>287.3</v>
      </c>
      <c r="BB22" s="232">
        <v>286.55590000000001</v>
      </c>
      <c r="BC22" s="305">
        <v>291.46699999999998</v>
      </c>
      <c r="BD22" s="305">
        <v>290.98180000000002</v>
      </c>
      <c r="BE22" s="305">
        <v>291.14170000000001</v>
      </c>
      <c r="BF22" s="305">
        <v>296.71039999999999</v>
      </c>
      <c r="BG22" s="305">
        <v>300.32900000000001</v>
      </c>
      <c r="BH22" s="305">
        <v>306.54000000000002</v>
      </c>
      <c r="BI22" s="305">
        <v>312.9538</v>
      </c>
      <c r="BJ22" s="305">
        <v>315.10750000000002</v>
      </c>
      <c r="BK22" s="305">
        <v>315.08229999999998</v>
      </c>
      <c r="BL22" s="305">
        <v>308.44569999999999</v>
      </c>
      <c r="BM22" s="305">
        <v>301.0992</v>
      </c>
      <c r="BN22" s="305">
        <v>288.30149999999998</v>
      </c>
      <c r="BO22" s="305">
        <v>285.04360000000003</v>
      </c>
      <c r="BP22" s="305">
        <v>279.07909999999998</v>
      </c>
      <c r="BQ22" s="305">
        <v>273.35270000000003</v>
      </c>
      <c r="BR22" s="305">
        <v>271.32060000000001</v>
      </c>
      <c r="BS22" s="305">
        <v>269.98410000000001</v>
      </c>
      <c r="BT22" s="305">
        <v>276.3322</v>
      </c>
      <c r="BU22" s="305">
        <v>276.77730000000003</v>
      </c>
      <c r="BV22" s="305">
        <v>272.84719999999999</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372"/>
      <c r="BD23" s="372"/>
      <c r="BE23" s="372"/>
      <c r="BF23" s="372"/>
      <c r="BG23" s="372"/>
      <c r="BH23" s="372"/>
      <c r="BI23" s="372"/>
      <c r="BJ23" s="372"/>
      <c r="BK23" s="713"/>
      <c r="BL23" s="372"/>
      <c r="BM23" s="372"/>
      <c r="BN23" s="372"/>
      <c r="BO23" s="372"/>
      <c r="BP23" s="372"/>
      <c r="BQ23" s="372"/>
      <c r="BR23" s="372"/>
      <c r="BS23" s="372"/>
      <c r="BT23" s="372"/>
      <c r="BU23" s="372"/>
      <c r="BV23" s="372"/>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10">
        <v>2.7221799999999998</v>
      </c>
      <c r="BB24" s="210">
        <v>2.7668569999999999</v>
      </c>
      <c r="BC24" s="299">
        <v>2.9403700000000002</v>
      </c>
      <c r="BD24" s="299">
        <v>2.9611499999999999</v>
      </c>
      <c r="BE24" s="299">
        <v>3.0131000000000001</v>
      </c>
      <c r="BF24" s="299">
        <v>3.0234899999999998</v>
      </c>
      <c r="BG24" s="299">
        <v>3.00271</v>
      </c>
      <c r="BH24" s="299">
        <v>3.04427</v>
      </c>
      <c r="BI24" s="299">
        <v>3.0650499999999998</v>
      </c>
      <c r="BJ24" s="299">
        <v>3.117</v>
      </c>
      <c r="BK24" s="299">
        <v>3.2936299999999998</v>
      </c>
      <c r="BL24" s="299">
        <v>3.2416800000000001</v>
      </c>
      <c r="BM24" s="299">
        <v>3.0650499999999998</v>
      </c>
      <c r="BN24" s="299">
        <v>3.0546600000000002</v>
      </c>
      <c r="BO24" s="299">
        <v>3.04427</v>
      </c>
      <c r="BP24" s="299">
        <v>3.0858300000000001</v>
      </c>
      <c r="BQ24" s="299">
        <v>3.1066099999999999</v>
      </c>
      <c r="BR24" s="299">
        <v>3.1066099999999999</v>
      </c>
      <c r="BS24" s="299">
        <v>3.07544</v>
      </c>
      <c r="BT24" s="299">
        <v>3.117</v>
      </c>
      <c r="BU24" s="299">
        <v>3.18973</v>
      </c>
      <c r="BV24" s="299">
        <v>3.2208999999999999</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10">
        <v>2.62</v>
      </c>
      <c r="BB25" s="210">
        <v>2.6629999999999998</v>
      </c>
      <c r="BC25" s="299">
        <v>2.83</v>
      </c>
      <c r="BD25" s="299">
        <v>2.85</v>
      </c>
      <c r="BE25" s="299">
        <v>2.9</v>
      </c>
      <c r="BF25" s="299">
        <v>2.91</v>
      </c>
      <c r="BG25" s="299">
        <v>2.89</v>
      </c>
      <c r="BH25" s="299">
        <v>2.93</v>
      </c>
      <c r="BI25" s="299">
        <v>2.95</v>
      </c>
      <c r="BJ25" s="299">
        <v>3</v>
      </c>
      <c r="BK25" s="299">
        <v>3.17</v>
      </c>
      <c r="BL25" s="299">
        <v>3.12</v>
      </c>
      <c r="BM25" s="299">
        <v>2.95</v>
      </c>
      <c r="BN25" s="299">
        <v>2.94</v>
      </c>
      <c r="BO25" s="299">
        <v>2.93</v>
      </c>
      <c r="BP25" s="299">
        <v>2.97</v>
      </c>
      <c r="BQ25" s="299">
        <v>2.99</v>
      </c>
      <c r="BR25" s="299">
        <v>2.99</v>
      </c>
      <c r="BS25" s="299">
        <v>2.96</v>
      </c>
      <c r="BT25" s="299">
        <v>3</v>
      </c>
      <c r="BU25" s="299">
        <v>3.07</v>
      </c>
      <c r="BV25" s="299">
        <v>3.1</v>
      </c>
    </row>
    <row r="26" spans="1:74" ht="11.1" customHeight="1" x14ac:dyDescent="0.2">
      <c r="A26" s="52"/>
      <c r="B26" s="53" t="s">
        <v>1014</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3.54</v>
      </c>
      <c r="AG27" s="210">
        <v>3.34</v>
      </c>
      <c r="AH27" s="210">
        <v>3.2</v>
      </c>
      <c r="AI27" s="210">
        <v>3.34</v>
      </c>
      <c r="AJ27" s="210">
        <v>3.42</v>
      </c>
      <c r="AK27" s="210">
        <v>3.86</v>
      </c>
      <c r="AL27" s="210">
        <v>3.88</v>
      </c>
      <c r="AM27" s="210">
        <v>3.66</v>
      </c>
      <c r="AN27" s="210">
        <v>3.54</v>
      </c>
      <c r="AO27" s="210">
        <v>3.34</v>
      </c>
      <c r="AP27" s="210">
        <v>2.96</v>
      </c>
      <c r="AQ27" s="210">
        <v>2.86</v>
      </c>
      <c r="AR27" s="210">
        <v>2.72</v>
      </c>
      <c r="AS27" s="210">
        <v>2.5499999999999998</v>
      </c>
      <c r="AT27" s="210">
        <v>2.92</v>
      </c>
      <c r="AU27" s="210">
        <v>3.16</v>
      </c>
      <c r="AV27" s="210">
        <v>3.25</v>
      </c>
      <c r="AW27" s="210">
        <v>3.93</v>
      </c>
      <c r="AX27" s="210">
        <v>4.07</v>
      </c>
      <c r="AY27" s="210">
        <v>4.04</v>
      </c>
      <c r="AZ27" s="210">
        <v>9.43</v>
      </c>
      <c r="BA27" s="210">
        <v>4.5804410000000004</v>
      </c>
      <c r="BB27" s="210">
        <v>3.9470230000000002</v>
      </c>
      <c r="BC27" s="299">
        <v>3.864382</v>
      </c>
      <c r="BD27" s="299">
        <v>3.8979720000000002</v>
      </c>
      <c r="BE27" s="299">
        <v>3.9641600000000001</v>
      </c>
      <c r="BF27" s="299">
        <v>3.9665279999999998</v>
      </c>
      <c r="BG27" s="299">
        <v>3.955689</v>
      </c>
      <c r="BH27" s="299">
        <v>4.1040700000000001</v>
      </c>
      <c r="BI27" s="299">
        <v>4.164784</v>
      </c>
      <c r="BJ27" s="299">
        <v>4.5244340000000003</v>
      </c>
      <c r="BK27" s="299">
        <v>4.5606039999999997</v>
      </c>
      <c r="BL27" s="299">
        <v>4.706251</v>
      </c>
      <c r="BM27" s="299">
        <v>4.3477819999999996</v>
      </c>
      <c r="BN27" s="299">
        <v>4.1237740000000001</v>
      </c>
      <c r="BO27" s="299">
        <v>3.986129</v>
      </c>
      <c r="BP27" s="299">
        <v>3.8855360000000001</v>
      </c>
      <c r="BQ27" s="299">
        <v>3.947444</v>
      </c>
      <c r="BR27" s="299">
        <v>3.9485749999999999</v>
      </c>
      <c r="BS27" s="299">
        <v>3.9088210000000001</v>
      </c>
      <c r="BT27" s="299">
        <v>4.0181740000000001</v>
      </c>
      <c r="BU27" s="299">
        <v>4.1760679999999999</v>
      </c>
      <c r="BV27" s="299">
        <v>4.5716010000000002</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7.55</v>
      </c>
      <c r="AC28" s="210">
        <v>7.41</v>
      </c>
      <c r="AD28" s="210">
        <v>7.73</v>
      </c>
      <c r="AE28" s="210">
        <v>8.06</v>
      </c>
      <c r="AF28" s="210">
        <v>8.23</v>
      </c>
      <c r="AG28" s="210">
        <v>8.4700000000000006</v>
      </c>
      <c r="AH28" s="210">
        <v>8.42</v>
      </c>
      <c r="AI28" s="210">
        <v>8.34</v>
      </c>
      <c r="AJ28" s="210">
        <v>7.64</v>
      </c>
      <c r="AK28" s="210">
        <v>6.98</v>
      </c>
      <c r="AL28" s="210">
        <v>7.19</v>
      </c>
      <c r="AM28" s="210">
        <v>7.25</v>
      </c>
      <c r="AN28" s="210">
        <v>6.87</v>
      </c>
      <c r="AO28" s="210">
        <v>7.32</v>
      </c>
      <c r="AP28" s="210">
        <v>7.28</v>
      </c>
      <c r="AQ28" s="210">
        <v>7.74</v>
      </c>
      <c r="AR28" s="210">
        <v>8.19</v>
      </c>
      <c r="AS28" s="210">
        <v>8.5</v>
      </c>
      <c r="AT28" s="210">
        <v>8.51</v>
      </c>
      <c r="AU28" s="210">
        <v>8.4700000000000006</v>
      </c>
      <c r="AV28" s="210">
        <v>7.62</v>
      </c>
      <c r="AW28" s="210">
        <v>7.66</v>
      </c>
      <c r="AX28" s="210">
        <v>7.42</v>
      </c>
      <c r="AY28" s="210">
        <v>7.43</v>
      </c>
      <c r="AZ28" s="210">
        <v>7.58</v>
      </c>
      <c r="BA28" s="210">
        <v>8.4602509999999995</v>
      </c>
      <c r="BB28" s="210">
        <v>8.3165499999999994</v>
      </c>
      <c r="BC28" s="299">
        <v>8.5622799999999994</v>
      </c>
      <c r="BD28" s="299">
        <v>8.8654980000000005</v>
      </c>
      <c r="BE28" s="299">
        <v>8.9624900000000007</v>
      </c>
      <c r="BF28" s="299">
        <v>8.9939719999999994</v>
      </c>
      <c r="BG28" s="299">
        <v>8.7837320000000005</v>
      </c>
      <c r="BH28" s="299">
        <v>8.2716799999999999</v>
      </c>
      <c r="BI28" s="299">
        <v>7.8988779999999998</v>
      </c>
      <c r="BJ28" s="299">
        <v>7.780983</v>
      </c>
      <c r="BK28" s="299">
        <v>7.6514680000000004</v>
      </c>
      <c r="BL28" s="299">
        <v>7.6547000000000001</v>
      </c>
      <c r="BM28" s="299">
        <v>7.7742269999999998</v>
      </c>
      <c r="BN28" s="299">
        <v>7.8535349999999999</v>
      </c>
      <c r="BO28" s="299">
        <v>8.1662009999999992</v>
      </c>
      <c r="BP28" s="299">
        <v>8.5589169999999992</v>
      </c>
      <c r="BQ28" s="299">
        <v>8.6241939999999992</v>
      </c>
      <c r="BR28" s="299">
        <v>8.6016670000000008</v>
      </c>
      <c r="BS28" s="299">
        <v>8.4019739999999992</v>
      </c>
      <c r="BT28" s="299">
        <v>7.8837770000000003</v>
      </c>
      <c r="BU28" s="299">
        <v>7.6213379999999997</v>
      </c>
      <c r="BV28" s="299">
        <v>7.5678020000000004</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15.55</v>
      </c>
      <c r="AG29" s="210">
        <v>17.739999999999998</v>
      </c>
      <c r="AH29" s="210">
        <v>18.38</v>
      </c>
      <c r="AI29" s="210">
        <v>17.61</v>
      </c>
      <c r="AJ29" s="210">
        <v>12.5</v>
      </c>
      <c r="AK29" s="210">
        <v>9.33</v>
      </c>
      <c r="AL29" s="210">
        <v>9.3000000000000007</v>
      </c>
      <c r="AM29" s="210">
        <v>9.51</v>
      </c>
      <c r="AN29" s="210">
        <v>9.1199999999999992</v>
      </c>
      <c r="AO29" s="210">
        <v>9.85</v>
      </c>
      <c r="AP29" s="210">
        <v>10.66</v>
      </c>
      <c r="AQ29" s="210">
        <v>11.85</v>
      </c>
      <c r="AR29" s="210">
        <v>15.37</v>
      </c>
      <c r="AS29" s="210">
        <v>17.63</v>
      </c>
      <c r="AT29" s="210">
        <v>18.420000000000002</v>
      </c>
      <c r="AU29" s="210">
        <v>16.989999999999998</v>
      </c>
      <c r="AV29" s="210">
        <v>12.36</v>
      </c>
      <c r="AW29" s="210">
        <v>11.07</v>
      </c>
      <c r="AX29" s="210">
        <v>9.81</v>
      </c>
      <c r="AY29" s="210">
        <v>9.74</v>
      </c>
      <c r="AZ29" s="210">
        <v>9.5500000000000007</v>
      </c>
      <c r="BA29" s="210">
        <v>11.08278</v>
      </c>
      <c r="BB29" s="210">
        <v>11.67062</v>
      </c>
      <c r="BC29" s="299">
        <v>13.624169999999999</v>
      </c>
      <c r="BD29" s="299">
        <v>16.06514</v>
      </c>
      <c r="BE29" s="299">
        <v>17.41441</v>
      </c>
      <c r="BF29" s="299">
        <v>17.98725</v>
      </c>
      <c r="BG29" s="299">
        <v>16.960280000000001</v>
      </c>
      <c r="BH29" s="299">
        <v>13.478479999999999</v>
      </c>
      <c r="BI29" s="299">
        <v>10.711259999999999</v>
      </c>
      <c r="BJ29" s="299">
        <v>9.813345</v>
      </c>
      <c r="BK29" s="299">
        <v>9.5089439999999996</v>
      </c>
      <c r="BL29" s="299">
        <v>9.5158679999999993</v>
      </c>
      <c r="BM29" s="299">
        <v>10.054970000000001</v>
      </c>
      <c r="BN29" s="299">
        <v>11.03824</v>
      </c>
      <c r="BO29" s="299">
        <v>13.215529999999999</v>
      </c>
      <c r="BP29" s="299">
        <v>15.80776</v>
      </c>
      <c r="BQ29" s="299">
        <v>17.259509999999999</v>
      </c>
      <c r="BR29" s="299">
        <v>17.906169999999999</v>
      </c>
      <c r="BS29" s="299">
        <v>16.909120000000001</v>
      </c>
      <c r="BT29" s="299">
        <v>13.410819999999999</v>
      </c>
      <c r="BU29" s="299">
        <v>10.648910000000001</v>
      </c>
      <c r="BV29" s="299">
        <v>9.788475</v>
      </c>
    </row>
    <row r="30" spans="1:74" ht="11.1" customHeight="1" x14ac:dyDescent="0.2">
      <c r="A30" s="49"/>
      <c r="B30" s="54" t="s">
        <v>992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1.94</v>
      </c>
      <c r="AU32" s="210">
        <v>1.94</v>
      </c>
      <c r="AV32" s="210">
        <v>1.92</v>
      </c>
      <c r="AW32" s="210">
        <v>1.91</v>
      </c>
      <c r="AX32" s="210">
        <v>1.92</v>
      </c>
      <c r="AY32" s="210">
        <v>1.8973396801</v>
      </c>
      <c r="AZ32" s="210">
        <v>1.9233869164999999</v>
      </c>
      <c r="BA32" s="210">
        <v>1.9645820000000001</v>
      </c>
      <c r="BB32" s="210">
        <v>2.016527</v>
      </c>
      <c r="BC32" s="299">
        <v>1.9877530000000001</v>
      </c>
      <c r="BD32" s="299">
        <v>1.9579679999999999</v>
      </c>
      <c r="BE32" s="299">
        <v>1.972067</v>
      </c>
      <c r="BF32" s="299">
        <v>1.9698880000000001</v>
      </c>
      <c r="BG32" s="299">
        <v>1.986691</v>
      </c>
      <c r="BH32" s="299">
        <v>1.9409620000000001</v>
      </c>
      <c r="BI32" s="299">
        <v>1.956663</v>
      </c>
      <c r="BJ32" s="299">
        <v>1.9554530000000001</v>
      </c>
      <c r="BK32" s="299">
        <v>1.9656279999999999</v>
      </c>
      <c r="BL32" s="299">
        <v>1.993298</v>
      </c>
      <c r="BM32" s="299">
        <v>2.0037660000000002</v>
      </c>
      <c r="BN32" s="299">
        <v>2.0263949999999999</v>
      </c>
      <c r="BO32" s="299">
        <v>2.0008360000000001</v>
      </c>
      <c r="BP32" s="299">
        <v>1.96448</v>
      </c>
      <c r="BQ32" s="299">
        <v>1.9745349999999999</v>
      </c>
      <c r="BR32" s="299">
        <v>1.965441</v>
      </c>
      <c r="BS32" s="299">
        <v>1.981732</v>
      </c>
      <c r="BT32" s="299">
        <v>1.935551</v>
      </c>
      <c r="BU32" s="299">
        <v>1.9548509999999999</v>
      </c>
      <c r="BV32" s="299">
        <v>1.950728</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2.42</v>
      </c>
      <c r="AV33" s="210">
        <v>2.4900000000000002</v>
      </c>
      <c r="AW33" s="210">
        <v>2.99</v>
      </c>
      <c r="AX33" s="210">
        <v>3.17</v>
      </c>
      <c r="AY33" s="210">
        <v>3.2212341985999999</v>
      </c>
      <c r="AZ33" s="210">
        <v>15.729265550999999</v>
      </c>
      <c r="BA33" s="210">
        <v>6.1598930000000003</v>
      </c>
      <c r="BB33" s="210">
        <v>3.9678270000000002</v>
      </c>
      <c r="BC33" s="299">
        <v>3.3885740000000002</v>
      </c>
      <c r="BD33" s="299">
        <v>3.1032760000000001</v>
      </c>
      <c r="BE33" s="299">
        <v>3.1321880000000002</v>
      </c>
      <c r="BF33" s="299">
        <v>3.145813</v>
      </c>
      <c r="BG33" s="299">
        <v>3.0634440000000001</v>
      </c>
      <c r="BH33" s="299">
        <v>3.1477499999999998</v>
      </c>
      <c r="BI33" s="299">
        <v>3.280573</v>
      </c>
      <c r="BJ33" s="299">
        <v>3.5097450000000001</v>
      </c>
      <c r="BK33" s="299">
        <v>3.8761909999999999</v>
      </c>
      <c r="BL33" s="299">
        <v>3.7075420000000001</v>
      </c>
      <c r="BM33" s="299">
        <v>3.358625</v>
      </c>
      <c r="BN33" s="299">
        <v>3.2590210000000002</v>
      </c>
      <c r="BO33" s="299">
        <v>3.1873819999999999</v>
      </c>
      <c r="BP33" s="299">
        <v>3.1344590000000001</v>
      </c>
      <c r="BQ33" s="299">
        <v>3.1837849999999999</v>
      </c>
      <c r="BR33" s="299">
        <v>3.1907290000000001</v>
      </c>
      <c r="BS33" s="299">
        <v>3.11111</v>
      </c>
      <c r="BT33" s="299">
        <v>3.1997149999999999</v>
      </c>
      <c r="BU33" s="299">
        <v>3.3886880000000001</v>
      </c>
      <c r="BV33" s="299">
        <v>3.5933259999999998</v>
      </c>
    </row>
    <row r="34" spans="1:74" ht="11.1" customHeight="1" x14ac:dyDescent="0.2">
      <c r="A34" s="52" t="s">
        <v>529</v>
      </c>
      <c r="B34" s="576" t="s">
        <v>993</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8.83</v>
      </c>
      <c r="AX34" s="210">
        <v>9.1999999999999993</v>
      </c>
      <c r="AY34" s="210">
        <v>10.32</v>
      </c>
      <c r="AZ34" s="210">
        <v>10.18787</v>
      </c>
      <c r="BA34" s="210">
        <v>11.1904</v>
      </c>
      <c r="BB34" s="210">
        <v>12.40423</v>
      </c>
      <c r="BC34" s="299">
        <v>12.229850000000001</v>
      </c>
      <c r="BD34" s="299">
        <v>12.784940000000001</v>
      </c>
      <c r="BE34" s="299">
        <v>12.32339</v>
      </c>
      <c r="BF34" s="299">
        <v>11.873430000000001</v>
      </c>
      <c r="BG34" s="299">
        <v>11.51219</v>
      </c>
      <c r="BH34" s="299">
        <v>11.220129999999999</v>
      </c>
      <c r="BI34" s="299">
        <v>11.066369999999999</v>
      </c>
      <c r="BJ34" s="299">
        <v>11.394259999999999</v>
      </c>
      <c r="BK34" s="299">
        <v>11.47181</v>
      </c>
      <c r="BL34" s="299">
        <v>11.34346</v>
      </c>
      <c r="BM34" s="299">
        <v>11.755929999999999</v>
      </c>
      <c r="BN34" s="299">
        <v>12.416539999999999</v>
      </c>
      <c r="BO34" s="299">
        <v>11.870699999999999</v>
      </c>
      <c r="BP34" s="299">
        <v>12.15652</v>
      </c>
      <c r="BQ34" s="299">
        <v>11.691700000000001</v>
      </c>
      <c r="BR34" s="299">
        <v>11.31752</v>
      </c>
      <c r="BS34" s="299">
        <v>11.08324</v>
      </c>
      <c r="BT34" s="299">
        <v>11.05124</v>
      </c>
      <c r="BU34" s="299">
        <v>11.128399999999999</v>
      </c>
      <c r="BV34" s="299">
        <v>11.501709999999999</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10.68</v>
      </c>
      <c r="AT35" s="210">
        <v>10.44</v>
      </c>
      <c r="AU35" s="210">
        <v>9.83</v>
      </c>
      <c r="AV35" s="210">
        <v>10.07</v>
      </c>
      <c r="AW35" s="210">
        <v>10.35</v>
      </c>
      <c r="AX35" s="210">
        <v>11.14</v>
      </c>
      <c r="AY35" s="210">
        <v>12.16</v>
      </c>
      <c r="AZ35" s="210">
        <v>13.705220000000001</v>
      </c>
      <c r="BA35" s="210">
        <v>14.62303</v>
      </c>
      <c r="BB35" s="210">
        <v>14.721220000000001</v>
      </c>
      <c r="BC35" s="299">
        <v>14.827680000000001</v>
      </c>
      <c r="BD35" s="299">
        <v>14.98906</v>
      </c>
      <c r="BE35" s="299">
        <v>15.01497</v>
      </c>
      <c r="BF35" s="299">
        <v>14.79608</v>
      </c>
      <c r="BG35" s="299">
        <v>14.399419999999999</v>
      </c>
      <c r="BH35" s="299">
        <v>14.41512</v>
      </c>
      <c r="BI35" s="299">
        <v>14.84324</v>
      </c>
      <c r="BJ35" s="299">
        <v>14.286210000000001</v>
      </c>
      <c r="BK35" s="299">
        <v>14.42858</v>
      </c>
      <c r="BL35" s="299">
        <v>14.69444</v>
      </c>
      <c r="BM35" s="299">
        <v>14.991580000000001</v>
      </c>
      <c r="BN35" s="299">
        <v>14.561640000000001</v>
      </c>
      <c r="BO35" s="299">
        <v>14.43135</v>
      </c>
      <c r="BP35" s="299">
        <v>14.498139999999999</v>
      </c>
      <c r="BQ35" s="299">
        <v>14.598380000000001</v>
      </c>
      <c r="BR35" s="299">
        <v>14.462809999999999</v>
      </c>
      <c r="BS35" s="299">
        <v>14.2933</v>
      </c>
      <c r="BT35" s="299">
        <v>14.73175</v>
      </c>
      <c r="BU35" s="299">
        <v>15.11642</v>
      </c>
      <c r="BV35" s="299">
        <v>14.31134</v>
      </c>
    </row>
    <row r="36" spans="1:74" ht="11.1" customHeight="1" x14ac:dyDescent="0.2">
      <c r="A36" s="52"/>
      <c r="B36" s="55" t="s">
        <v>1015</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302"/>
      <c r="BD36" s="302"/>
      <c r="BE36" s="302"/>
      <c r="BF36" s="30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389</v>
      </c>
      <c r="C37" s="437">
        <v>6.59</v>
      </c>
      <c r="D37" s="437">
        <v>6.63</v>
      </c>
      <c r="E37" s="437">
        <v>6.71</v>
      </c>
      <c r="F37" s="437">
        <v>6.6</v>
      </c>
      <c r="G37" s="437">
        <v>6.78</v>
      </c>
      <c r="H37" s="437">
        <v>7.19</v>
      </c>
      <c r="I37" s="437">
        <v>7.31</v>
      </c>
      <c r="J37" s="437">
        <v>7.22</v>
      </c>
      <c r="K37" s="437">
        <v>7.17</v>
      </c>
      <c r="L37" s="437">
        <v>6.91</v>
      </c>
      <c r="M37" s="437">
        <v>6.73</v>
      </c>
      <c r="N37" s="437">
        <v>6.54</v>
      </c>
      <c r="O37" s="437">
        <v>6.94</v>
      </c>
      <c r="P37" s="437">
        <v>6.78</v>
      </c>
      <c r="Q37" s="437">
        <v>6.63</v>
      </c>
      <c r="R37" s="437">
        <v>6.57</v>
      </c>
      <c r="S37" s="437">
        <v>6.79</v>
      </c>
      <c r="T37" s="437">
        <v>7.17</v>
      </c>
      <c r="U37" s="437">
        <v>7.32</v>
      </c>
      <c r="V37" s="437">
        <v>7.25</v>
      </c>
      <c r="W37" s="437">
        <v>7.05</v>
      </c>
      <c r="X37" s="437">
        <v>6.87</v>
      </c>
      <c r="Y37" s="437">
        <v>6.85</v>
      </c>
      <c r="Z37" s="437">
        <v>6.67</v>
      </c>
      <c r="AA37" s="437">
        <v>6.58</v>
      </c>
      <c r="AB37" s="437">
        <v>6.69</v>
      </c>
      <c r="AC37" s="437">
        <v>6.73</v>
      </c>
      <c r="AD37" s="437">
        <v>6.51</v>
      </c>
      <c r="AE37" s="437">
        <v>6.69</v>
      </c>
      <c r="AF37" s="437">
        <v>6.87</v>
      </c>
      <c r="AG37" s="437">
        <v>7.14</v>
      </c>
      <c r="AH37" s="437">
        <v>7.4</v>
      </c>
      <c r="AI37" s="437">
        <v>7.06</v>
      </c>
      <c r="AJ37" s="437">
        <v>6.84</v>
      </c>
      <c r="AK37" s="437">
        <v>6.72</v>
      </c>
      <c r="AL37" s="437">
        <v>6.38</v>
      </c>
      <c r="AM37" s="437">
        <v>6.34</v>
      </c>
      <c r="AN37" s="437">
        <v>6.41</v>
      </c>
      <c r="AO37" s="437">
        <v>6.38</v>
      </c>
      <c r="AP37" s="437">
        <v>6.4</v>
      </c>
      <c r="AQ37" s="437">
        <v>6.53</v>
      </c>
      <c r="AR37" s="437">
        <v>6.93</v>
      </c>
      <c r="AS37" s="437">
        <v>7.17</v>
      </c>
      <c r="AT37" s="437">
        <v>7.07</v>
      </c>
      <c r="AU37" s="437">
        <v>7.01</v>
      </c>
      <c r="AV37" s="437">
        <v>6.71</v>
      </c>
      <c r="AW37" s="437">
        <v>6.48</v>
      </c>
      <c r="AX37" s="437">
        <v>6.4</v>
      </c>
      <c r="AY37" s="437">
        <v>6.35</v>
      </c>
      <c r="AZ37" s="437">
        <v>8.15</v>
      </c>
      <c r="BA37" s="437">
        <v>6.9944639999999998</v>
      </c>
      <c r="BB37" s="437">
        <v>6.6997960000000001</v>
      </c>
      <c r="BC37" s="438">
        <v>6.8071650000000004</v>
      </c>
      <c r="BD37" s="438">
        <v>7.2217880000000001</v>
      </c>
      <c r="BE37" s="438">
        <v>7.350174</v>
      </c>
      <c r="BF37" s="438">
        <v>7.0944919999999998</v>
      </c>
      <c r="BG37" s="438">
        <v>7.1214769999999996</v>
      </c>
      <c r="BH37" s="438">
        <v>6.7630819999999998</v>
      </c>
      <c r="BI37" s="438">
        <v>6.5207350000000002</v>
      </c>
      <c r="BJ37" s="438">
        <v>6.4248729999999998</v>
      </c>
      <c r="BK37" s="438">
        <v>6.3870420000000001</v>
      </c>
      <c r="BL37" s="438">
        <v>7.3257680000000001</v>
      </c>
      <c r="BM37" s="438">
        <v>7.0024699999999998</v>
      </c>
      <c r="BN37" s="438">
        <v>6.8803029999999996</v>
      </c>
      <c r="BO37" s="438">
        <v>6.8869369999999996</v>
      </c>
      <c r="BP37" s="438">
        <v>7.2364059999999997</v>
      </c>
      <c r="BQ37" s="438">
        <v>7.3402130000000003</v>
      </c>
      <c r="BR37" s="438">
        <v>7.0790569999999997</v>
      </c>
      <c r="BS37" s="438">
        <v>7.155716</v>
      </c>
      <c r="BT37" s="438">
        <v>6.7791899999999998</v>
      </c>
      <c r="BU37" s="438">
        <v>6.5255159999999997</v>
      </c>
      <c r="BV37" s="438">
        <v>6.4320259999999996</v>
      </c>
    </row>
    <row r="38" spans="1:74" ht="11.1" customHeight="1" x14ac:dyDescent="0.2">
      <c r="A38" s="56" t="s">
        <v>5</v>
      </c>
      <c r="B38" s="151" t="s">
        <v>390</v>
      </c>
      <c r="C38" s="437">
        <v>10.210000000000001</v>
      </c>
      <c r="D38" s="437">
        <v>10.48</v>
      </c>
      <c r="E38" s="437">
        <v>10.46</v>
      </c>
      <c r="F38" s="437">
        <v>10.4</v>
      </c>
      <c r="G38" s="437">
        <v>10.59</v>
      </c>
      <c r="H38" s="437">
        <v>11.01</v>
      </c>
      <c r="I38" s="437">
        <v>10.97</v>
      </c>
      <c r="J38" s="437">
        <v>11.01</v>
      </c>
      <c r="K38" s="437">
        <v>11.03</v>
      </c>
      <c r="L38" s="437">
        <v>10.78</v>
      </c>
      <c r="M38" s="437">
        <v>10.49</v>
      </c>
      <c r="N38" s="437">
        <v>10.28</v>
      </c>
      <c r="O38" s="437">
        <v>10.49</v>
      </c>
      <c r="P38" s="437">
        <v>10.65</v>
      </c>
      <c r="Q38" s="437">
        <v>10.51</v>
      </c>
      <c r="R38" s="437">
        <v>10.46</v>
      </c>
      <c r="S38" s="437">
        <v>10.51</v>
      </c>
      <c r="T38" s="437">
        <v>10.84</v>
      </c>
      <c r="U38" s="437">
        <v>11</v>
      </c>
      <c r="V38" s="437">
        <v>11.03</v>
      </c>
      <c r="W38" s="437">
        <v>10.72</v>
      </c>
      <c r="X38" s="437">
        <v>10.77</v>
      </c>
      <c r="Y38" s="437">
        <v>10.54</v>
      </c>
      <c r="Z38" s="437">
        <v>10.33</v>
      </c>
      <c r="AA38" s="437">
        <v>10.3</v>
      </c>
      <c r="AB38" s="437">
        <v>10.54</v>
      </c>
      <c r="AC38" s="437">
        <v>10.46</v>
      </c>
      <c r="AD38" s="437">
        <v>10.52</v>
      </c>
      <c r="AE38" s="437">
        <v>10.54</v>
      </c>
      <c r="AF38" s="437">
        <v>10.9</v>
      </c>
      <c r="AG38" s="437">
        <v>11.02</v>
      </c>
      <c r="AH38" s="437">
        <v>11.02</v>
      </c>
      <c r="AI38" s="437">
        <v>10.96</v>
      </c>
      <c r="AJ38" s="437">
        <v>10.74</v>
      </c>
      <c r="AK38" s="437">
        <v>10.57</v>
      </c>
      <c r="AL38" s="437">
        <v>10.32</v>
      </c>
      <c r="AM38" s="437">
        <v>10.23</v>
      </c>
      <c r="AN38" s="437">
        <v>10.36</v>
      </c>
      <c r="AO38" s="437">
        <v>10.41</v>
      </c>
      <c r="AP38" s="437">
        <v>10.42</v>
      </c>
      <c r="AQ38" s="437">
        <v>10.45</v>
      </c>
      <c r="AR38" s="437">
        <v>10.95</v>
      </c>
      <c r="AS38" s="437">
        <v>10.9</v>
      </c>
      <c r="AT38" s="437">
        <v>10.95</v>
      </c>
      <c r="AU38" s="437">
        <v>11.07</v>
      </c>
      <c r="AV38" s="437">
        <v>10.79</v>
      </c>
      <c r="AW38" s="437">
        <v>10.59</v>
      </c>
      <c r="AX38" s="437">
        <v>10.48</v>
      </c>
      <c r="AY38" s="437">
        <v>10.31</v>
      </c>
      <c r="AZ38" s="437">
        <v>11.93</v>
      </c>
      <c r="BA38" s="437">
        <v>10.560309999999999</v>
      </c>
      <c r="BB38" s="437">
        <v>10.749420000000001</v>
      </c>
      <c r="BC38" s="438">
        <v>10.740270000000001</v>
      </c>
      <c r="BD38" s="438">
        <v>11.310969999999999</v>
      </c>
      <c r="BE38" s="438">
        <v>11.320399999999999</v>
      </c>
      <c r="BF38" s="438">
        <v>11.41347</v>
      </c>
      <c r="BG38" s="438">
        <v>11.51641</v>
      </c>
      <c r="BH38" s="438">
        <v>11.19618</v>
      </c>
      <c r="BI38" s="438">
        <v>10.97988</v>
      </c>
      <c r="BJ38" s="438">
        <v>10.83675</v>
      </c>
      <c r="BK38" s="438">
        <v>10.60708</v>
      </c>
      <c r="BL38" s="438">
        <v>12.233040000000001</v>
      </c>
      <c r="BM38" s="438">
        <v>10.90249</v>
      </c>
      <c r="BN38" s="438">
        <v>11.072559999999999</v>
      </c>
      <c r="BO38" s="438">
        <v>10.94445</v>
      </c>
      <c r="BP38" s="438">
        <v>11.46419</v>
      </c>
      <c r="BQ38" s="438">
        <v>11.4413</v>
      </c>
      <c r="BR38" s="438">
        <v>11.481960000000001</v>
      </c>
      <c r="BS38" s="438">
        <v>11.57691</v>
      </c>
      <c r="BT38" s="438">
        <v>11.25192</v>
      </c>
      <c r="BU38" s="438">
        <v>11.03973</v>
      </c>
      <c r="BV38" s="438">
        <v>10.928879999999999</v>
      </c>
    </row>
    <row r="39" spans="1:74" ht="11.1" customHeight="1" x14ac:dyDescent="0.2">
      <c r="A39" s="56" t="s">
        <v>532</v>
      </c>
      <c r="B39" s="255" t="s">
        <v>391</v>
      </c>
      <c r="C39" s="439">
        <v>12.21</v>
      </c>
      <c r="D39" s="439">
        <v>12.79</v>
      </c>
      <c r="E39" s="439">
        <v>12.89</v>
      </c>
      <c r="F39" s="439">
        <v>12.72</v>
      </c>
      <c r="G39" s="439">
        <v>13.07</v>
      </c>
      <c r="H39" s="439">
        <v>13.2</v>
      </c>
      <c r="I39" s="439">
        <v>13.08</v>
      </c>
      <c r="J39" s="439">
        <v>13.15</v>
      </c>
      <c r="K39" s="439">
        <v>13.28</v>
      </c>
      <c r="L39" s="439">
        <v>12.8</v>
      </c>
      <c r="M39" s="439">
        <v>12.94</v>
      </c>
      <c r="N39" s="439">
        <v>12.45</v>
      </c>
      <c r="O39" s="439">
        <v>12.22</v>
      </c>
      <c r="P39" s="439">
        <v>12.63</v>
      </c>
      <c r="Q39" s="439">
        <v>12.97</v>
      </c>
      <c r="R39" s="439">
        <v>12.88</v>
      </c>
      <c r="S39" s="439">
        <v>13.12</v>
      </c>
      <c r="T39" s="439">
        <v>13.03</v>
      </c>
      <c r="U39" s="439">
        <v>13.13</v>
      </c>
      <c r="V39" s="439">
        <v>13.26</v>
      </c>
      <c r="W39" s="439">
        <v>13.01</v>
      </c>
      <c r="X39" s="439">
        <v>12.85</v>
      </c>
      <c r="Y39" s="439">
        <v>12.9</v>
      </c>
      <c r="Z39" s="439">
        <v>12.43</v>
      </c>
      <c r="AA39" s="439">
        <v>12.47</v>
      </c>
      <c r="AB39" s="439">
        <v>12.72</v>
      </c>
      <c r="AC39" s="439">
        <v>12.84</v>
      </c>
      <c r="AD39" s="439">
        <v>13.25</v>
      </c>
      <c r="AE39" s="439">
        <v>13.31</v>
      </c>
      <c r="AF39" s="439">
        <v>13.32</v>
      </c>
      <c r="AG39" s="439">
        <v>13.26</v>
      </c>
      <c r="AH39" s="439">
        <v>13.3</v>
      </c>
      <c r="AI39" s="439">
        <v>13.16</v>
      </c>
      <c r="AJ39" s="439">
        <v>12.81</v>
      </c>
      <c r="AK39" s="439">
        <v>13.03</v>
      </c>
      <c r="AL39" s="439">
        <v>12.68</v>
      </c>
      <c r="AM39" s="439">
        <v>12.79</v>
      </c>
      <c r="AN39" s="439">
        <v>12.85</v>
      </c>
      <c r="AO39" s="439">
        <v>13.08</v>
      </c>
      <c r="AP39" s="439">
        <v>13.28</v>
      </c>
      <c r="AQ39" s="439">
        <v>13.15</v>
      </c>
      <c r="AR39" s="439">
        <v>13.27</v>
      </c>
      <c r="AS39" s="439">
        <v>13.25</v>
      </c>
      <c r="AT39" s="439">
        <v>13.31</v>
      </c>
      <c r="AU39" s="439">
        <v>13.54</v>
      </c>
      <c r="AV39" s="439">
        <v>13.7</v>
      </c>
      <c r="AW39" s="439">
        <v>13.35</v>
      </c>
      <c r="AX39" s="439">
        <v>12.8</v>
      </c>
      <c r="AY39" s="439">
        <v>12.69</v>
      </c>
      <c r="AZ39" s="439">
        <v>13.34</v>
      </c>
      <c r="BA39" s="439">
        <v>13.48183</v>
      </c>
      <c r="BB39" s="439">
        <v>13.741960000000001</v>
      </c>
      <c r="BC39" s="440">
        <v>13.397970000000001</v>
      </c>
      <c r="BD39" s="440">
        <v>13.5113</v>
      </c>
      <c r="BE39" s="440">
        <v>13.599970000000001</v>
      </c>
      <c r="BF39" s="440">
        <v>13.67245</v>
      </c>
      <c r="BG39" s="440">
        <v>13.83583</v>
      </c>
      <c r="BH39" s="440">
        <v>14.001939999999999</v>
      </c>
      <c r="BI39" s="440">
        <v>13.7356</v>
      </c>
      <c r="BJ39" s="440">
        <v>13.151960000000001</v>
      </c>
      <c r="BK39" s="440">
        <v>13.01538</v>
      </c>
      <c r="BL39" s="440">
        <v>13.73577</v>
      </c>
      <c r="BM39" s="440">
        <v>13.802440000000001</v>
      </c>
      <c r="BN39" s="440">
        <v>14.10552</v>
      </c>
      <c r="BO39" s="440">
        <v>13.662940000000001</v>
      </c>
      <c r="BP39" s="440">
        <v>13.70429</v>
      </c>
      <c r="BQ39" s="440">
        <v>13.75881</v>
      </c>
      <c r="BR39" s="440">
        <v>13.78618</v>
      </c>
      <c r="BS39" s="440">
        <v>13.93233</v>
      </c>
      <c r="BT39" s="440">
        <v>14.02802</v>
      </c>
      <c r="BU39" s="440">
        <v>13.831659999999999</v>
      </c>
      <c r="BV39" s="440">
        <v>13.26141</v>
      </c>
    </row>
    <row r="40" spans="1:74" s="392" customFormat="1" ht="12" customHeight="1" x14ac:dyDescent="0.25">
      <c r="A40" s="391"/>
      <c r="B40" s="777" t="s">
        <v>839</v>
      </c>
      <c r="C40" s="762"/>
      <c r="D40" s="762"/>
      <c r="E40" s="762"/>
      <c r="F40" s="762"/>
      <c r="G40" s="762"/>
      <c r="H40" s="762"/>
      <c r="I40" s="762"/>
      <c r="J40" s="762"/>
      <c r="K40" s="762"/>
      <c r="L40" s="762"/>
      <c r="M40" s="762"/>
      <c r="N40" s="762"/>
      <c r="O40" s="762"/>
      <c r="P40" s="762"/>
      <c r="Q40" s="759"/>
      <c r="AY40" s="451"/>
      <c r="AZ40" s="451"/>
      <c r="BA40" s="451"/>
      <c r="BB40" s="451"/>
      <c r="BC40" s="451"/>
      <c r="BD40" s="581"/>
      <c r="BE40" s="581"/>
      <c r="BF40" s="581"/>
      <c r="BG40" s="451"/>
      <c r="BH40" s="451"/>
      <c r="BI40" s="451"/>
      <c r="BJ40" s="451"/>
    </row>
    <row r="41" spans="1:74" s="392" customFormat="1" ht="12" customHeight="1" x14ac:dyDescent="0.25">
      <c r="A41" s="391"/>
      <c r="B41" s="777" t="s">
        <v>840</v>
      </c>
      <c r="C41" s="762"/>
      <c r="D41" s="762"/>
      <c r="E41" s="762"/>
      <c r="F41" s="762"/>
      <c r="G41" s="762"/>
      <c r="H41" s="762"/>
      <c r="I41" s="762"/>
      <c r="J41" s="762"/>
      <c r="K41" s="762"/>
      <c r="L41" s="762"/>
      <c r="M41" s="762"/>
      <c r="N41" s="762"/>
      <c r="O41" s="762"/>
      <c r="P41" s="762"/>
      <c r="Q41" s="759"/>
      <c r="AY41" s="451"/>
      <c r="AZ41" s="451"/>
      <c r="BA41" s="451"/>
      <c r="BB41" s="451"/>
      <c r="BC41" s="451"/>
      <c r="BD41" s="581"/>
      <c r="BE41" s="581"/>
      <c r="BF41" s="581"/>
      <c r="BG41" s="451"/>
      <c r="BH41" s="451"/>
      <c r="BI41" s="451"/>
      <c r="BJ41" s="451"/>
    </row>
    <row r="42" spans="1:74" s="392" customFormat="1" ht="12" customHeight="1" x14ac:dyDescent="0.25">
      <c r="A42" s="391"/>
      <c r="B42" s="775" t="s">
        <v>994</v>
      </c>
      <c r="C42" s="762"/>
      <c r="D42" s="762"/>
      <c r="E42" s="762"/>
      <c r="F42" s="762"/>
      <c r="G42" s="762"/>
      <c r="H42" s="762"/>
      <c r="I42" s="762"/>
      <c r="J42" s="762"/>
      <c r="K42" s="762"/>
      <c r="L42" s="762"/>
      <c r="M42" s="762"/>
      <c r="N42" s="762"/>
      <c r="O42" s="762"/>
      <c r="P42" s="762"/>
      <c r="Q42" s="759"/>
      <c r="AY42" s="451"/>
      <c r="AZ42" s="451"/>
      <c r="BA42" s="451"/>
      <c r="BB42" s="451"/>
      <c r="BC42" s="451"/>
      <c r="BD42" s="581"/>
      <c r="BE42" s="581"/>
      <c r="BF42" s="581"/>
      <c r="BG42" s="451"/>
      <c r="BH42" s="451"/>
      <c r="BI42" s="451"/>
      <c r="BJ42" s="451"/>
    </row>
    <row r="43" spans="1:74" s="392" customFormat="1" ht="12" customHeight="1" x14ac:dyDescent="0.25">
      <c r="A43" s="391"/>
      <c r="B43" s="752" t="s">
        <v>815</v>
      </c>
      <c r="C43" s="744"/>
      <c r="D43" s="744"/>
      <c r="E43" s="744"/>
      <c r="F43" s="744"/>
      <c r="G43" s="744"/>
      <c r="H43" s="744"/>
      <c r="I43" s="744"/>
      <c r="J43" s="744"/>
      <c r="K43" s="744"/>
      <c r="L43" s="744"/>
      <c r="M43" s="744"/>
      <c r="N43" s="744"/>
      <c r="O43" s="744"/>
      <c r="P43" s="744"/>
      <c r="Q43" s="744"/>
      <c r="AY43" s="451"/>
      <c r="AZ43" s="451"/>
      <c r="BA43" s="451"/>
      <c r="BB43" s="451"/>
      <c r="BC43" s="451"/>
      <c r="BD43" s="581"/>
      <c r="BE43" s="581"/>
      <c r="BF43" s="581"/>
      <c r="BG43" s="451"/>
      <c r="BH43" s="451"/>
      <c r="BI43" s="451"/>
      <c r="BJ43" s="451"/>
    </row>
    <row r="44" spans="1:74" s="392" customFormat="1" ht="12" customHeight="1" x14ac:dyDescent="0.25">
      <c r="A44" s="391"/>
      <c r="B44" s="778" t="str">
        <f>"Notes: "&amp;"EIA completed modeling and analysis for this report on " &amp;Dates!D2&amp;"."</f>
        <v>Notes: EIA completed modeling and analysis for this report on Thursday May 6, 2021.</v>
      </c>
      <c r="C44" s="769"/>
      <c r="D44" s="769"/>
      <c r="E44" s="769"/>
      <c r="F44" s="769"/>
      <c r="G44" s="769"/>
      <c r="H44" s="769"/>
      <c r="I44" s="769"/>
      <c r="J44" s="769"/>
      <c r="K44" s="769"/>
      <c r="L44" s="769"/>
      <c r="M44" s="769"/>
      <c r="N44" s="769"/>
      <c r="O44" s="769"/>
      <c r="P44" s="769"/>
      <c r="Q44" s="769"/>
      <c r="AY44" s="451"/>
      <c r="AZ44" s="451"/>
      <c r="BA44" s="451"/>
      <c r="BB44" s="451"/>
      <c r="BC44" s="451"/>
      <c r="BD44" s="581"/>
      <c r="BE44" s="581"/>
      <c r="BF44" s="581"/>
      <c r="BG44" s="451"/>
      <c r="BH44" s="451"/>
      <c r="BI44" s="451"/>
      <c r="BJ44" s="451"/>
    </row>
    <row r="45" spans="1:74" s="392" customFormat="1" ht="12" customHeight="1" x14ac:dyDescent="0.25">
      <c r="A45" s="391"/>
      <c r="B45" s="770" t="s">
        <v>353</v>
      </c>
      <c r="C45" s="769"/>
      <c r="D45" s="769"/>
      <c r="E45" s="769"/>
      <c r="F45" s="769"/>
      <c r="G45" s="769"/>
      <c r="H45" s="769"/>
      <c r="I45" s="769"/>
      <c r="J45" s="769"/>
      <c r="K45" s="769"/>
      <c r="L45" s="769"/>
      <c r="M45" s="769"/>
      <c r="N45" s="769"/>
      <c r="O45" s="769"/>
      <c r="P45" s="769"/>
      <c r="Q45" s="769"/>
      <c r="AY45" s="451"/>
      <c r="AZ45" s="451"/>
      <c r="BA45" s="451"/>
      <c r="BB45" s="451"/>
      <c r="BC45" s="451"/>
      <c r="BD45" s="581"/>
      <c r="BE45" s="581"/>
      <c r="BF45" s="581"/>
      <c r="BG45" s="451"/>
      <c r="BH45" s="451"/>
      <c r="BI45" s="451"/>
      <c r="BJ45" s="451"/>
    </row>
    <row r="46" spans="1:74" s="392" customFormat="1" ht="12" customHeight="1" x14ac:dyDescent="0.25">
      <c r="A46" s="391"/>
      <c r="B46" s="776" t="s">
        <v>1386</v>
      </c>
      <c r="C46" s="744"/>
      <c r="D46" s="744"/>
      <c r="E46" s="744"/>
      <c r="F46" s="744"/>
      <c r="G46" s="744"/>
      <c r="H46" s="744"/>
      <c r="I46" s="744"/>
      <c r="J46" s="744"/>
      <c r="K46" s="744"/>
      <c r="L46" s="744"/>
      <c r="M46" s="744"/>
      <c r="N46" s="744"/>
      <c r="O46" s="744"/>
      <c r="P46" s="744"/>
      <c r="Q46" s="744"/>
      <c r="AY46" s="451"/>
      <c r="AZ46" s="451"/>
      <c r="BA46" s="451"/>
      <c r="BB46" s="451"/>
      <c r="BC46" s="451"/>
      <c r="BD46" s="581"/>
      <c r="BE46" s="581"/>
      <c r="BF46" s="581"/>
      <c r="BG46" s="451"/>
      <c r="BH46" s="451"/>
      <c r="BI46" s="451"/>
      <c r="BJ46" s="451"/>
    </row>
    <row r="47" spans="1:74" s="392" customFormat="1" ht="12" customHeight="1" x14ac:dyDescent="0.25">
      <c r="A47" s="391"/>
      <c r="B47" s="763" t="s">
        <v>841</v>
      </c>
      <c r="C47" s="762"/>
      <c r="D47" s="762"/>
      <c r="E47" s="762"/>
      <c r="F47" s="762"/>
      <c r="G47" s="762"/>
      <c r="H47" s="762"/>
      <c r="I47" s="762"/>
      <c r="J47" s="762"/>
      <c r="K47" s="762"/>
      <c r="L47" s="762"/>
      <c r="M47" s="762"/>
      <c r="N47" s="762"/>
      <c r="O47" s="762"/>
      <c r="P47" s="762"/>
      <c r="Q47" s="759"/>
      <c r="AY47" s="451"/>
      <c r="AZ47" s="451"/>
      <c r="BA47" s="451"/>
      <c r="BB47" s="451"/>
      <c r="BC47" s="451"/>
      <c r="BD47" s="581"/>
      <c r="BE47" s="581"/>
      <c r="BF47" s="581"/>
      <c r="BG47" s="451"/>
      <c r="BH47" s="451"/>
      <c r="BI47" s="451"/>
      <c r="BJ47" s="451"/>
    </row>
    <row r="48" spans="1:74" s="392" customFormat="1" ht="12" customHeight="1" x14ac:dyDescent="0.25">
      <c r="A48" s="391"/>
      <c r="B48" s="772" t="s">
        <v>842</v>
      </c>
      <c r="C48" s="759"/>
      <c r="D48" s="759"/>
      <c r="E48" s="759"/>
      <c r="F48" s="759"/>
      <c r="G48" s="759"/>
      <c r="H48" s="759"/>
      <c r="I48" s="759"/>
      <c r="J48" s="759"/>
      <c r="K48" s="759"/>
      <c r="L48" s="759"/>
      <c r="M48" s="759"/>
      <c r="N48" s="759"/>
      <c r="O48" s="759"/>
      <c r="P48" s="759"/>
      <c r="Q48" s="759"/>
      <c r="AY48" s="451"/>
      <c r="AZ48" s="451"/>
      <c r="BA48" s="451"/>
      <c r="BB48" s="451"/>
      <c r="BC48" s="451"/>
      <c r="BD48" s="581"/>
      <c r="BE48" s="581"/>
      <c r="BF48" s="581"/>
      <c r="BG48" s="451"/>
      <c r="BH48" s="451"/>
      <c r="BI48" s="451"/>
      <c r="BJ48" s="451"/>
    </row>
    <row r="49" spans="1:74" s="392" customFormat="1" ht="12" customHeight="1" x14ac:dyDescent="0.25">
      <c r="A49" s="391"/>
      <c r="B49" s="774" t="s">
        <v>680</v>
      </c>
      <c r="C49" s="759"/>
      <c r="D49" s="759"/>
      <c r="E49" s="759"/>
      <c r="F49" s="759"/>
      <c r="G49" s="759"/>
      <c r="H49" s="759"/>
      <c r="I49" s="759"/>
      <c r="J49" s="759"/>
      <c r="K49" s="759"/>
      <c r="L49" s="759"/>
      <c r="M49" s="759"/>
      <c r="N49" s="759"/>
      <c r="O49" s="759"/>
      <c r="P49" s="759"/>
      <c r="Q49" s="759"/>
      <c r="AY49" s="451"/>
      <c r="AZ49" s="451"/>
      <c r="BA49" s="451"/>
      <c r="BB49" s="451"/>
      <c r="BC49" s="451"/>
      <c r="BD49" s="581"/>
      <c r="BE49" s="581"/>
      <c r="BF49" s="581"/>
      <c r="BG49" s="451"/>
      <c r="BH49" s="451"/>
      <c r="BI49" s="451"/>
      <c r="BJ49" s="451"/>
    </row>
    <row r="50" spans="1:74" s="392" customFormat="1" ht="12" customHeight="1" x14ac:dyDescent="0.25">
      <c r="A50" s="391"/>
      <c r="B50" s="765" t="s">
        <v>838</v>
      </c>
      <c r="C50" s="766"/>
      <c r="D50" s="766"/>
      <c r="E50" s="766"/>
      <c r="F50" s="766"/>
      <c r="G50" s="766"/>
      <c r="H50" s="766"/>
      <c r="I50" s="766"/>
      <c r="J50" s="766"/>
      <c r="K50" s="766"/>
      <c r="L50" s="766"/>
      <c r="M50" s="766"/>
      <c r="N50" s="766"/>
      <c r="O50" s="766"/>
      <c r="P50" s="766"/>
      <c r="Q50" s="759"/>
      <c r="AY50" s="451"/>
      <c r="AZ50" s="451"/>
      <c r="BA50" s="451"/>
      <c r="BB50" s="451"/>
      <c r="BC50" s="451"/>
      <c r="BD50" s="581"/>
      <c r="BE50" s="581"/>
      <c r="BF50" s="581"/>
      <c r="BG50" s="451"/>
      <c r="BH50" s="451"/>
      <c r="BI50" s="451"/>
      <c r="BJ50" s="451"/>
    </row>
    <row r="51" spans="1:74" s="394" customFormat="1" ht="12" customHeight="1" x14ac:dyDescent="0.25">
      <c r="A51" s="393"/>
      <c r="B51" s="771" t="s">
        <v>1384</v>
      </c>
      <c r="C51" s="759"/>
      <c r="D51" s="759"/>
      <c r="E51" s="759"/>
      <c r="F51" s="759"/>
      <c r="G51" s="759"/>
      <c r="H51" s="759"/>
      <c r="I51" s="759"/>
      <c r="J51" s="759"/>
      <c r="K51" s="759"/>
      <c r="L51" s="759"/>
      <c r="M51" s="759"/>
      <c r="N51" s="759"/>
      <c r="O51" s="759"/>
      <c r="P51" s="759"/>
      <c r="Q51" s="759"/>
      <c r="AY51" s="452"/>
      <c r="AZ51" s="452"/>
      <c r="BA51" s="452"/>
      <c r="BB51" s="452"/>
      <c r="BC51" s="452"/>
      <c r="BD51" s="582"/>
      <c r="BE51" s="582"/>
      <c r="BF51" s="582"/>
      <c r="BG51" s="452"/>
      <c r="BH51" s="452"/>
      <c r="BI51" s="452"/>
      <c r="BJ51" s="452"/>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V11"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7.44140625" style="159" customWidth="1"/>
    <col min="2" max="2" width="25.4414062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2" x14ac:dyDescent="0.25">
      <c r="A1" s="741" t="s">
        <v>798</v>
      </c>
      <c r="B1" s="786" t="s">
        <v>1359</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3.2" x14ac:dyDescent="0.25">
      <c r="A2" s="742"/>
      <c r="B2" s="486" t="str">
        <f>"U.S. Energy Information Administration  |  Short-Term Energy Outlook  - "&amp;Dates!D1</f>
        <v>U.S. Energy Information Administration  |  Short-Term Energy Outlook  - May 2021</v>
      </c>
      <c r="C2" s="489"/>
      <c r="D2" s="489"/>
      <c r="E2" s="489"/>
      <c r="F2" s="489"/>
      <c r="G2" s="489"/>
      <c r="H2" s="489"/>
      <c r="I2" s="489"/>
      <c r="J2" s="718"/>
    </row>
    <row r="3" spans="1:74" s="12" customFormat="1" ht="13.2" x14ac:dyDescent="0.25">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296</v>
      </c>
      <c r="B6" s="170" t="s">
        <v>245</v>
      </c>
      <c r="C6" s="244">
        <v>27.020523475000001</v>
      </c>
      <c r="D6" s="244">
        <v>27.507717208999999</v>
      </c>
      <c r="E6" s="244">
        <v>27.536503453000002</v>
      </c>
      <c r="F6" s="244">
        <v>26.964107299999998</v>
      </c>
      <c r="G6" s="244">
        <v>27.162128614</v>
      </c>
      <c r="H6" s="244">
        <v>27.124786463</v>
      </c>
      <c r="I6" s="244">
        <v>27.583730612</v>
      </c>
      <c r="J6" s="244">
        <v>27.489035401999999</v>
      </c>
      <c r="K6" s="244">
        <v>27.063327406999999</v>
      </c>
      <c r="L6" s="244">
        <v>28.054473649999998</v>
      </c>
      <c r="M6" s="244">
        <v>28.910859271</v>
      </c>
      <c r="N6" s="244">
        <v>28.492622780000001</v>
      </c>
      <c r="O6" s="244">
        <v>28.720802631000002</v>
      </c>
      <c r="P6" s="244">
        <v>29.166053262999998</v>
      </c>
      <c r="Q6" s="244">
        <v>29.484930906999999</v>
      </c>
      <c r="R6" s="244">
        <v>29.331994244000001</v>
      </c>
      <c r="S6" s="244">
        <v>29.171180972999998</v>
      </c>
      <c r="T6" s="244">
        <v>29.430462891000001</v>
      </c>
      <c r="U6" s="244">
        <v>30.220280272</v>
      </c>
      <c r="V6" s="244">
        <v>30.965179281000001</v>
      </c>
      <c r="W6" s="244">
        <v>30.331961933999999</v>
      </c>
      <c r="X6" s="244">
        <v>30.991755253000001</v>
      </c>
      <c r="Y6" s="244">
        <v>31.453312610000001</v>
      </c>
      <c r="Z6" s="244">
        <v>31.610371679</v>
      </c>
      <c r="AA6" s="244">
        <v>30.853032289000001</v>
      </c>
      <c r="AB6" s="244">
        <v>30.878284519000001</v>
      </c>
      <c r="AC6" s="244">
        <v>31.182626110000001</v>
      </c>
      <c r="AD6" s="244">
        <v>31.502217551000001</v>
      </c>
      <c r="AE6" s="244">
        <v>31.230434637999998</v>
      </c>
      <c r="AF6" s="244">
        <v>31.071023118999999</v>
      </c>
      <c r="AG6" s="244">
        <v>31.028748269000001</v>
      </c>
      <c r="AH6" s="244">
        <v>31.601909282000001</v>
      </c>
      <c r="AI6" s="244">
        <v>31.6804229</v>
      </c>
      <c r="AJ6" s="244">
        <v>32.113830550000003</v>
      </c>
      <c r="AK6" s="244">
        <v>32.928839156000002</v>
      </c>
      <c r="AL6" s="244">
        <v>33.123440672999998</v>
      </c>
      <c r="AM6" s="244">
        <v>33.080243553999999</v>
      </c>
      <c r="AN6" s="244">
        <v>32.872216805000001</v>
      </c>
      <c r="AO6" s="244">
        <v>32.902816950999998</v>
      </c>
      <c r="AP6" s="244">
        <v>30.758642045999999</v>
      </c>
      <c r="AQ6" s="244">
        <v>28.131987451000001</v>
      </c>
      <c r="AR6" s="244">
        <v>29.479547855</v>
      </c>
      <c r="AS6" s="244">
        <v>30.402729273999999</v>
      </c>
      <c r="AT6" s="244">
        <v>29.697562746999999</v>
      </c>
      <c r="AU6" s="244">
        <v>29.835477995000002</v>
      </c>
      <c r="AV6" s="244">
        <v>29.88524001</v>
      </c>
      <c r="AW6" s="244">
        <v>31.071100225999999</v>
      </c>
      <c r="AX6" s="244">
        <v>31.118194095</v>
      </c>
      <c r="AY6" s="244">
        <v>31.115213371999999</v>
      </c>
      <c r="AZ6" s="244">
        <v>28.352792040000001</v>
      </c>
      <c r="BA6" s="244">
        <v>30.806984833000001</v>
      </c>
      <c r="BB6" s="244">
        <v>30.569222666999998</v>
      </c>
      <c r="BC6" s="368">
        <v>30.571586555</v>
      </c>
      <c r="BD6" s="368">
        <v>30.874925849</v>
      </c>
      <c r="BE6" s="368">
        <v>31.317811989999999</v>
      </c>
      <c r="BF6" s="368">
        <v>31.404403147</v>
      </c>
      <c r="BG6" s="368">
        <v>31.269672049</v>
      </c>
      <c r="BH6" s="368">
        <v>31.537892502999998</v>
      </c>
      <c r="BI6" s="368">
        <v>31.857497634000001</v>
      </c>
      <c r="BJ6" s="368">
        <v>31.995998702000001</v>
      </c>
      <c r="BK6" s="368">
        <v>31.876823861999998</v>
      </c>
      <c r="BL6" s="368">
        <v>31.910838784999999</v>
      </c>
      <c r="BM6" s="368">
        <v>32.080366894999997</v>
      </c>
      <c r="BN6" s="368">
        <v>32.215841515999998</v>
      </c>
      <c r="BO6" s="368">
        <v>32.233654674</v>
      </c>
      <c r="BP6" s="368">
        <v>32.415064285</v>
      </c>
      <c r="BQ6" s="368">
        <v>32.498443561000002</v>
      </c>
      <c r="BR6" s="368">
        <v>32.770054764999998</v>
      </c>
      <c r="BS6" s="368">
        <v>32.718255391</v>
      </c>
      <c r="BT6" s="368">
        <v>32.936703115999997</v>
      </c>
      <c r="BU6" s="368">
        <v>33.296010350000003</v>
      </c>
      <c r="BV6" s="368">
        <v>33.362682346</v>
      </c>
    </row>
    <row r="7" spans="1:74" ht="11.1" customHeight="1" x14ac:dyDescent="0.2">
      <c r="A7" s="159" t="s">
        <v>292</v>
      </c>
      <c r="B7" s="170" t="s">
        <v>246</v>
      </c>
      <c r="C7" s="244">
        <v>14.774953418999999</v>
      </c>
      <c r="D7" s="244">
        <v>15.180088286</v>
      </c>
      <c r="E7" s="244">
        <v>15.389416710000001</v>
      </c>
      <c r="F7" s="244">
        <v>15.285701</v>
      </c>
      <c r="G7" s="244">
        <v>15.504149387</v>
      </c>
      <c r="H7" s="244">
        <v>15.525382333</v>
      </c>
      <c r="I7" s="244">
        <v>15.589733677</v>
      </c>
      <c r="J7" s="244">
        <v>15.58919729</v>
      </c>
      <c r="K7" s="244">
        <v>15.648023999999999</v>
      </c>
      <c r="L7" s="244">
        <v>16.192056354999998</v>
      </c>
      <c r="M7" s="244">
        <v>16.835779333000001</v>
      </c>
      <c r="N7" s="244">
        <v>16.538826387</v>
      </c>
      <c r="O7" s="244">
        <v>16.378559097</v>
      </c>
      <c r="P7" s="244">
        <v>16.805528143</v>
      </c>
      <c r="Q7" s="244">
        <v>17.227982129000001</v>
      </c>
      <c r="R7" s="244">
        <v>17.305200667000001</v>
      </c>
      <c r="S7" s="244">
        <v>17.365525870999999</v>
      </c>
      <c r="T7" s="244">
        <v>17.547035000000001</v>
      </c>
      <c r="U7" s="244">
        <v>17.980108161</v>
      </c>
      <c r="V7" s="244">
        <v>18.665169419000001</v>
      </c>
      <c r="W7" s="244">
        <v>18.668482999999998</v>
      </c>
      <c r="X7" s="244">
        <v>18.662313129000001</v>
      </c>
      <c r="Y7" s="244">
        <v>19.068547667000001</v>
      </c>
      <c r="Z7" s="244">
        <v>19.168126903000001</v>
      </c>
      <c r="AA7" s="244">
        <v>18.864000677</v>
      </c>
      <c r="AB7" s="244">
        <v>18.727576143</v>
      </c>
      <c r="AC7" s="244">
        <v>18.996404065</v>
      </c>
      <c r="AD7" s="244">
        <v>19.321885333000001</v>
      </c>
      <c r="AE7" s="244">
        <v>19.408766258</v>
      </c>
      <c r="AF7" s="244">
        <v>19.328355999999999</v>
      </c>
      <c r="AG7" s="244">
        <v>18.957561677000001</v>
      </c>
      <c r="AH7" s="244">
        <v>19.625606419</v>
      </c>
      <c r="AI7" s="244">
        <v>19.764462333000001</v>
      </c>
      <c r="AJ7" s="244">
        <v>19.989585354999999</v>
      </c>
      <c r="AK7" s="244">
        <v>20.328145332999998</v>
      </c>
      <c r="AL7" s="244">
        <v>20.299549194000001</v>
      </c>
      <c r="AM7" s="244">
        <v>20.417558452000002</v>
      </c>
      <c r="AN7" s="244">
        <v>19.997953896999999</v>
      </c>
      <c r="AO7" s="244">
        <v>20.233451839000001</v>
      </c>
      <c r="AP7" s="244">
        <v>18.574151666999999</v>
      </c>
      <c r="AQ7" s="244">
        <v>16.551138968</v>
      </c>
      <c r="AR7" s="244">
        <v>17.660822332999999</v>
      </c>
      <c r="AS7" s="244">
        <v>18.510435999999999</v>
      </c>
      <c r="AT7" s="244">
        <v>18.052625323000001</v>
      </c>
      <c r="AU7" s="244">
        <v>18.348531999999999</v>
      </c>
      <c r="AV7" s="244">
        <v>17.910187580999999</v>
      </c>
      <c r="AW7" s="244">
        <v>18.695698666999998</v>
      </c>
      <c r="AX7" s="244">
        <v>18.323344935000001</v>
      </c>
      <c r="AY7" s="244">
        <v>18.405065129</v>
      </c>
      <c r="AZ7" s="244">
        <v>15.953023714</v>
      </c>
      <c r="BA7" s="244">
        <v>18.198424447000001</v>
      </c>
      <c r="BB7" s="244">
        <v>18.473295818</v>
      </c>
      <c r="BC7" s="368">
        <v>18.735675499999999</v>
      </c>
      <c r="BD7" s="368">
        <v>18.625549299999999</v>
      </c>
      <c r="BE7" s="368">
        <v>18.706690500000001</v>
      </c>
      <c r="BF7" s="368">
        <v>18.811102399999999</v>
      </c>
      <c r="BG7" s="368">
        <v>18.828476599999998</v>
      </c>
      <c r="BH7" s="368">
        <v>18.832468800000001</v>
      </c>
      <c r="BI7" s="368">
        <v>19.1354507</v>
      </c>
      <c r="BJ7" s="368">
        <v>19.302365399999999</v>
      </c>
      <c r="BK7" s="368">
        <v>19.142596099999999</v>
      </c>
      <c r="BL7" s="368">
        <v>19.2034336</v>
      </c>
      <c r="BM7" s="368">
        <v>19.440648199999998</v>
      </c>
      <c r="BN7" s="368">
        <v>19.590639299999999</v>
      </c>
      <c r="BO7" s="368">
        <v>19.7425067</v>
      </c>
      <c r="BP7" s="368">
        <v>19.868857200000001</v>
      </c>
      <c r="BQ7" s="368">
        <v>19.953699499999999</v>
      </c>
      <c r="BR7" s="368">
        <v>20.307231999999999</v>
      </c>
      <c r="BS7" s="368">
        <v>20.320748699999999</v>
      </c>
      <c r="BT7" s="368">
        <v>20.283043599999999</v>
      </c>
      <c r="BU7" s="368">
        <v>20.596012500000001</v>
      </c>
      <c r="BV7" s="368">
        <v>20.654042199999999</v>
      </c>
    </row>
    <row r="8" spans="1:74" ht="11.1" customHeight="1" x14ac:dyDescent="0.2">
      <c r="A8" s="159" t="s">
        <v>293</v>
      </c>
      <c r="B8" s="170" t="s">
        <v>267</v>
      </c>
      <c r="C8" s="244">
        <v>5.1181390000000002</v>
      </c>
      <c r="D8" s="244">
        <v>5.1381389999999998</v>
      </c>
      <c r="E8" s="244">
        <v>4.9061389999999996</v>
      </c>
      <c r="F8" s="244">
        <v>4.503139</v>
      </c>
      <c r="G8" s="244">
        <v>4.6481389999999996</v>
      </c>
      <c r="H8" s="244">
        <v>4.6981390000000003</v>
      </c>
      <c r="I8" s="244">
        <v>4.9781389999999996</v>
      </c>
      <c r="J8" s="244">
        <v>5.1351389999999997</v>
      </c>
      <c r="K8" s="244">
        <v>4.9491389999999997</v>
      </c>
      <c r="L8" s="244">
        <v>4.9731389999999998</v>
      </c>
      <c r="M8" s="244">
        <v>5.301139</v>
      </c>
      <c r="N8" s="244">
        <v>5.3831389999999999</v>
      </c>
      <c r="O8" s="244">
        <v>5.2291639999999999</v>
      </c>
      <c r="P8" s="244">
        <v>5.3901640000000004</v>
      </c>
      <c r="Q8" s="244">
        <v>5.4291640000000001</v>
      </c>
      <c r="R8" s="244">
        <v>5.0631640000000004</v>
      </c>
      <c r="S8" s="244">
        <v>5.2141640000000002</v>
      </c>
      <c r="T8" s="244">
        <v>5.1421640000000002</v>
      </c>
      <c r="U8" s="244">
        <v>5.3561639999999997</v>
      </c>
      <c r="V8" s="244">
        <v>5.6421640000000002</v>
      </c>
      <c r="W8" s="244">
        <v>5.2191640000000001</v>
      </c>
      <c r="X8" s="244">
        <v>5.535164</v>
      </c>
      <c r="Y8" s="244">
        <v>5.6321640000000004</v>
      </c>
      <c r="Z8" s="244">
        <v>5.6621639999999998</v>
      </c>
      <c r="AA8" s="244">
        <v>5.3937619999999997</v>
      </c>
      <c r="AB8" s="244">
        <v>5.4147619999999996</v>
      </c>
      <c r="AC8" s="244">
        <v>5.4997619999999996</v>
      </c>
      <c r="AD8" s="244">
        <v>5.5437620000000001</v>
      </c>
      <c r="AE8" s="244">
        <v>5.3687620000000003</v>
      </c>
      <c r="AF8" s="244">
        <v>5.5057619999999998</v>
      </c>
      <c r="AG8" s="244">
        <v>5.5017620000000003</v>
      </c>
      <c r="AH8" s="244">
        <v>5.5287620000000004</v>
      </c>
      <c r="AI8" s="244">
        <v>5.3857619999999997</v>
      </c>
      <c r="AJ8" s="244">
        <v>5.4567620000000003</v>
      </c>
      <c r="AK8" s="244">
        <v>5.649762</v>
      </c>
      <c r="AL8" s="244">
        <v>5.7947620000000004</v>
      </c>
      <c r="AM8" s="244">
        <v>5.6027620000000002</v>
      </c>
      <c r="AN8" s="244">
        <v>5.7287619999999997</v>
      </c>
      <c r="AO8" s="244">
        <v>5.6187620000000003</v>
      </c>
      <c r="AP8" s="244">
        <v>5.0067620000000002</v>
      </c>
      <c r="AQ8" s="244">
        <v>4.7207619999999997</v>
      </c>
      <c r="AR8" s="244">
        <v>5.0417620000000003</v>
      </c>
      <c r="AS8" s="244">
        <v>4.9947619999999997</v>
      </c>
      <c r="AT8" s="244">
        <v>4.8657620000000001</v>
      </c>
      <c r="AU8" s="244">
        <v>4.987762</v>
      </c>
      <c r="AV8" s="244">
        <v>5.2847619999999997</v>
      </c>
      <c r="AW8" s="244">
        <v>5.6137620000000004</v>
      </c>
      <c r="AX8" s="244">
        <v>5.7777620000000001</v>
      </c>
      <c r="AY8" s="244">
        <v>5.7646339309999997</v>
      </c>
      <c r="AZ8" s="244">
        <v>5.5468804883000002</v>
      </c>
      <c r="BA8" s="244">
        <v>5.6581855518999999</v>
      </c>
      <c r="BB8" s="244">
        <v>5.1573314735000002</v>
      </c>
      <c r="BC8" s="368">
        <v>5.0587731128</v>
      </c>
      <c r="BD8" s="368">
        <v>5.5744061115000001</v>
      </c>
      <c r="BE8" s="368">
        <v>5.7055677293000002</v>
      </c>
      <c r="BF8" s="368">
        <v>5.7419101002000001</v>
      </c>
      <c r="BG8" s="368">
        <v>5.7773125168000004</v>
      </c>
      <c r="BH8" s="368">
        <v>5.7737725310999997</v>
      </c>
      <c r="BI8" s="368">
        <v>5.7904203448000002</v>
      </c>
      <c r="BJ8" s="368">
        <v>5.7520568402999999</v>
      </c>
      <c r="BK8" s="368">
        <v>5.8327803043999999</v>
      </c>
      <c r="BL8" s="368">
        <v>5.8120607751</v>
      </c>
      <c r="BM8" s="368">
        <v>5.7717059498000003</v>
      </c>
      <c r="BN8" s="368">
        <v>5.7891066436000003</v>
      </c>
      <c r="BO8" s="368">
        <v>5.7623705851000002</v>
      </c>
      <c r="BP8" s="368">
        <v>5.7828044864999999</v>
      </c>
      <c r="BQ8" s="368">
        <v>5.7683914143999999</v>
      </c>
      <c r="BR8" s="368">
        <v>5.8019750833000003</v>
      </c>
      <c r="BS8" s="368">
        <v>5.8374030976000002</v>
      </c>
      <c r="BT8" s="368">
        <v>5.8316631557000003</v>
      </c>
      <c r="BU8" s="368">
        <v>5.8454624723000004</v>
      </c>
      <c r="BV8" s="368">
        <v>5.8047072627</v>
      </c>
    </row>
    <row r="9" spans="1:74" ht="11.1" customHeight="1" x14ac:dyDescent="0.2">
      <c r="A9" s="159" t="s">
        <v>294</v>
      </c>
      <c r="B9" s="170" t="s">
        <v>276</v>
      </c>
      <c r="C9" s="244">
        <v>2.3410039999999999</v>
      </c>
      <c r="D9" s="244">
        <v>2.348004</v>
      </c>
      <c r="E9" s="244">
        <v>2.3430040000000001</v>
      </c>
      <c r="F9" s="244">
        <v>2.328004</v>
      </c>
      <c r="G9" s="244">
        <v>2.3340040000000002</v>
      </c>
      <c r="H9" s="244">
        <v>2.3226040000000001</v>
      </c>
      <c r="I9" s="244">
        <v>2.2939039999999999</v>
      </c>
      <c r="J9" s="244">
        <v>2.2191040000000002</v>
      </c>
      <c r="K9" s="244">
        <v>2.0160040000000001</v>
      </c>
      <c r="L9" s="244">
        <v>2.1869040000000002</v>
      </c>
      <c r="M9" s="244">
        <v>2.1326040000000002</v>
      </c>
      <c r="N9" s="244">
        <v>2.1341039999999998</v>
      </c>
      <c r="O9" s="244">
        <v>2.2015340000000001</v>
      </c>
      <c r="P9" s="244">
        <v>2.1646339999999999</v>
      </c>
      <c r="Q9" s="244">
        <v>2.1275339999999998</v>
      </c>
      <c r="R9" s="244">
        <v>2.160034</v>
      </c>
      <c r="S9" s="244">
        <v>2.1256339999999998</v>
      </c>
      <c r="T9" s="244">
        <v>2.1069339999999999</v>
      </c>
      <c r="U9" s="244">
        <v>2.1048339999999999</v>
      </c>
      <c r="V9" s="244">
        <v>2.0700340000000002</v>
      </c>
      <c r="W9" s="244">
        <v>2.079034</v>
      </c>
      <c r="X9" s="244">
        <v>2.003234</v>
      </c>
      <c r="Y9" s="244">
        <v>1.930334</v>
      </c>
      <c r="Z9" s="244">
        <v>1.9276260000000001</v>
      </c>
      <c r="AA9" s="244">
        <v>1.8623270000000001</v>
      </c>
      <c r="AB9" s="244">
        <v>1.943127</v>
      </c>
      <c r="AC9" s="244">
        <v>1.9366270000000001</v>
      </c>
      <c r="AD9" s="244">
        <v>1.9166270000000001</v>
      </c>
      <c r="AE9" s="244">
        <v>1.9003270000000001</v>
      </c>
      <c r="AF9" s="244">
        <v>1.9043270000000001</v>
      </c>
      <c r="AG9" s="244">
        <v>1.901227</v>
      </c>
      <c r="AH9" s="244">
        <v>1.929527</v>
      </c>
      <c r="AI9" s="244">
        <v>1.957427</v>
      </c>
      <c r="AJ9" s="244">
        <v>1.902827</v>
      </c>
      <c r="AK9" s="244">
        <v>1.9403269999999999</v>
      </c>
      <c r="AL9" s="244">
        <v>1.9561269999999999</v>
      </c>
      <c r="AM9" s="244">
        <v>1.9965269999999999</v>
      </c>
      <c r="AN9" s="244">
        <v>1.999627</v>
      </c>
      <c r="AO9" s="244">
        <v>2.016127</v>
      </c>
      <c r="AP9" s="244">
        <v>2.0009269999999999</v>
      </c>
      <c r="AQ9" s="244">
        <v>1.9163269999999999</v>
      </c>
      <c r="AR9" s="244">
        <v>1.9004270000000001</v>
      </c>
      <c r="AS9" s="244">
        <v>1.8843270000000001</v>
      </c>
      <c r="AT9" s="244">
        <v>1.9260269999999999</v>
      </c>
      <c r="AU9" s="244">
        <v>1.927427</v>
      </c>
      <c r="AV9" s="244">
        <v>1.8924270000000001</v>
      </c>
      <c r="AW9" s="244">
        <v>1.8920269999999999</v>
      </c>
      <c r="AX9" s="244">
        <v>1.917227</v>
      </c>
      <c r="AY9" s="244">
        <v>1.905254397</v>
      </c>
      <c r="AZ9" s="244">
        <v>1.9316300395999999</v>
      </c>
      <c r="BA9" s="244">
        <v>1.9565514205000001</v>
      </c>
      <c r="BB9" s="244">
        <v>1.9249096881000001</v>
      </c>
      <c r="BC9" s="368">
        <v>1.9086731091</v>
      </c>
      <c r="BD9" s="368">
        <v>1.9043498452000001</v>
      </c>
      <c r="BE9" s="368">
        <v>1.8998553155</v>
      </c>
      <c r="BF9" s="368">
        <v>1.8840666270999999</v>
      </c>
      <c r="BG9" s="368">
        <v>1.8673890091000001</v>
      </c>
      <c r="BH9" s="368">
        <v>1.8528033125000001</v>
      </c>
      <c r="BI9" s="368">
        <v>1.8377221662000001</v>
      </c>
      <c r="BJ9" s="368">
        <v>1.8227058342</v>
      </c>
      <c r="BK9" s="368">
        <v>1.7954439352</v>
      </c>
      <c r="BL9" s="368">
        <v>1.7811609969</v>
      </c>
      <c r="BM9" s="368">
        <v>1.7661901916</v>
      </c>
      <c r="BN9" s="368">
        <v>1.7514762152000001</v>
      </c>
      <c r="BO9" s="368">
        <v>1.7426842917000001</v>
      </c>
      <c r="BP9" s="368">
        <v>1.7342943222</v>
      </c>
      <c r="BQ9" s="368">
        <v>1.7200094275</v>
      </c>
      <c r="BR9" s="368">
        <v>1.7173259883000001</v>
      </c>
      <c r="BS9" s="368">
        <v>1.7034366140999999</v>
      </c>
      <c r="BT9" s="368">
        <v>1.6892791678000001</v>
      </c>
      <c r="BU9" s="368">
        <v>1.6733673760000001</v>
      </c>
      <c r="BV9" s="368">
        <v>1.6735933348000001</v>
      </c>
    </row>
    <row r="10" spans="1:74" ht="11.1" customHeight="1" x14ac:dyDescent="0.2">
      <c r="A10" s="159" t="s">
        <v>295</v>
      </c>
      <c r="B10" s="170" t="s">
        <v>270</v>
      </c>
      <c r="C10" s="244">
        <v>4.7864270551999999</v>
      </c>
      <c r="D10" s="244">
        <v>4.8414859229999996</v>
      </c>
      <c r="E10" s="244">
        <v>4.8979437431999999</v>
      </c>
      <c r="F10" s="244">
        <v>4.8472632994999998</v>
      </c>
      <c r="G10" s="244">
        <v>4.6758362265000004</v>
      </c>
      <c r="H10" s="244">
        <v>4.5786611301000004</v>
      </c>
      <c r="I10" s="244">
        <v>4.7219539346000001</v>
      </c>
      <c r="J10" s="244">
        <v>4.5455951119</v>
      </c>
      <c r="K10" s="244">
        <v>4.4501604074000003</v>
      </c>
      <c r="L10" s="244">
        <v>4.7023742954000003</v>
      </c>
      <c r="M10" s="244">
        <v>4.6413369379000002</v>
      </c>
      <c r="N10" s="244">
        <v>4.4365533931999996</v>
      </c>
      <c r="O10" s="244">
        <v>4.9115455347000001</v>
      </c>
      <c r="P10" s="244">
        <v>4.8057271197000002</v>
      </c>
      <c r="Q10" s="244">
        <v>4.7002507775</v>
      </c>
      <c r="R10" s="244">
        <v>4.8035955772000003</v>
      </c>
      <c r="S10" s="244">
        <v>4.4658571016000002</v>
      </c>
      <c r="T10" s="244">
        <v>4.6343298907000001</v>
      </c>
      <c r="U10" s="244">
        <v>4.7791741102999996</v>
      </c>
      <c r="V10" s="244">
        <v>4.5878118614999996</v>
      </c>
      <c r="W10" s="244">
        <v>4.3652809343000003</v>
      </c>
      <c r="X10" s="244">
        <v>4.7910441240999999</v>
      </c>
      <c r="Y10" s="244">
        <v>4.8222669433999998</v>
      </c>
      <c r="Z10" s="244">
        <v>4.8524547754</v>
      </c>
      <c r="AA10" s="244">
        <v>4.7329426113000004</v>
      </c>
      <c r="AB10" s="244">
        <v>4.7928193761999998</v>
      </c>
      <c r="AC10" s="244">
        <v>4.7498330455</v>
      </c>
      <c r="AD10" s="244">
        <v>4.7199432179</v>
      </c>
      <c r="AE10" s="244">
        <v>4.5525793795</v>
      </c>
      <c r="AF10" s="244">
        <v>4.3325781191999999</v>
      </c>
      <c r="AG10" s="244">
        <v>4.6681975913000002</v>
      </c>
      <c r="AH10" s="244">
        <v>4.5180138625000001</v>
      </c>
      <c r="AI10" s="244">
        <v>4.5727715666000002</v>
      </c>
      <c r="AJ10" s="244">
        <v>4.7646561949999997</v>
      </c>
      <c r="AK10" s="244">
        <v>5.0106048223000004</v>
      </c>
      <c r="AL10" s="244">
        <v>5.0730024797000004</v>
      </c>
      <c r="AM10" s="244">
        <v>5.0633961022999996</v>
      </c>
      <c r="AN10" s="244">
        <v>5.1458739088999996</v>
      </c>
      <c r="AO10" s="244">
        <v>5.0344761127000002</v>
      </c>
      <c r="AP10" s="244">
        <v>5.1768013789999996</v>
      </c>
      <c r="AQ10" s="244">
        <v>4.9437594837000001</v>
      </c>
      <c r="AR10" s="244">
        <v>4.8765365212000003</v>
      </c>
      <c r="AS10" s="244">
        <v>5.0132042741999996</v>
      </c>
      <c r="AT10" s="244">
        <v>4.8531484242999996</v>
      </c>
      <c r="AU10" s="244">
        <v>4.5717569948000003</v>
      </c>
      <c r="AV10" s="244">
        <v>4.7978634296999996</v>
      </c>
      <c r="AW10" s="244">
        <v>4.8696125597000002</v>
      </c>
      <c r="AX10" s="244">
        <v>5.0998601600000004</v>
      </c>
      <c r="AY10" s="244">
        <v>5.040259915</v>
      </c>
      <c r="AZ10" s="244">
        <v>4.9212577981000001</v>
      </c>
      <c r="BA10" s="244">
        <v>4.9938234134000004</v>
      </c>
      <c r="BB10" s="244">
        <v>5.0136856873999998</v>
      </c>
      <c r="BC10" s="368">
        <v>4.8684648334</v>
      </c>
      <c r="BD10" s="368">
        <v>4.7706205920000002</v>
      </c>
      <c r="BE10" s="368">
        <v>5.0056984451000002</v>
      </c>
      <c r="BF10" s="368">
        <v>4.9673240192000003</v>
      </c>
      <c r="BG10" s="368">
        <v>4.7964939231999999</v>
      </c>
      <c r="BH10" s="368">
        <v>5.0788478591999997</v>
      </c>
      <c r="BI10" s="368">
        <v>5.0939044229999997</v>
      </c>
      <c r="BJ10" s="368">
        <v>5.1188706275999998</v>
      </c>
      <c r="BK10" s="368">
        <v>5.1060035226</v>
      </c>
      <c r="BL10" s="368">
        <v>5.1141834134000002</v>
      </c>
      <c r="BM10" s="368">
        <v>5.1018225535999999</v>
      </c>
      <c r="BN10" s="368">
        <v>5.0846193569000002</v>
      </c>
      <c r="BO10" s="368">
        <v>4.9860930971000004</v>
      </c>
      <c r="BP10" s="368">
        <v>5.0291082766999997</v>
      </c>
      <c r="BQ10" s="368">
        <v>5.0563432193000004</v>
      </c>
      <c r="BR10" s="368">
        <v>4.9435216933000001</v>
      </c>
      <c r="BS10" s="368">
        <v>4.8566669792999999</v>
      </c>
      <c r="BT10" s="368">
        <v>5.1327171922000003</v>
      </c>
      <c r="BU10" s="368">
        <v>5.1811680018999997</v>
      </c>
      <c r="BV10" s="368">
        <v>5.2303395484999999</v>
      </c>
    </row>
    <row r="11" spans="1:74" ht="11.1" customHeight="1" x14ac:dyDescent="0.2">
      <c r="A11" s="159" t="s">
        <v>302</v>
      </c>
      <c r="B11" s="170" t="s">
        <v>271</v>
      </c>
      <c r="C11" s="244">
        <v>70.186407501999994</v>
      </c>
      <c r="D11" s="244">
        <v>69.676613266999993</v>
      </c>
      <c r="E11" s="244">
        <v>69.210872835999993</v>
      </c>
      <c r="F11" s="244">
        <v>69.661806936999994</v>
      </c>
      <c r="G11" s="244">
        <v>70.398425325999995</v>
      </c>
      <c r="H11" s="244">
        <v>71.101508424000002</v>
      </c>
      <c r="I11" s="244">
        <v>71.274442481999998</v>
      </c>
      <c r="J11" s="244">
        <v>70.649011024000004</v>
      </c>
      <c r="K11" s="244">
        <v>71.163807820000002</v>
      </c>
      <c r="L11" s="244">
        <v>70.689325722000007</v>
      </c>
      <c r="M11" s="244">
        <v>70.432104339000006</v>
      </c>
      <c r="N11" s="244">
        <v>69.973221295000002</v>
      </c>
      <c r="O11" s="244">
        <v>70.147718510000004</v>
      </c>
      <c r="P11" s="244">
        <v>69.914569131999997</v>
      </c>
      <c r="Q11" s="244">
        <v>69.890508295999993</v>
      </c>
      <c r="R11" s="244">
        <v>70.125554929000003</v>
      </c>
      <c r="S11" s="244">
        <v>70.285583709999997</v>
      </c>
      <c r="T11" s="244">
        <v>70.741450857000004</v>
      </c>
      <c r="U11" s="244">
        <v>70.784292387999997</v>
      </c>
      <c r="V11" s="244">
        <v>70.586643049000003</v>
      </c>
      <c r="W11" s="244">
        <v>71.196793847999999</v>
      </c>
      <c r="X11" s="244">
        <v>71.466475575999993</v>
      </c>
      <c r="Y11" s="244">
        <v>71.087663801000005</v>
      </c>
      <c r="Z11" s="244">
        <v>70.431357007000003</v>
      </c>
      <c r="AA11" s="244">
        <v>69.576741205000005</v>
      </c>
      <c r="AB11" s="244">
        <v>69.301262687999994</v>
      </c>
      <c r="AC11" s="244">
        <v>69.066371578000002</v>
      </c>
      <c r="AD11" s="244">
        <v>68.976631167999997</v>
      </c>
      <c r="AE11" s="244">
        <v>69.010221826999995</v>
      </c>
      <c r="AF11" s="244">
        <v>69.515873958</v>
      </c>
      <c r="AG11" s="244">
        <v>68.898286975000005</v>
      </c>
      <c r="AH11" s="244">
        <v>69.547859818000006</v>
      </c>
      <c r="AI11" s="244">
        <v>67.775833020999997</v>
      </c>
      <c r="AJ11" s="244">
        <v>69.200384424000006</v>
      </c>
      <c r="AK11" s="244">
        <v>69.103357963999997</v>
      </c>
      <c r="AL11" s="244">
        <v>68.624752869999995</v>
      </c>
      <c r="AM11" s="244">
        <v>68.255537439999998</v>
      </c>
      <c r="AN11" s="244">
        <v>67.261490386000006</v>
      </c>
      <c r="AO11" s="244">
        <v>67.571158816999997</v>
      </c>
      <c r="AP11" s="244">
        <v>69.354373496999997</v>
      </c>
      <c r="AQ11" s="244">
        <v>60.671487370000001</v>
      </c>
      <c r="AR11" s="244">
        <v>59.190928550999999</v>
      </c>
      <c r="AS11" s="244">
        <v>60.029643405999998</v>
      </c>
      <c r="AT11" s="244">
        <v>61.697362159999997</v>
      </c>
      <c r="AU11" s="244">
        <v>61.545343039000002</v>
      </c>
      <c r="AV11" s="244">
        <v>61.792355008000001</v>
      </c>
      <c r="AW11" s="244">
        <v>62.318950493999999</v>
      </c>
      <c r="AX11" s="244">
        <v>62.263221000000001</v>
      </c>
      <c r="AY11" s="244">
        <v>62.841447205999998</v>
      </c>
      <c r="AZ11" s="244">
        <v>62.225523369999998</v>
      </c>
      <c r="BA11" s="244">
        <v>62.647052817000002</v>
      </c>
      <c r="BB11" s="244">
        <v>63.474872798</v>
      </c>
      <c r="BC11" s="368">
        <v>65.056542860999997</v>
      </c>
      <c r="BD11" s="368">
        <v>66.084688979000006</v>
      </c>
      <c r="BE11" s="368">
        <v>67.052747534999995</v>
      </c>
      <c r="BF11" s="368">
        <v>67.624739472000002</v>
      </c>
      <c r="BG11" s="368">
        <v>67.988858163000003</v>
      </c>
      <c r="BH11" s="368">
        <v>68.039403192999998</v>
      </c>
      <c r="BI11" s="368">
        <v>67.826719600000004</v>
      </c>
      <c r="BJ11" s="368">
        <v>67.564218073000006</v>
      </c>
      <c r="BK11" s="368">
        <v>67.416009083000006</v>
      </c>
      <c r="BL11" s="368">
        <v>67.504996926000004</v>
      </c>
      <c r="BM11" s="368">
        <v>67.647935454000006</v>
      </c>
      <c r="BN11" s="368">
        <v>68.566823095999993</v>
      </c>
      <c r="BO11" s="368">
        <v>68.930059478000004</v>
      </c>
      <c r="BP11" s="368">
        <v>69.311393327999994</v>
      </c>
      <c r="BQ11" s="368">
        <v>69.424180586000006</v>
      </c>
      <c r="BR11" s="368">
        <v>69.526728800000001</v>
      </c>
      <c r="BS11" s="368">
        <v>69.621272361999999</v>
      </c>
      <c r="BT11" s="368">
        <v>69.608555455000001</v>
      </c>
      <c r="BU11" s="368">
        <v>69.382548763000003</v>
      </c>
      <c r="BV11" s="368">
        <v>69.147163644000003</v>
      </c>
    </row>
    <row r="12" spans="1:74" ht="11.1" customHeight="1" x14ac:dyDescent="0.2">
      <c r="A12" s="159" t="s">
        <v>297</v>
      </c>
      <c r="B12" s="170" t="s">
        <v>883</v>
      </c>
      <c r="C12" s="244">
        <v>36.433401602000004</v>
      </c>
      <c r="D12" s="244">
        <v>36.230757482000001</v>
      </c>
      <c r="E12" s="244">
        <v>35.761350553</v>
      </c>
      <c r="F12" s="244">
        <v>35.989691714999999</v>
      </c>
      <c r="G12" s="244">
        <v>36.464660178000003</v>
      </c>
      <c r="H12" s="244">
        <v>36.851580358</v>
      </c>
      <c r="I12" s="244">
        <v>37.081825266999999</v>
      </c>
      <c r="J12" s="244">
        <v>36.878084874999999</v>
      </c>
      <c r="K12" s="244">
        <v>37.042340732</v>
      </c>
      <c r="L12" s="244">
        <v>36.775651152999998</v>
      </c>
      <c r="M12" s="244">
        <v>36.638220275999998</v>
      </c>
      <c r="N12" s="244">
        <v>36.540744472999997</v>
      </c>
      <c r="O12" s="244">
        <v>36.829156011000002</v>
      </c>
      <c r="P12" s="244">
        <v>36.665509043</v>
      </c>
      <c r="Q12" s="244">
        <v>36.416658683000001</v>
      </c>
      <c r="R12" s="244">
        <v>36.310461617999998</v>
      </c>
      <c r="S12" s="244">
        <v>36.175954247999996</v>
      </c>
      <c r="T12" s="244">
        <v>36.225971733000002</v>
      </c>
      <c r="U12" s="244">
        <v>36.272742579999999</v>
      </c>
      <c r="V12" s="244">
        <v>36.530819977</v>
      </c>
      <c r="W12" s="244">
        <v>36.918532825</v>
      </c>
      <c r="X12" s="244">
        <v>37.096120460000002</v>
      </c>
      <c r="Y12" s="244">
        <v>36.860921400999999</v>
      </c>
      <c r="Z12" s="244">
        <v>36.161352782000002</v>
      </c>
      <c r="AA12" s="244">
        <v>35.631192515000002</v>
      </c>
      <c r="AB12" s="244">
        <v>35.555393592000001</v>
      </c>
      <c r="AC12" s="244">
        <v>35.089197378999998</v>
      </c>
      <c r="AD12" s="244">
        <v>35.137936656000001</v>
      </c>
      <c r="AE12" s="244">
        <v>34.755134689000002</v>
      </c>
      <c r="AF12" s="244">
        <v>34.859925005999997</v>
      </c>
      <c r="AG12" s="244">
        <v>34.284305897000003</v>
      </c>
      <c r="AH12" s="244">
        <v>34.578010978999998</v>
      </c>
      <c r="AI12" s="244">
        <v>32.986847095000002</v>
      </c>
      <c r="AJ12" s="244">
        <v>34.436172159000002</v>
      </c>
      <c r="AK12" s="244">
        <v>34.373036478000003</v>
      </c>
      <c r="AL12" s="244">
        <v>34.334195833999999</v>
      </c>
      <c r="AM12" s="244">
        <v>33.913590759000002</v>
      </c>
      <c r="AN12" s="244">
        <v>33.171916787000001</v>
      </c>
      <c r="AO12" s="244">
        <v>33.368051647000001</v>
      </c>
      <c r="AP12" s="244">
        <v>35.474799783999998</v>
      </c>
      <c r="AQ12" s="244">
        <v>29.352594303</v>
      </c>
      <c r="AR12" s="244">
        <v>27.360302748999999</v>
      </c>
      <c r="AS12" s="244">
        <v>27.948374816000001</v>
      </c>
      <c r="AT12" s="244">
        <v>28.966465828</v>
      </c>
      <c r="AU12" s="244">
        <v>29.029159134</v>
      </c>
      <c r="AV12" s="244">
        <v>29.340835474999999</v>
      </c>
      <c r="AW12" s="244">
        <v>30.183279138</v>
      </c>
      <c r="AX12" s="244">
        <v>30.466693154000001</v>
      </c>
      <c r="AY12" s="244">
        <v>30.601045191000001</v>
      </c>
      <c r="AZ12" s="244">
        <v>30.132997080999999</v>
      </c>
      <c r="BA12" s="244">
        <v>30.274260333000001</v>
      </c>
      <c r="BB12" s="244">
        <v>30.244540782000001</v>
      </c>
      <c r="BC12" s="368">
        <v>31.276770324000001</v>
      </c>
      <c r="BD12" s="368">
        <v>32.015448949000003</v>
      </c>
      <c r="BE12" s="368">
        <v>32.983751040999998</v>
      </c>
      <c r="BF12" s="368">
        <v>33.438589925000002</v>
      </c>
      <c r="BG12" s="368">
        <v>33.704067985999998</v>
      </c>
      <c r="BH12" s="368">
        <v>33.854429496000002</v>
      </c>
      <c r="BI12" s="368">
        <v>33.917708738999998</v>
      </c>
      <c r="BJ12" s="368">
        <v>33.974110946000003</v>
      </c>
      <c r="BK12" s="368">
        <v>34.124256332999998</v>
      </c>
      <c r="BL12" s="368">
        <v>34.048538913999998</v>
      </c>
      <c r="BM12" s="368">
        <v>33.992931693999999</v>
      </c>
      <c r="BN12" s="368">
        <v>33.900934536000001</v>
      </c>
      <c r="BO12" s="368">
        <v>33.925010387999997</v>
      </c>
      <c r="BP12" s="368">
        <v>33.923825456000003</v>
      </c>
      <c r="BQ12" s="368">
        <v>33.954314897000003</v>
      </c>
      <c r="BR12" s="368">
        <v>33.969432181000002</v>
      </c>
      <c r="BS12" s="368">
        <v>33.940211673</v>
      </c>
      <c r="BT12" s="368">
        <v>33.932120054999999</v>
      </c>
      <c r="BU12" s="368">
        <v>33.991968065000002</v>
      </c>
      <c r="BV12" s="368">
        <v>34.055108463000003</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31.631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29.004586</v>
      </c>
      <c r="AL13" s="244">
        <v>28.905000000000001</v>
      </c>
      <c r="AM13" s="244">
        <v>28.67</v>
      </c>
      <c r="AN13" s="244">
        <v>27.95</v>
      </c>
      <c r="AO13" s="244">
        <v>28.19</v>
      </c>
      <c r="AP13" s="244">
        <v>30.324999999999999</v>
      </c>
      <c r="AQ13" s="244">
        <v>24.31</v>
      </c>
      <c r="AR13" s="244">
        <v>22.35</v>
      </c>
      <c r="AS13" s="244">
        <v>22.975000000000001</v>
      </c>
      <c r="AT13" s="244">
        <v>23.94</v>
      </c>
      <c r="AU13" s="244">
        <v>23.975000000000001</v>
      </c>
      <c r="AV13" s="244">
        <v>24.32</v>
      </c>
      <c r="AW13" s="244">
        <v>25.07</v>
      </c>
      <c r="AX13" s="244">
        <v>25.254999999999999</v>
      </c>
      <c r="AY13" s="244">
        <v>25.33</v>
      </c>
      <c r="AZ13" s="244">
        <v>24.87</v>
      </c>
      <c r="BA13" s="244">
        <v>25.03</v>
      </c>
      <c r="BB13" s="244">
        <v>24.995000000000001</v>
      </c>
      <c r="BC13" s="368">
        <v>26.036999999999999</v>
      </c>
      <c r="BD13" s="368">
        <v>26.762</v>
      </c>
      <c r="BE13" s="368">
        <v>27.664999999999999</v>
      </c>
      <c r="BF13" s="368">
        <v>28.1</v>
      </c>
      <c r="BG13" s="368">
        <v>28.4</v>
      </c>
      <c r="BH13" s="368">
        <v>28.555125</v>
      </c>
      <c r="BI13" s="368">
        <v>28.553785000000001</v>
      </c>
      <c r="BJ13" s="368">
        <v>28.532444000000002</v>
      </c>
      <c r="BK13" s="368">
        <v>28.477533999999999</v>
      </c>
      <c r="BL13" s="368">
        <v>28.487193999999999</v>
      </c>
      <c r="BM13" s="368">
        <v>28.457854000000001</v>
      </c>
      <c r="BN13" s="368">
        <v>28.446514000000001</v>
      </c>
      <c r="BO13" s="368">
        <v>28.481535999999998</v>
      </c>
      <c r="BP13" s="368">
        <v>28.466908</v>
      </c>
      <c r="BQ13" s="368">
        <v>28.472294000000002</v>
      </c>
      <c r="BR13" s="368">
        <v>28.467692</v>
      </c>
      <c r="BS13" s="368">
        <v>28.473102999999998</v>
      </c>
      <c r="BT13" s="368">
        <v>28.478527</v>
      </c>
      <c r="BU13" s="368">
        <v>28.473963000000001</v>
      </c>
      <c r="BV13" s="368">
        <v>28.459409999999998</v>
      </c>
    </row>
    <row r="14" spans="1:74" ht="11.1" customHeight="1" x14ac:dyDescent="0.2">
      <c r="A14" s="159" t="s">
        <v>377</v>
      </c>
      <c r="B14" s="170" t="s">
        <v>1027</v>
      </c>
      <c r="C14" s="244">
        <v>5.1234016024000004</v>
      </c>
      <c r="D14" s="244">
        <v>5.0387574821000003</v>
      </c>
      <c r="E14" s="244">
        <v>4.9463505529000003</v>
      </c>
      <c r="F14" s="244">
        <v>5.0936917147000003</v>
      </c>
      <c r="G14" s="244">
        <v>5.0656601775999999</v>
      </c>
      <c r="H14" s="244">
        <v>5.0215803578999996</v>
      </c>
      <c r="I14" s="244">
        <v>5.0318252670000003</v>
      </c>
      <c r="J14" s="244">
        <v>4.9610848751000001</v>
      </c>
      <c r="K14" s="244">
        <v>4.9773407323000001</v>
      </c>
      <c r="L14" s="244">
        <v>4.9056511534</v>
      </c>
      <c r="M14" s="244">
        <v>5.0072202759</v>
      </c>
      <c r="N14" s="244">
        <v>5.0637444731999999</v>
      </c>
      <c r="O14" s="244">
        <v>5.0731560111</v>
      </c>
      <c r="P14" s="244">
        <v>5.0795090425999998</v>
      </c>
      <c r="Q14" s="244">
        <v>5.0076586833999999</v>
      </c>
      <c r="R14" s="244">
        <v>4.9674616178999997</v>
      </c>
      <c r="S14" s="244">
        <v>4.9479542480000003</v>
      </c>
      <c r="T14" s="244">
        <v>4.9969717331999997</v>
      </c>
      <c r="U14" s="244">
        <v>4.9867425800999996</v>
      </c>
      <c r="V14" s="244">
        <v>5.0008199765999999</v>
      </c>
      <c r="W14" s="244">
        <v>5.2525328250000003</v>
      </c>
      <c r="X14" s="244">
        <v>5.2551204596999996</v>
      </c>
      <c r="Y14" s="244">
        <v>5.2649214009999996</v>
      </c>
      <c r="Z14" s="244">
        <v>5.3453527824</v>
      </c>
      <c r="AA14" s="244">
        <v>5.4751925153999998</v>
      </c>
      <c r="AB14" s="244">
        <v>5.4643935923000004</v>
      </c>
      <c r="AC14" s="244">
        <v>5.4941973789</v>
      </c>
      <c r="AD14" s="244">
        <v>5.4829366558999997</v>
      </c>
      <c r="AE14" s="244">
        <v>5.4201346893000002</v>
      </c>
      <c r="AF14" s="244">
        <v>5.4349250058000003</v>
      </c>
      <c r="AG14" s="244">
        <v>5.2793058967000004</v>
      </c>
      <c r="AH14" s="244">
        <v>5.3330109787</v>
      </c>
      <c r="AI14" s="244">
        <v>5.3018470948000003</v>
      </c>
      <c r="AJ14" s="244">
        <v>5.2911721588000002</v>
      </c>
      <c r="AK14" s="244">
        <v>5.3684504779999997</v>
      </c>
      <c r="AL14" s="244">
        <v>5.4291958341999997</v>
      </c>
      <c r="AM14" s="244">
        <v>5.2435907586999999</v>
      </c>
      <c r="AN14" s="244">
        <v>5.2219167868999996</v>
      </c>
      <c r="AO14" s="244">
        <v>5.1780516475000002</v>
      </c>
      <c r="AP14" s="244">
        <v>5.1497997840999998</v>
      </c>
      <c r="AQ14" s="244">
        <v>5.0425943033999996</v>
      </c>
      <c r="AR14" s="244">
        <v>5.0103027493000001</v>
      </c>
      <c r="AS14" s="244">
        <v>4.9733748157999997</v>
      </c>
      <c r="AT14" s="244">
        <v>5.0264658285000001</v>
      </c>
      <c r="AU14" s="244">
        <v>5.0541591334999998</v>
      </c>
      <c r="AV14" s="244">
        <v>5.0208354747000001</v>
      </c>
      <c r="AW14" s="244">
        <v>5.1132791380000002</v>
      </c>
      <c r="AX14" s="244">
        <v>5.2116931543999998</v>
      </c>
      <c r="AY14" s="244">
        <v>5.2710451908999998</v>
      </c>
      <c r="AZ14" s="244">
        <v>5.2629970809</v>
      </c>
      <c r="BA14" s="244">
        <v>5.2442603329999997</v>
      </c>
      <c r="BB14" s="244">
        <v>5.2495407816000004</v>
      </c>
      <c r="BC14" s="368">
        <v>5.2397703242000002</v>
      </c>
      <c r="BD14" s="368">
        <v>5.2534489489</v>
      </c>
      <c r="BE14" s="368">
        <v>5.3187510412999996</v>
      </c>
      <c r="BF14" s="368">
        <v>5.3385899254</v>
      </c>
      <c r="BG14" s="368">
        <v>5.3040679863999998</v>
      </c>
      <c r="BH14" s="368">
        <v>5.2993044962999996</v>
      </c>
      <c r="BI14" s="368">
        <v>5.3639237394999997</v>
      </c>
      <c r="BJ14" s="368">
        <v>5.4416669458999998</v>
      </c>
      <c r="BK14" s="368">
        <v>5.6467223328999996</v>
      </c>
      <c r="BL14" s="368">
        <v>5.5613449136000002</v>
      </c>
      <c r="BM14" s="368">
        <v>5.5350776943</v>
      </c>
      <c r="BN14" s="368">
        <v>5.4544205358999998</v>
      </c>
      <c r="BO14" s="368">
        <v>5.4434743882000003</v>
      </c>
      <c r="BP14" s="368">
        <v>5.4569174563000002</v>
      </c>
      <c r="BQ14" s="368">
        <v>5.4820208968999999</v>
      </c>
      <c r="BR14" s="368">
        <v>5.5017401804999997</v>
      </c>
      <c r="BS14" s="368">
        <v>5.4671086727000002</v>
      </c>
      <c r="BT14" s="368">
        <v>5.4535930548999998</v>
      </c>
      <c r="BU14" s="368">
        <v>5.5180050649999997</v>
      </c>
      <c r="BV14" s="368">
        <v>5.5956984628999997</v>
      </c>
    </row>
    <row r="15" spans="1:74" ht="11.1" customHeight="1" x14ac:dyDescent="0.2">
      <c r="A15" s="159" t="s">
        <v>299</v>
      </c>
      <c r="B15" s="170" t="s">
        <v>272</v>
      </c>
      <c r="C15" s="244">
        <v>14.539358980999999</v>
      </c>
      <c r="D15" s="244">
        <v>14.3378757</v>
      </c>
      <c r="E15" s="244">
        <v>14.446238422</v>
      </c>
      <c r="F15" s="244">
        <v>14.442563463000001</v>
      </c>
      <c r="G15" s="244">
        <v>14.35410272</v>
      </c>
      <c r="H15" s="244">
        <v>14.335310319</v>
      </c>
      <c r="I15" s="244">
        <v>14.296671751</v>
      </c>
      <c r="J15" s="244">
        <v>14.15349419</v>
      </c>
      <c r="K15" s="244">
        <v>14.262233957999999</v>
      </c>
      <c r="L15" s="244">
        <v>14.191656844000001</v>
      </c>
      <c r="M15" s="244">
        <v>14.309756106</v>
      </c>
      <c r="N15" s="244">
        <v>14.349486002000001</v>
      </c>
      <c r="O15" s="244">
        <v>14.378721446</v>
      </c>
      <c r="P15" s="244">
        <v>14.416821241999999</v>
      </c>
      <c r="Q15" s="244">
        <v>14.406143413000001</v>
      </c>
      <c r="R15" s="244">
        <v>14.348213437</v>
      </c>
      <c r="S15" s="244">
        <v>14.409969759999999</v>
      </c>
      <c r="T15" s="244">
        <v>14.508764981000001</v>
      </c>
      <c r="U15" s="244">
        <v>14.653601214</v>
      </c>
      <c r="V15" s="244">
        <v>14.440045603</v>
      </c>
      <c r="W15" s="244">
        <v>14.756020126999999</v>
      </c>
      <c r="X15" s="244">
        <v>14.804990879</v>
      </c>
      <c r="Y15" s="244">
        <v>14.852944639</v>
      </c>
      <c r="Z15" s="244">
        <v>14.970824987</v>
      </c>
      <c r="AA15" s="244">
        <v>14.878777394</v>
      </c>
      <c r="AB15" s="244">
        <v>14.863430148999999</v>
      </c>
      <c r="AC15" s="244">
        <v>14.765022034999999</v>
      </c>
      <c r="AD15" s="244">
        <v>14.366004886000001</v>
      </c>
      <c r="AE15" s="244">
        <v>14.269551707</v>
      </c>
      <c r="AF15" s="244">
        <v>14.630196189999999</v>
      </c>
      <c r="AG15" s="244">
        <v>14.599712593</v>
      </c>
      <c r="AH15" s="244">
        <v>14.610616601</v>
      </c>
      <c r="AI15" s="244">
        <v>14.546238517999999</v>
      </c>
      <c r="AJ15" s="244">
        <v>14.564291315</v>
      </c>
      <c r="AK15" s="244">
        <v>14.707284194</v>
      </c>
      <c r="AL15" s="244">
        <v>14.733928687000001</v>
      </c>
      <c r="AM15" s="244">
        <v>14.741243946999999</v>
      </c>
      <c r="AN15" s="244">
        <v>14.736266049999999</v>
      </c>
      <c r="AO15" s="244">
        <v>14.710639335</v>
      </c>
      <c r="AP15" s="244">
        <v>14.759915782</v>
      </c>
      <c r="AQ15" s="244">
        <v>12.497719159000001</v>
      </c>
      <c r="AR15" s="244">
        <v>12.292770859000001</v>
      </c>
      <c r="AS15" s="244">
        <v>12.342975413</v>
      </c>
      <c r="AT15" s="244">
        <v>12.891576621</v>
      </c>
      <c r="AU15" s="244">
        <v>12.919091398999999</v>
      </c>
      <c r="AV15" s="244">
        <v>13.056881426</v>
      </c>
      <c r="AW15" s="244">
        <v>13.152368439</v>
      </c>
      <c r="AX15" s="244">
        <v>13.18752181</v>
      </c>
      <c r="AY15" s="244">
        <v>13.313800951999999</v>
      </c>
      <c r="AZ15" s="244">
        <v>13.374825144000001</v>
      </c>
      <c r="BA15" s="244">
        <v>13.484324840999999</v>
      </c>
      <c r="BB15" s="244">
        <v>13.650537441999999</v>
      </c>
      <c r="BC15" s="368">
        <v>13.71409714</v>
      </c>
      <c r="BD15" s="368">
        <v>13.746047672</v>
      </c>
      <c r="BE15" s="368">
        <v>13.762704623999999</v>
      </c>
      <c r="BF15" s="368">
        <v>13.713225675</v>
      </c>
      <c r="BG15" s="368">
        <v>13.742622130000001</v>
      </c>
      <c r="BH15" s="368">
        <v>13.84194578</v>
      </c>
      <c r="BI15" s="368">
        <v>13.902287325</v>
      </c>
      <c r="BJ15" s="368">
        <v>13.948398762</v>
      </c>
      <c r="BK15" s="368">
        <v>13.978727744</v>
      </c>
      <c r="BL15" s="368">
        <v>14.053715351999999</v>
      </c>
      <c r="BM15" s="368">
        <v>14.182511301</v>
      </c>
      <c r="BN15" s="368">
        <v>14.540381289000001</v>
      </c>
      <c r="BO15" s="368">
        <v>14.647510832</v>
      </c>
      <c r="BP15" s="368">
        <v>14.805627107999999</v>
      </c>
      <c r="BQ15" s="368">
        <v>14.863648071</v>
      </c>
      <c r="BR15" s="368">
        <v>14.801696335000001</v>
      </c>
      <c r="BS15" s="368">
        <v>14.786411786</v>
      </c>
      <c r="BT15" s="368">
        <v>14.920666325999999</v>
      </c>
      <c r="BU15" s="368">
        <v>14.949649564</v>
      </c>
      <c r="BV15" s="368">
        <v>14.981000291999999</v>
      </c>
    </row>
    <row r="16" spans="1:74" ht="11.1" customHeight="1" x14ac:dyDescent="0.2">
      <c r="A16" s="159" t="s">
        <v>300</v>
      </c>
      <c r="B16" s="170" t="s">
        <v>273</v>
      </c>
      <c r="C16" s="244">
        <v>4.8380000000000001</v>
      </c>
      <c r="D16" s="244">
        <v>4.7880000000000003</v>
      </c>
      <c r="E16" s="244">
        <v>4.83</v>
      </c>
      <c r="F16" s="244">
        <v>4.8520000000000003</v>
      </c>
      <c r="G16" s="244">
        <v>4.8129999999999997</v>
      </c>
      <c r="H16" s="244">
        <v>4.9400000000000004</v>
      </c>
      <c r="I16" s="244">
        <v>4.8220000000000001</v>
      </c>
      <c r="J16" s="244">
        <v>4.7569999999999997</v>
      </c>
      <c r="K16" s="244">
        <v>4.7779999999999996</v>
      </c>
      <c r="L16" s="244">
        <v>4.7789999999999999</v>
      </c>
      <c r="M16" s="244">
        <v>4.8230000000000004</v>
      </c>
      <c r="N16" s="244">
        <v>4.7690000000000001</v>
      </c>
      <c r="O16" s="244">
        <v>4.8280000000000003</v>
      </c>
      <c r="P16" s="244">
        <v>4.7830000000000004</v>
      </c>
      <c r="Q16" s="244">
        <v>4.8470000000000004</v>
      </c>
      <c r="R16" s="244">
        <v>4.8339999999999996</v>
      </c>
      <c r="S16" s="244">
        <v>4.8209999999999997</v>
      </c>
      <c r="T16" s="244">
        <v>4.9180000000000001</v>
      </c>
      <c r="U16" s="244">
        <v>4.7759999999999998</v>
      </c>
      <c r="V16" s="244">
        <v>4.8109999999999999</v>
      </c>
      <c r="W16" s="244">
        <v>4.7409999999999997</v>
      </c>
      <c r="X16" s="244">
        <v>4.8380000000000001</v>
      </c>
      <c r="Y16" s="244">
        <v>4.8310000000000004</v>
      </c>
      <c r="Z16" s="244">
        <v>4.899</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5.0010000000000003</v>
      </c>
      <c r="AN16" s="244">
        <v>4.9359999999999999</v>
      </c>
      <c r="AO16" s="244">
        <v>4.9429999999999996</v>
      </c>
      <c r="AP16" s="244">
        <v>4.8639999999999999</v>
      </c>
      <c r="AQ16" s="244">
        <v>4.8879999999999999</v>
      </c>
      <c r="AR16" s="244">
        <v>4.984</v>
      </c>
      <c r="AS16" s="244">
        <v>4.9189999999999996</v>
      </c>
      <c r="AT16" s="244">
        <v>4.9660000000000002</v>
      </c>
      <c r="AU16" s="244">
        <v>4.9669999999999996</v>
      </c>
      <c r="AV16" s="244">
        <v>4.907</v>
      </c>
      <c r="AW16" s="244">
        <v>4.9269999999999996</v>
      </c>
      <c r="AX16" s="244">
        <v>4.8705412920000004</v>
      </c>
      <c r="AY16" s="244">
        <v>5.0493362766000001</v>
      </c>
      <c r="AZ16" s="244">
        <v>5.0046815018000004</v>
      </c>
      <c r="BA16" s="244">
        <v>5.0930338214999997</v>
      </c>
      <c r="BB16" s="244">
        <v>4.9552231476999999</v>
      </c>
      <c r="BC16" s="368">
        <v>4.9775459842999998</v>
      </c>
      <c r="BD16" s="368">
        <v>5.0126878208000001</v>
      </c>
      <c r="BE16" s="368">
        <v>4.9514705848</v>
      </c>
      <c r="BF16" s="368">
        <v>4.9872128397999997</v>
      </c>
      <c r="BG16" s="368">
        <v>5.0095371156999997</v>
      </c>
      <c r="BH16" s="368">
        <v>5.0276777824999996</v>
      </c>
      <c r="BI16" s="368">
        <v>5.0476249958999997</v>
      </c>
      <c r="BJ16" s="368">
        <v>5.0060570093000001</v>
      </c>
      <c r="BK16" s="368">
        <v>4.9986082229999997</v>
      </c>
      <c r="BL16" s="368">
        <v>4.9947149214</v>
      </c>
      <c r="BM16" s="368">
        <v>4.9916500292999997</v>
      </c>
      <c r="BN16" s="368">
        <v>5.0010238999999999</v>
      </c>
      <c r="BO16" s="368">
        <v>5.0235926293000004</v>
      </c>
      <c r="BP16" s="368">
        <v>5.0582797730999998</v>
      </c>
      <c r="BQ16" s="368">
        <v>4.9972433280999997</v>
      </c>
      <c r="BR16" s="368">
        <v>5.0330385223</v>
      </c>
      <c r="BS16" s="368">
        <v>5.0555435232999999</v>
      </c>
      <c r="BT16" s="368">
        <v>5.0730630625000002</v>
      </c>
      <c r="BU16" s="368">
        <v>5.0925176376000003</v>
      </c>
      <c r="BV16" s="368">
        <v>5.0517998519000002</v>
      </c>
    </row>
    <row r="17" spans="1:74" ht="11.1" customHeight="1" x14ac:dyDescent="0.2">
      <c r="A17" s="159" t="s">
        <v>301</v>
      </c>
      <c r="B17" s="170" t="s">
        <v>275</v>
      </c>
      <c r="C17" s="244">
        <v>14.375646917999999</v>
      </c>
      <c r="D17" s="244">
        <v>14.319980085999999</v>
      </c>
      <c r="E17" s="244">
        <v>14.173283861</v>
      </c>
      <c r="F17" s="244">
        <v>14.377551758999999</v>
      </c>
      <c r="G17" s="244">
        <v>14.766662429</v>
      </c>
      <c r="H17" s="244">
        <v>14.974617746</v>
      </c>
      <c r="I17" s="244">
        <v>15.073945463999999</v>
      </c>
      <c r="J17" s="244">
        <v>14.860431957999999</v>
      </c>
      <c r="K17" s="244">
        <v>15.081233128999999</v>
      </c>
      <c r="L17" s="244">
        <v>14.943017725000001</v>
      </c>
      <c r="M17" s="244">
        <v>14.661127957</v>
      </c>
      <c r="N17" s="244">
        <v>14.313990820000001</v>
      </c>
      <c r="O17" s="244">
        <v>14.111841052999999</v>
      </c>
      <c r="P17" s="244">
        <v>14.049238847</v>
      </c>
      <c r="Q17" s="244">
        <v>14.220706199</v>
      </c>
      <c r="R17" s="244">
        <v>14.632879874</v>
      </c>
      <c r="S17" s="244">
        <v>14.878659702</v>
      </c>
      <c r="T17" s="244">
        <v>15.088714143000001</v>
      </c>
      <c r="U17" s="244">
        <v>15.081948594</v>
      </c>
      <c r="V17" s="244">
        <v>14.804777468999999</v>
      </c>
      <c r="W17" s="244">
        <v>14.781240896</v>
      </c>
      <c r="X17" s="244">
        <v>14.727364237</v>
      </c>
      <c r="Y17" s="244">
        <v>14.542797760999999</v>
      </c>
      <c r="Z17" s="244">
        <v>14.400179237</v>
      </c>
      <c r="AA17" s="244">
        <v>14.151771295</v>
      </c>
      <c r="AB17" s="244">
        <v>13.998438946</v>
      </c>
      <c r="AC17" s="244">
        <v>14.212152164000001</v>
      </c>
      <c r="AD17" s="244">
        <v>14.543689626000001</v>
      </c>
      <c r="AE17" s="244">
        <v>15.056535431</v>
      </c>
      <c r="AF17" s="244">
        <v>14.999752762</v>
      </c>
      <c r="AG17" s="244">
        <v>15.070268485</v>
      </c>
      <c r="AH17" s="244">
        <v>15.438232237999999</v>
      </c>
      <c r="AI17" s="244">
        <v>15.325747407</v>
      </c>
      <c r="AJ17" s="244">
        <v>15.29392095</v>
      </c>
      <c r="AK17" s="244">
        <v>15.090037292</v>
      </c>
      <c r="AL17" s="244">
        <v>14.660628349</v>
      </c>
      <c r="AM17" s="244">
        <v>14.599702734999999</v>
      </c>
      <c r="AN17" s="244">
        <v>14.417307548</v>
      </c>
      <c r="AO17" s="244">
        <v>14.549467834</v>
      </c>
      <c r="AP17" s="244">
        <v>14.255657931</v>
      </c>
      <c r="AQ17" s="244">
        <v>13.933173908000001</v>
      </c>
      <c r="AR17" s="244">
        <v>14.553854942999999</v>
      </c>
      <c r="AS17" s="244">
        <v>14.819293178000001</v>
      </c>
      <c r="AT17" s="244">
        <v>14.873319711000001</v>
      </c>
      <c r="AU17" s="244">
        <v>14.630092506</v>
      </c>
      <c r="AV17" s="244">
        <v>14.487638107</v>
      </c>
      <c r="AW17" s="244">
        <v>14.056302916</v>
      </c>
      <c r="AX17" s="244">
        <v>13.738464744</v>
      </c>
      <c r="AY17" s="244">
        <v>13.877264787</v>
      </c>
      <c r="AZ17" s="244">
        <v>13.713019643000001</v>
      </c>
      <c r="BA17" s="244">
        <v>13.795433821</v>
      </c>
      <c r="BB17" s="244">
        <v>14.624571425999999</v>
      </c>
      <c r="BC17" s="368">
        <v>15.088129412000001</v>
      </c>
      <c r="BD17" s="368">
        <v>15.310504538</v>
      </c>
      <c r="BE17" s="368">
        <v>15.354821285</v>
      </c>
      <c r="BF17" s="368">
        <v>15.485711031999999</v>
      </c>
      <c r="BG17" s="368">
        <v>15.532630931</v>
      </c>
      <c r="BH17" s="368">
        <v>15.315350133999999</v>
      </c>
      <c r="BI17" s="368">
        <v>14.959098539999999</v>
      </c>
      <c r="BJ17" s="368">
        <v>14.635651355</v>
      </c>
      <c r="BK17" s="368">
        <v>14.314416783</v>
      </c>
      <c r="BL17" s="368">
        <v>14.408027737999999</v>
      </c>
      <c r="BM17" s="368">
        <v>14.480842429999999</v>
      </c>
      <c r="BN17" s="368">
        <v>15.124483371</v>
      </c>
      <c r="BO17" s="368">
        <v>15.333945629</v>
      </c>
      <c r="BP17" s="368">
        <v>15.523660991</v>
      </c>
      <c r="BQ17" s="368">
        <v>15.608974290000001</v>
      </c>
      <c r="BR17" s="368">
        <v>15.722561762</v>
      </c>
      <c r="BS17" s="368">
        <v>15.839105379999999</v>
      </c>
      <c r="BT17" s="368">
        <v>15.682706012000001</v>
      </c>
      <c r="BU17" s="368">
        <v>15.348413495999999</v>
      </c>
      <c r="BV17" s="368">
        <v>15.059255036</v>
      </c>
    </row>
    <row r="18" spans="1:74" ht="11.1" customHeight="1" x14ac:dyDescent="0.2">
      <c r="A18" s="159" t="s">
        <v>303</v>
      </c>
      <c r="B18" s="170" t="s">
        <v>494</v>
      </c>
      <c r="C18" s="244">
        <v>97.206930975999995</v>
      </c>
      <c r="D18" s="244">
        <v>97.184330476</v>
      </c>
      <c r="E18" s="244">
        <v>96.747376289000002</v>
      </c>
      <c r="F18" s="244">
        <v>96.625914236</v>
      </c>
      <c r="G18" s="244">
        <v>97.560553940000005</v>
      </c>
      <c r="H18" s="244">
        <v>98.226294886999995</v>
      </c>
      <c r="I18" s="244">
        <v>98.858173093999994</v>
      </c>
      <c r="J18" s="244">
        <v>98.138046426000002</v>
      </c>
      <c r="K18" s="244">
        <v>98.227135227999995</v>
      </c>
      <c r="L18" s="244">
        <v>98.743799371999998</v>
      </c>
      <c r="M18" s="244">
        <v>99.342963611000002</v>
      </c>
      <c r="N18" s="244">
        <v>98.465844075000007</v>
      </c>
      <c r="O18" s="244">
        <v>98.868521142000006</v>
      </c>
      <c r="P18" s="244">
        <v>99.080622395000006</v>
      </c>
      <c r="Q18" s="244">
        <v>99.375439201999995</v>
      </c>
      <c r="R18" s="244">
        <v>99.457549173000004</v>
      </c>
      <c r="S18" s="244">
        <v>99.456764681999999</v>
      </c>
      <c r="T18" s="244">
        <v>100.17191375</v>
      </c>
      <c r="U18" s="244">
        <v>101.00457265999999</v>
      </c>
      <c r="V18" s="244">
        <v>101.55182232999999</v>
      </c>
      <c r="W18" s="244">
        <v>101.52875578</v>
      </c>
      <c r="X18" s="244">
        <v>102.45823083000001</v>
      </c>
      <c r="Y18" s="244">
        <v>102.54097641</v>
      </c>
      <c r="Z18" s="244">
        <v>102.04172869</v>
      </c>
      <c r="AA18" s="244">
        <v>100.42977349</v>
      </c>
      <c r="AB18" s="244">
        <v>100.17954721</v>
      </c>
      <c r="AC18" s="244">
        <v>100.24899769</v>
      </c>
      <c r="AD18" s="244">
        <v>100.47884872</v>
      </c>
      <c r="AE18" s="244">
        <v>100.24065646</v>
      </c>
      <c r="AF18" s="244">
        <v>100.58689708</v>
      </c>
      <c r="AG18" s="244">
        <v>99.927035243999995</v>
      </c>
      <c r="AH18" s="244">
        <v>101.1497691</v>
      </c>
      <c r="AI18" s="244">
        <v>99.456255920999993</v>
      </c>
      <c r="AJ18" s="244">
        <v>101.31421496999999</v>
      </c>
      <c r="AK18" s="244">
        <v>102.03219712000001</v>
      </c>
      <c r="AL18" s="244">
        <v>101.74819354</v>
      </c>
      <c r="AM18" s="244">
        <v>101.33578099</v>
      </c>
      <c r="AN18" s="244">
        <v>100.13370719</v>
      </c>
      <c r="AO18" s="244">
        <v>100.47397577</v>
      </c>
      <c r="AP18" s="244">
        <v>100.11301554000001</v>
      </c>
      <c r="AQ18" s="244">
        <v>88.803474821999998</v>
      </c>
      <c r="AR18" s="244">
        <v>88.670476405000002</v>
      </c>
      <c r="AS18" s="244">
        <v>90.43237268</v>
      </c>
      <c r="AT18" s="244">
        <v>91.394924907000004</v>
      </c>
      <c r="AU18" s="244">
        <v>91.380821033999993</v>
      </c>
      <c r="AV18" s="244">
        <v>91.677595018999995</v>
      </c>
      <c r="AW18" s="244">
        <v>93.390050720000005</v>
      </c>
      <c r="AX18" s="244">
        <v>93.381415095999998</v>
      </c>
      <c r="AY18" s="244">
        <v>93.956660577999997</v>
      </c>
      <c r="AZ18" s="244">
        <v>90.578315411000005</v>
      </c>
      <c r="BA18" s="244">
        <v>93.454037650000004</v>
      </c>
      <c r="BB18" s="244">
        <v>94.044095464999998</v>
      </c>
      <c r="BC18" s="368">
        <v>95.628129415999993</v>
      </c>
      <c r="BD18" s="368">
        <v>96.959614827999999</v>
      </c>
      <c r="BE18" s="368">
        <v>98.370559525000004</v>
      </c>
      <c r="BF18" s="368">
        <v>99.029142618999998</v>
      </c>
      <c r="BG18" s="368">
        <v>99.258530213</v>
      </c>
      <c r="BH18" s="368">
        <v>99.577295695000004</v>
      </c>
      <c r="BI18" s="368">
        <v>99.684217234000002</v>
      </c>
      <c r="BJ18" s="368">
        <v>99.560216775000001</v>
      </c>
      <c r="BK18" s="368">
        <v>99.292832945000001</v>
      </c>
      <c r="BL18" s="368">
        <v>99.415835711</v>
      </c>
      <c r="BM18" s="368">
        <v>99.728302349000003</v>
      </c>
      <c r="BN18" s="368">
        <v>100.78266461</v>
      </c>
      <c r="BO18" s="368">
        <v>101.16371415</v>
      </c>
      <c r="BP18" s="368">
        <v>101.72645761</v>
      </c>
      <c r="BQ18" s="368">
        <v>101.92262415</v>
      </c>
      <c r="BR18" s="368">
        <v>102.29678357</v>
      </c>
      <c r="BS18" s="368">
        <v>102.33952775</v>
      </c>
      <c r="BT18" s="368">
        <v>102.54525857</v>
      </c>
      <c r="BU18" s="368">
        <v>102.67855910999999</v>
      </c>
      <c r="BV18" s="368">
        <v>102.50984599</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368"/>
      <c r="BD19" s="368"/>
      <c r="BE19" s="368"/>
      <c r="BF19" s="368"/>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378</v>
      </c>
      <c r="B20" s="170" t="s">
        <v>495</v>
      </c>
      <c r="C20" s="244">
        <v>60.773529373999999</v>
      </c>
      <c r="D20" s="244">
        <v>60.953572993999998</v>
      </c>
      <c r="E20" s="244">
        <v>60.986025736000002</v>
      </c>
      <c r="F20" s="244">
        <v>60.636222521999997</v>
      </c>
      <c r="G20" s="244">
        <v>61.095893762000003</v>
      </c>
      <c r="H20" s="244">
        <v>61.374714529000002</v>
      </c>
      <c r="I20" s="244">
        <v>61.776347827000002</v>
      </c>
      <c r="J20" s="244">
        <v>61.259961551000004</v>
      </c>
      <c r="K20" s="244">
        <v>61.184794494999998</v>
      </c>
      <c r="L20" s="244">
        <v>61.968148219</v>
      </c>
      <c r="M20" s="244">
        <v>62.704743335000003</v>
      </c>
      <c r="N20" s="244">
        <v>61.925099602000003</v>
      </c>
      <c r="O20" s="244">
        <v>62.039365130999997</v>
      </c>
      <c r="P20" s="244">
        <v>62.415113351999999</v>
      </c>
      <c r="Q20" s="244">
        <v>62.958780519000001</v>
      </c>
      <c r="R20" s="244">
        <v>63.147087554999999</v>
      </c>
      <c r="S20" s="244">
        <v>63.280810434000003</v>
      </c>
      <c r="T20" s="244">
        <v>63.945942015</v>
      </c>
      <c r="U20" s="244">
        <v>64.731830079999995</v>
      </c>
      <c r="V20" s="244">
        <v>65.021002353</v>
      </c>
      <c r="W20" s="244">
        <v>64.610222957000005</v>
      </c>
      <c r="X20" s="244">
        <v>65.362110369000007</v>
      </c>
      <c r="Y20" s="244">
        <v>65.680055010000004</v>
      </c>
      <c r="Z20" s="244">
        <v>65.880375904000005</v>
      </c>
      <c r="AA20" s="244">
        <v>64.798580978000004</v>
      </c>
      <c r="AB20" s="244">
        <v>64.624153614999997</v>
      </c>
      <c r="AC20" s="244">
        <v>65.159800309000005</v>
      </c>
      <c r="AD20" s="244">
        <v>65.340912063000005</v>
      </c>
      <c r="AE20" s="244">
        <v>65.485521774999995</v>
      </c>
      <c r="AF20" s="244">
        <v>65.726972071000006</v>
      </c>
      <c r="AG20" s="244">
        <v>65.642729347</v>
      </c>
      <c r="AH20" s="244">
        <v>66.571758121000002</v>
      </c>
      <c r="AI20" s="244">
        <v>66.469408826000006</v>
      </c>
      <c r="AJ20" s="244">
        <v>66.878042815000001</v>
      </c>
      <c r="AK20" s="244">
        <v>67.659160642000003</v>
      </c>
      <c r="AL20" s="244">
        <v>67.413997709</v>
      </c>
      <c r="AM20" s="244">
        <v>67.422190236000006</v>
      </c>
      <c r="AN20" s="244">
        <v>66.961790403999998</v>
      </c>
      <c r="AO20" s="244">
        <v>67.105924121000001</v>
      </c>
      <c r="AP20" s="244">
        <v>64.638215759000005</v>
      </c>
      <c r="AQ20" s="244">
        <v>59.450880517999998</v>
      </c>
      <c r="AR20" s="244">
        <v>61.310173656000003</v>
      </c>
      <c r="AS20" s="244">
        <v>62.483997864999999</v>
      </c>
      <c r="AT20" s="244">
        <v>62.428459079</v>
      </c>
      <c r="AU20" s="244">
        <v>62.351661900000003</v>
      </c>
      <c r="AV20" s="244">
        <v>62.336759544000003</v>
      </c>
      <c r="AW20" s="244">
        <v>63.206771582000002</v>
      </c>
      <c r="AX20" s="244">
        <v>62.914721941000003</v>
      </c>
      <c r="AY20" s="244">
        <v>63.355615387</v>
      </c>
      <c r="AZ20" s="244">
        <v>60.445318329999999</v>
      </c>
      <c r="BA20" s="244">
        <v>63.179777317000003</v>
      </c>
      <c r="BB20" s="244">
        <v>63.799554682999997</v>
      </c>
      <c r="BC20" s="368">
        <v>64.351359091999996</v>
      </c>
      <c r="BD20" s="368">
        <v>64.944165878999996</v>
      </c>
      <c r="BE20" s="368">
        <v>65.386808483999999</v>
      </c>
      <c r="BF20" s="368">
        <v>65.590552693000006</v>
      </c>
      <c r="BG20" s="368">
        <v>65.554462225999998</v>
      </c>
      <c r="BH20" s="368">
        <v>65.722866198999995</v>
      </c>
      <c r="BI20" s="368">
        <v>65.766508494999997</v>
      </c>
      <c r="BJ20" s="368">
        <v>65.586105829000005</v>
      </c>
      <c r="BK20" s="368">
        <v>65.168576611999995</v>
      </c>
      <c r="BL20" s="368">
        <v>65.367296796999995</v>
      </c>
      <c r="BM20" s="368">
        <v>65.735370654999997</v>
      </c>
      <c r="BN20" s="368">
        <v>66.881730075999997</v>
      </c>
      <c r="BO20" s="368">
        <v>67.238703763999993</v>
      </c>
      <c r="BP20" s="368">
        <v>67.802632157000005</v>
      </c>
      <c r="BQ20" s="368">
        <v>67.968309250000004</v>
      </c>
      <c r="BR20" s="368">
        <v>68.327351385</v>
      </c>
      <c r="BS20" s="368">
        <v>68.399316080999995</v>
      </c>
      <c r="BT20" s="368">
        <v>68.613138516000006</v>
      </c>
      <c r="BU20" s="368">
        <v>68.686591047999997</v>
      </c>
      <c r="BV20" s="368">
        <v>68.454737527000006</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B22" s="246" t="s">
        <v>1028</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368"/>
      <c r="BD22" s="368"/>
      <c r="BE22" s="368"/>
      <c r="BF22" s="368"/>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284</v>
      </c>
      <c r="B23" s="170" t="s">
        <v>245</v>
      </c>
      <c r="C23" s="244">
        <v>46.026105297999997</v>
      </c>
      <c r="D23" s="244">
        <v>47.007362213999997</v>
      </c>
      <c r="E23" s="244">
        <v>47.777673858999997</v>
      </c>
      <c r="F23" s="244">
        <v>46.160621143</v>
      </c>
      <c r="G23" s="244">
        <v>47.170449265999999</v>
      </c>
      <c r="H23" s="244">
        <v>48.178942419000002</v>
      </c>
      <c r="I23" s="244">
        <v>47.695876407999997</v>
      </c>
      <c r="J23" s="244">
        <v>47.976282589999997</v>
      </c>
      <c r="K23" s="244">
        <v>47.621247717999999</v>
      </c>
      <c r="L23" s="244">
        <v>47.353705798999997</v>
      </c>
      <c r="M23" s="244">
        <v>48.537972490000001</v>
      </c>
      <c r="N23" s="244">
        <v>48.464317385000001</v>
      </c>
      <c r="O23" s="244">
        <v>47.479476986999998</v>
      </c>
      <c r="P23" s="244">
        <v>48.331651985000001</v>
      </c>
      <c r="Q23" s="244">
        <v>48.215350368000003</v>
      </c>
      <c r="R23" s="244">
        <v>46.995834596000002</v>
      </c>
      <c r="S23" s="244">
        <v>47.081449431000003</v>
      </c>
      <c r="T23" s="244">
        <v>47.705564867</v>
      </c>
      <c r="U23" s="244">
        <v>48.358040748000001</v>
      </c>
      <c r="V23" s="244">
        <v>49.008296129000001</v>
      </c>
      <c r="W23" s="244">
        <v>47.344110419000003</v>
      </c>
      <c r="X23" s="244">
        <v>48.160389059000003</v>
      </c>
      <c r="Y23" s="244">
        <v>48.079318917999998</v>
      </c>
      <c r="Z23" s="244">
        <v>47.120692019000003</v>
      </c>
      <c r="AA23" s="244">
        <v>47.575381997000001</v>
      </c>
      <c r="AB23" s="244">
        <v>48.000308552</v>
      </c>
      <c r="AC23" s="244">
        <v>46.662320215999998</v>
      </c>
      <c r="AD23" s="244">
        <v>47.218589838</v>
      </c>
      <c r="AE23" s="244">
        <v>46.459086778</v>
      </c>
      <c r="AF23" s="244">
        <v>47.115860537000003</v>
      </c>
      <c r="AG23" s="244">
        <v>48.308477369999999</v>
      </c>
      <c r="AH23" s="244">
        <v>48.701243308999999</v>
      </c>
      <c r="AI23" s="244">
        <v>47.267987251000001</v>
      </c>
      <c r="AJ23" s="244">
        <v>47.708181840000002</v>
      </c>
      <c r="AK23" s="244">
        <v>47.767651456999999</v>
      </c>
      <c r="AL23" s="244">
        <v>47.694457939000003</v>
      </c>
      <c r="AM23" s="244">
        <v>45.990872338000003</v>
      </c>
      <c r="AN23" s="244">
        <v>46.882404280999999</v>
      </c>
      <c r="AO23" s="244">
        <v>43.064040528</v>
      </c>
      <c r="AP23" s="244">
        <v>35.027348742999997</v>
      </c>
      <c r="AQ23" s="244">
        <v>37.123577806</v>
      </c>
      <c r="AR23" s="244">
        <v>40.158575896000002</v>
      </c>
      <c r="AS23" s="244">
        <v>42.038257475999998</v>
      </c>
      <c r="AT23" s="244">
        <v>41.801920164000002</v>
      </c>
      <c r="AU23" s="244">
        <v>42.484769294000003</v>
      </c>
      <c r="AV23" s="244">
        <v>42.658881776000001</v>
      </c>
      <c r="AW23" s="244">
        <v>42.674914069000003</v>
      </c>
      <c r="AX23" s="244">
        <v>43.148404999</v>
      </c>
      <c r="AY23" s="244">
        <v>41.294837158</v>
      </c>
      <c r="AZ23" s="244">
        <v>42.676908554000001</v>
      </c>
      <c r="BA23" s="244">
        <v>43.467772662000002</v>
      </c>
      <c r="BB23" s="244">
        <v>43.546113691000002</v>
      </c>
      <c r="BC23" s="368">
        <v>43.453842903000002</v>
      </c>
      <c r="BD23" s="368">
        <v>44.345600126000001</v>
      </c>
      <c r="BE23" s="368">
        <v>44.530119327999998</v>
      </c>
      <c r="BF23" s="368">
        <v>45.257566134000001</v>
      </c>
      <c r="BG23" s="368">
        <v>45.177105511000001</v>
      </c>
      <c r="BH23" s="368">
        <v>45.504300161000003</v>
      </c>
      <c r="BI23" s="368">
        <v>45.831302868999998</v>
      </c>
      <c r="BJ23" s="368">
        <v>46.045465450999998</v>
      </c>
      <c r="BK23" s="368">
        <v>44.847588746</v>
      </c>
      <c r="BL23" s="368">
        <v>46.118123885000003</v>
      </c>
      <c r="BM23" s="368">
        <v>45.744110579999997</v>
      </c>
      <c r="BN23" s="368">
        <v>45.131247233000003</v>
      </c>
      <c r="BO23" s="368">
        <v>44.978483259000001</v>
      </c>
      <c r="BP23" s="368">
        <v>45.762479618999997</v>
      </c>
      <c r="BQ23" s="368">
        <v>46.038287322000002</v>
      </c>
      <c r="BR23" s="368">
        <v>46.545060491999998</v>
      </c>
      <c r="BS23" s="368">
        <v>46.244438121999998</v>
      </c>
      <c r="BT23" s="368">
        <v>46.238373389000003</v>
      </c>
      <c r="BU23" s="368">
        <v>46.344778996999999</v>
      </c>
      <c r="BV23" s="368">
        <v>46.606705972</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19.905342999999998</v>
      </c>
      <c r="AN24" s="244">
        <v>19.83887</v>
      </c>
      <c r="AO24" s="244">
        <v>18.283773</v>
      </c>
      <c r="AP24" s="244">
        <v>14.690989</v>
      </c>
      <c r="AQ24" s="244">
        <v>16.103228999999999</v>
      </c>
      <c r="AR24" s="244">
        <v>17.435207999999999</v>
      </c>
      <c r="AS24" s="244">
        <v>18.322590000000002</v>
      </c>
      <c r="AT24" s="244">
        <v>18.439346</v>
      </c>
      <c r="AU24" s="244">
        <v>18.307296999999998</v>
      </c>
      <c r="AV24" s="244">
        <v>18.623835</v>
      </c>
      <c r="AW24" s="244">
        <v>18.702424000000001</v>
      </c>
      <c r="AX24" s="244">
        <v>18.795701999999999</v>
      </c>
      <c r="AY24" s="244">
        <v>18.595403000000001</v>
      </c>
      <c r="AZ24" s="244">
        <v>17.444201</v>
      </c>
      <c r="BA24" s="244">
        <v>18.793364774</v>
      </c>
      <c r="BB24" s="244">
        <v>19.393832376999999</v>
      </c>
      <c r="BC24" s="368">
        <v>19.57076</v>
      </c>
      <c r="BD24" s="368">
        <v>19.85125</v>
      </c>
      <c r="BE24" s="368">
        <v>19.704650000000001</v>
      </c>
      <c r="BF24" s="368">
        <v>20.144600000000001</v>
      </c>
      <c r="BG24" s="368">
        <v>19.78471</v>
      </c>
      <c r="BH24" s="368">
        <v>20.13532</v>
      </c>
      <c r="BI24" s="368">
        <v>20.3401</v>
      </c>
      <c r="BJ24" s="368">
        <v>20.188189999999999</v>
      </c>
      <c r="BK24" s="368">
        <v>20.012869999999999</v>
      </c>
      <c r="BL24" s="368">
        <v>19.8489</v>
      </c>
      <c r="BM24" s="368">
        <v>20.206119999999999</v>
      </c>
      <c r="BN24" s="368">
        <v>20.254560000000001</v>
      </c>
      <c r="BO24" s="368">
        <v>20.4815</v>
      </c>
      <c r="BP24" s="368">
        <v>20.65194</v>
      </c>
      <c r="BQ24" s="368">
        <v>20.70054</v>
      </c>
      <c r="BR24" s="368">
        <v>21.11946</v>
      </c>
      <c r="BS24" s="368">
        <v>20.703340000000001</v>
      </c>
      <c r="BT24" s="368">
        <v>20.799430000000001</v>
      </c>
      <c r="BU24" s="368">
        <v>20.839230000000001</v>
      </c>
      <c r="BV24" s="368">
        <v>20.704219999999999</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0.17672499699999999</v>
      </c>
      <c r="AB25" s="244">
        <v>0.175644838</v>
      </c>
      <c r="AC25" s="244">
        <v>0.23397340999999999</v>
      </c>
      <c r="AD25" s="244">
        <v>0.141619838</v>
      </c>
      <c r="AE25" s="244">
        <v>0.19454761700000001</v>
      </c>
      <c r="AF25" s="244">
        <v>0.18266587000000001</v>
      </c>
      <c r="AG25" s="244">
        <v>0.176184918</v>
      </c>
      <c r="AH25" s="244">
        <v>0.195087696</v>
      </c>
      <c r="AI25" s="244">
        <v>0.164843251</v>
      </c>
      <c r="AJ25" s="244">
        <v>0.22263174299999999</v>
      </c>
      <c r="AK25" s="244">
        <v>0.19346745700000001</v>
      </c>
      <c r="AL25" s="244">
        <v>0.153501584</v>
      </c>
      <c r="AM25" s="244">
        <v>0.155457177</v>
      </c>
      <c r="AN25" s="244">
        <v>0.154641109</v>
      </c>
      <c r="AO25" s="244">
        <v>0.20439062499999999</v>
      </c>
      <c r="AP25" s="244">
        <v>0.120795743</v>
      </c>
      <c r="AQ25" s="244">
        <v>0.167334871</v>
      </c>
      <c r="AR25" s="244">
        <v>0.15950356299999999</v>
      </c>
      <c r="AS25" s="244">
        <v>0.15383892800000001</v>
      </c>
      <c r="AT25" s="244">
        <v>0.17027990600000001</v>
      </c>
      <c r="AU25" s="244">
        <v>0.14395129400000001</v>
      </c>
      <c r="AV25" s="244">
        <v>0.194806066</v>
      </c>
      <c r="AW25" s="244">
        <v>0.169315402</v>
      </c>
      <c r="AX25" s="244">
        <v>0.134751386</v>
      </c>
      <c r="AY25" s="244">
        <v>0.179712384</v>
      </c>
      <c r="AZ25" s="244">
        <v>0.178979418</v>
      </c>
      <c r="BA25" s="244">
        <v>0.23342844500000001</v>
      </c>
      <c r="BB25" s="244">
        <v>0.148206376</v>
      </c>
      <c r="BC25" s="368">
        <v>0.197751816</v>
      </c>
      <c r="BD25" s="368">
        <v>0.18648366599999999</v>
      </c>
      <c r="BE25" s="368">
        <v>0.18033812399999999</v>
      </c>
      <c r="BF25" s="368">
        <v>0.19790848799999999</v>
      </c>
      <c r="BG25" s="368">
        <v>0.16977859100000001</v>
      </c>
      <c r="BH25" s="368">
        <v>0.22396908900000001</v>
      </c>
      <c r="BI25" s="368">
        <v>0.196839971</v>
      </c>
      <c r="BJ25" s="368">
        <v>0.15948894</v>
      </c>
      <c r="BK25" s="368">
        <v>0.18453829599999999</v>
      </c>
      <c r="BL25" s="368">
        <v>0.183597968</v>
      </c>
      <c r="BM25" s="368">
        <v>0.238892404</v>
      </c>
      <c r="BN25" s="368">
        <v>0.15168980200000001</v>
      </c>
      <c r="BO25" s="368">
        <v>0.20183137800000001</v>
      </c>
      <c r="BP25" s="368">
        <v>0.190521527</v>
      </c>
      <c r="BQ25" s="368">
        <v>0.184349876</v>
      </c>
      <c r="BR25" s="368">
        <v>0.20221686899999999</v>
      </c>
      <c r="BS25" s="368">
        <v>0.17355504699999999</v>
      </c>
      <c r="BT25" s="368">
        <v>0.228332179</v>
      </c>
      <c r="BU25" s="368">
        <v>0.20076379899999999</v>
      </c>
      <c r="BV25" s="368">
        <v>0.16298889499999999</v>
      </c>
    </row>
    <row r="26" spans="1:74" ht="11.1" customHeight="1" x14ac:dyDescent="0.2">
      <c r="A26" s="159" t="s">
        <v>280</v>
      </c>
      <c r="B26" s="170" t="s">
        <v>267</v>
      </c>
      <c r="C26" s="244">
        <v>2.3911935484</v>
      </c>
      <c r="D26" s="244">
        <v>2.3696428571000001</v>
      </c>
      <c r="E26" s="244">
        <v>2.4168387096999999</v>
      </c>
      <c r="F26" s="244">
        <v>2.2014333332999998</v>
      </c>
      <c r="G26" s="244">
        <v>2.4533870968000002</v>
      </c>
      <c r="H26" s="244">
        <v>2.4792333332999998</v>
      </c>
      <c r="I26" s="244">
        <v>2.505483871</v>
      </c>
      <c r="J26" s="244">
        <v>2.6016129031999999</v>
      </c>
      <c r="K26" s="244">
        <v>2.5175666667000001</v>
      </c>
      <c r="L26" s="244">
        <v>2.5226451612999998</v>
      </c>
      <c r="M26" s="244">
        <v>2.6053000000000002</v>
      </c>
      <c r="N26" s="244">
        <v>2.4930645161</v>
      </c>
      <c r="O26" s="244">
        <v>2.4542580644999998</v>
      </c>
      <c r="P26" s="244">
        <v>2.4815</v>
      </c>
      <c r="Q26" s="244">
        <v>2.3306129032</v>
      </c>
      <c r="R26" s="244">
        <v>2.3505666666999998</v>
      </c>
      <c r="S26" s="244">
        <v>2.5031612903</v>
      </c>
      <c r="T26" s="244">
        <v>2.4690333333000001</v>
      </c>
      <c r="U26" s="244">
        <v>2.6423225806000001</v>
      </c>
      <c r="V26" s="244">
        <v>2.6325806452</v>
      </c>
      <c r="W26" s="244">
        <v>2.6878666667000002</v>
      </c>
      <c r="X26" s="244">
        <v>2.7310645161</v>
      </c>
      <c r="Y26" s="244">
        <v>2.6126333332999998</v>
      </c>
      <c r="Z26" s="244">
        <v>2.4032903226000002</v>
      </c>
      <c r="AA26" s="244">
        <v>2.1531470000000001</v>
      </c>
      <c r="AB26" s="244">
        <v>2.2103459999999999</v>
      </c>
      <c r="AC26" s="244">
        <v>2.0926040000000001</v>
      </c>
      <c r="AD26" s="244">
        <v>2.1832639999999999</v>
      </c>
      <c r="AE26" s="244">
        <v>2.2123529999999998</v>
      </c>
      <c r="AF26" s="244">
        <v>2.4078300000000001</v>
      </c>
      <c r="AG26" s="244">
        <v>2.463679</v>
      </c>
      <c r="AH26" s="244">
        <v>2.697085</v>
      </c>
      <c r="AI26" s="244">
        <v>2.5429909999999998</v>
      </c>
      <c r="AJ26" s="244">
        <v>2.4939469999999999</v>
      </c>
      <c r="AK26" s="244">
        <v>2.4529869999999998</v>
      </c>
      <c r="AL26" s="244">
        <v>2.512273</v>
      </c>
      <c r="AM26" s="244">
        <v>2.2983720000000001</v>
      </c>
      <c r="AN26" s="244">
        <v>2.5021719999999998</v>
      </c>
      <c r="AO26" s="244">
        <v>2.193235</v>
      </c>
      <c r="AP26" s="244">
        <v>1.659899</v>
      </c>
      <c r="AQ26" s="244">
        <v>1.881799</v>
      </c>
      <c r="AR26" s="244">
        <v>2.083456</v>
      </c>
      <c r="AS26" s="244">
        <v>2.1047069999999999</v>
      </c>
      <c r="AT26" s="244">
        <v>2.2299600000000002</v>
      </c>
      <c r="AU26" s="244">
        <v>2.1455039999999999</v>
      </c>
      <c r="AV26" s="244">
        <v>1.9721340000000001</v>
      </c>
      <c r="AW26" s="244">
        <v>2.1677029999999999</v>
      </c>
      <c r="AX26" s="244">
        <v>2.0044230000000001</v>
      </c>
      <c r="AY26" s="244">
        <v>1.9281360000000001</v>
      </c>
      <c r="AZ26" s="244">
        <v>2.2411477579999999</v>
      </c>
      <c r="BA26" s="244">
        <v>2.1691661579999999</v>
      </c>
      <c r="BB26" s="244">
        <v>2.1257892799999998</v>
      </c>
      <c r="BC26" s="368">
        <v>2.190901389</v>
      </c>
      <c r="BD26" s="368">
        <v>2.2450581779999998</v>
      </c>
      <c r="BE26" s="368">
        <v>2.248426185</v>
      </c>
      <c r="BF26" s="368">
        <v>2.3296886680000002</v>
      </c>
      <c r="BG26" s="368">
        <v>2.2965185670000001</v>
      </c>
      <c r="BH26" s="368">
        <v>2.274527891</v>
      </c>
      <c r="BI26" s="368">
        <v>2.303680806</v>
      </c>
      <c r="BJ26" s="368">
        <v>2.3052327930000001</v>
      </c>
      <c r="BK26" s="368">
        <v>2.2858755080000002</v>
      </c>
      <c r="BL26" s="368">
        <v>2.331849573</v>
      </c>
      <c r="BM26" s="368">
        <v>2.2294176600000002</v>
      </c>
      <c r="BN26" s="368">
        <v>2.1732283749999999</v>
      </c>
      <c r="BO26" s="368">
        <v>2.2340993509999998</v>
      </c>
      <c r="BP26" s="368">
        <v>2.2899261370000001</v>
      </c>
      <c r="BQ26" s="368">
        <v>2.3080545560000001</v>
      </c>
      <c r="BR26" s="368">
        <v>2.3641539640000002</v>
      </c>
      <c r="BS26" s="368">
        <v>2.3235544469999998</v>
      </c>
      <c r="BT26" s="368">
        <v>2.3003387590000002</v>
      </c>
      <c r="BU26" s="368">
        <v>2.3238660000000002</v>
      </c>
      <c r="BV26" s="368">
        <v>2.3312438360000001</v>
      </c>
    </row>
    <row r="27" spans="1:74" ht="11.1" customHeight="1" x14ac:dyDescent="0.2">
      <c r="A27" s="159" t="s">
        <v>281</v>
      </c>
      <c r="B27" s="170" t="s">
        <v>268</v>
      </c>
      <c r="C27" s="244">
        <v>13.593806452000001</v>
      </c>
      <c r="D27" s="244">
        <v>13.990214286</v>
      </c>
      <c r="E27" s="244">
        <v>14.212741935</v>
      </c>
      <c r="F27" s="244">
        <v>13.949333333</v>
      </c>
      <c r="G27" s="244">
        <v>14.349354839</v>
      </c>
      <c r="H27" s="244">
        <v>14.8414</v>
      </c>
      <c r="I27" s="244">
        <v>14.734645161</v>
      </c>
      <c r="J27" s="244">
        <v>14.677774193999999</v>
      </c>
      <c r="K27" s="244">
        <v>15.085833333</v>
      </c>
      <c r="L27" s="244">
        <v>14.614967741999999</v>
      </c>
      <c r="M27" s="244">
        <v>14.634133332999999</v>
      </c>
      <c r="N27" s="244">
        <v>14.274580645</v>
      </c>
      <c r="O27" s="244">
        <v>13.418709677000001</v>
      </c>
      <c r="P27" s="244">
        <v>14.660214286</v>
      </c>
      <c r="Q27" s="244">
        <v>14.331064516</v>
      </c>
      <c r="R27" s="244">
        <v>14.2913</v>
      </c>
      <c r="S27" s="244">
        <v>14.107935484</v>
      </c>
      <c r="T27" s="244">
        <v>14.4476</v>
      </c>
      <c r="U27" s="244">
        <v>14.856580644999999</v>
      </c>
      <c r="V27" s="244">
        <v>14.754387097</v>
      </c>
      <c r="W27" s="244">
        <v>14.520200000000001</v>
      </c>
      <c r="X27" s="244">
        <v>14.618580645</v>
      </c>
      <c r="Y27" s="244">
        <v>14.202500000000001</v>
      </c>
      <c r="Z27" s="244">
        <v>13.654193548</v>
      </c>
      <c r="AA27" s="244">
        <v>13.940258065</v>
      </c>
      <c r="AB27" s="244">
        <v>14.298999999999999</v>
      </c>
      <c r="AC27" s="244">
        <v>13.861322581</v>
      </c>
      <c r="AD27" s="244">
        <v>14.443266667</v>
      </c>
      <c r="AE27" s="244">
        <v>13.930677419</v>
      </c>
      <c r="AF27" s="244">
        <v>14.173866667</v>
      </c>
      <c r="AG27" s="244">
        <v>14.928612902999999</v>
      </c>
      <c r="AH27" s="244">
        <v>14.517096774000001</v>
      </c>
      <c r="AI27" s="244">
        <v>14.539199999999999</v>
      </c>
      <c r="AJ27" s="244">
        <v>14.510612903</v>
      </c>
      <c r="AK27" s="244">
        <v>13.975733333000001</v>
      </c>
      <c r="AL27" s="244">
        <v>13.683258065</v>
      </c>
      <c r="AM27" s="244">
        <v>13.417322581000001</v>
      </c>
      <c r="AN27" s="244">
        <v>13.919413793</v>
      </c>
      <c r="AO27" s="244">
        <v>12.742419354999999</v>
      </c>
      <c r="AP27" s="244">
        <v>10.369633332999999</v>
      </c>
      <c r="AQ27" s="244">
        <v>10.719741935</v>
      </c>
      <c r="AR27" s="244">
        <v>12.032466667</v>
      </c>
      <c r="AS27" s="244">
        <v>12.953612903</v>
      </c>
      <c r="AT27" s="244">
        <v>12.449354839</v>
      </c>
      <c r="AU27" s="244">
        <v>13.161633332999999</v>
      </c>
      <c r="AV27" s="244">
        <v>12.947225806000001</v>
      </c>
      <c r="AW27" s="244">
        <v>12.358533333</v>
      </c>
      <c r="AX27" s="244">
        <v>12.319548386999999</v>
      </c>
      <c r="AY27" s="244">
        <v>11.17</v>
      </c>
      <c r="AZ27" s="244">
        <v>12.905727936</v>
      </c>
      <c r="BA27" s="244">
        <v>12.663838854</v>
      </c>
      <c r="BB27" s="244">
        <v>12.680566857000001</v>
      </c>
      <c r="BC27" s="368">
        <v>12.563461370000001</v>
      </c>
      <c r="BD27" s="368">
        <v>13.05976828</v>
      </c>
      <c r="BE27" s="368">
        <v>13.293590085</v>
      </c>
      <c r="BF27" s="368">
        <v>13.175405248000001</v>
      </c>
      <c r="BG27" s="368">
        <v>13.693814389</v>
      </c>
      <c r="BH27" s="368">
        <v>13.558601308</v>
      </c>
      <c r="BI27" s="368">
        <v>13.284615713999999</v>
      </c>
      <c r="BJ27" s="368">
        <v>13.078067685000001</v>
      </c>
      <c r="BK27" s="368">
        <v>12.548629224000001</v>
      </c>
      <c r="BL27" s="368">
        <v>13.484381902000001</v>
      </c>
      <c r="BM27" s="368">
        <v>13.245802037000001</v>
      </c>
      <c r="BN27" s="368">
        <v>13.303123712</v>
      </c>
      <c r="BO27" s="368">
        <v>12.998510960000001</v>
      </c>
      <c r="BP27" s="368">
        <v>13.517609942</v>
      </c>
      <c r="BQ27" s="368">
        <v>13.63291184</v>
      </c>
      <c r="BR27" s="368">
        <v>13.480324252999999</v>
      </c>
      <c r="BS27" s="368">
        <v>13.865494362</v>
      </c>
      <c r="BT27" s="368">
        <v>13.650403999</v>
      </c>
      <c r="BU27" s="368">
        <v>13.322085714</v>
      </c>
      <c r="BV27" s="368">
        <v>13.131363834</v>
      </c>
    </row>
    <row r="28" spans="1:74" ht="11.1" customHeight="1" x14ac:dyDescent="0.2">
      <c r="A28" s="159" t="s">
        <v>282</v>
      </c>
      <c r="B28" s="170" t="s">
        <v>269</v>
      </c>
      <c r="C28" s="244">
        <v>4.1673870967999997</v>
      </c>
      <c r="D28" s="244">
        <v>4.5548214286000004</v>
      </c>
      <c r="E28" s="244">
        <v>4.2699032258000003</v>
      </c>
      <c r="F28" s="244">
        <v>3.8311666667000002</v>
      </c>
      <c r="G28" s="244">
        <v>3.5437419354999999</v>
      </c>
      <c r="H28" s="244">
        <v>3.5138333333</v>
      </c>
      <c r="I28" s="244">
        <v>3.6263870967999998</v>
      </c>
      <c r="J28" s="244">
        <v>3.7366774193999999</v>
      </c>
      <c r="K28" s="244">
        <v>3.6689333333</v>
      </c>
      <c r="L28" s="244">
        <v>3.6391935484000002</v>
      </c>
      <c r="M28" s="244">
        <v>4.1383666666999996</v>
      </c>
      <c r="N28" s="244">
        <v>4.5405483871000003</v>
      </c>
      <c r="O28" s="244">
        <v>4.300516129</v>
      </c>
      <c r="P28" s="244">
        <v>4.6036428570999997</v>
      </c>
      <c r="Q28" s="244">
        <v>4.0751290322999996</v>
      </c>
      <c r="R28" s="244">
        <v>3.5968666667</v>
      </c>
      <c r="S28" s="244">
        <v>3.43</v>
      </c>
      <c r="T28" s="244">
        <v>3.2311999999999999</v>
      </c>
      <c r="U28" s="244">
        <v>3.4980000000000002</v>
      </c>
      <c r="V28" s="244">
        <v>3.5927741934999999</v>
      </c>
      <c r="W28" s="244">
        <v>3.4896666666999998</v>
      </c>
      <c r="X28" s="244">
        <v>3.6167096773999998</v>
      </c>
      <c r="Y28" s="244">
        <v>3.8548</v>
      </c>
      <c r="Z28" s="244">
        <v>4.1917741934999997</v>
      </c>
      <c r="AA28" s="244">
        <v>4.0535483871000002</v>
      </c>
      <c r="AB28" s="244">
        <v>4.2978928570999999</v>
      </c>
      <c r="AC28" s="244">
        <v>3.8169354839</v>
      </c>
      <c r="AD28" s="244">
        <v>3.5719666666999998</v>
      </c>
      <c r="AE28" s="244">
        <v>3.3067419354999998</v>
      </c>
      <c r="AF28" s="244">
        <v>3.2981333333</v>
      </c>
      <c r="AG28" s="244">
        <v>3.3910645161000001</v>
      </c>
      <c r="AH28" s="244">
        <v>3.4247096774000001</v>
      </c>
      <c r="AI28" s="244">
        <v>3.4733666667</v>
      </c>
      <c r="AJ28" s="244">
        <v>3.3489032258</v>
      </c>
      <c r="AK28" s="244">
        <v>3.7365333333000001</v>
      </c>
      <c r="AL28" s="244">
        <v>4.1484838709999998</v>
      </c>
      <c r="AM28" s="244">
        <v>3.7093548386999999</v>
      </c>
      <c r="AN28" s="244">
        <v>3.9429655172000002</v>
      </c>
      <c r="AO28" s="244">
        <v>3.425516129</v>
      </c>
      <c r="AP28" s="244">
        <v>3.0783666667</v>
      </c>
      <c r="AQ28" s="244">
        <v>2.7280967742</v>
      </c>
      <c r="AR28" s="244">
        <v>2.8604333333</v>
      </c>
      <c r="AS28" s="244">
        <v>2.981483871</v>
      </c>
      <c r="AT28" s="244">
        <v>3.0372258065</v>
      </c>
      <c r="AU28" s="244">
        <v>3.0596999999999999</v>
      </c>
      <c r="AV28" s="244">
        <v>3.1539999999999999</v>
      </c>
      <c r="AW28" s="244">
        <v>3.4366666666999999</v>
      </c>
      <c r="AX28" s="244">
        <v>3.8949677418999999</v>
      </c>
      <c r="AY28" s="244">
        <v>3.7404193548000002</v>
      </c>
      <c r="AZ28" s="244">
        <v>3.7486658309999998</v>
      </c>
      <c r="BA28" s="244">
        <v>3.4944653849999998</v>
      </c>
      <c r="BB28" s="244">
        <v>3.20929055</v>
      </c>
      <c r="BC28" s="368">
        <v>2.8793308780000002</v>
      </c>
      <c r="BD28" s="368">
        <v>2.9231211070000001</v>
      </c>
      <c r="BE28" s="368">
        <v>3.0788885499999998</v>
      </c>
      <c r="BF28" s="368">
        <v>3.2010340749999999</v>
      </c>
      <c r="BG28" s="368">
        <v>3.113526244</v>
      </c>
      <c r="BH28" s="368">
        <v>3.1301722519999999</v>
      </c>
      <c r="BI28" s="368">
        <v>3.3684598800000001</v>
      </c>
      <c r="BJ28" s="368">
        <v>3.8504701589999999</v>
      </c>
      <c r="BK28" s="368">
        <v>3.620723409</v>
      </c>
      <c r="BL28" s="368">
        <v>3.8652065979999999</v>
      </c>
      <c r="BM28" s="368">
        <v>3.5413118080000001</v>
      </c>
      <c r="BN28" s="368">
        <v>3.1856811600000001</v>
      </c>
      <c r="BO28" s="368">
        <v>2.9080780740000001</v>
      </c>
      <c r="BP28" s="368">
        <v>2.9299850329999999</v>
      </c>
      <c r="BQ28" s="368">
        <v>3.054619856</v>
      </c>
      <c r="BR28" s="368">
        <v>3.1475843120000002</v>
      </c>
      <c r="BS28" s="368">
        <v>3.060335083</v>
      </c>
      <c r="BT28" s="368">
        <v>3.0829834040000001</v>
      </c>
      <c r="BU28" s="368">
        <v>3.3200469880000001</v>
      </c>
      <c r="BV28" s="368">
        <v>3.807132835</v>
      </c>
    </row>
    <row r="29" spans="1:74" ht="11.1" customHeight="1" x14ac:dyDescent="0.2">
      <c r="A29" s="159" t="s">
        <v>283</v>
      </c>
      <c r="B29" s="170" t="s">
        <v>270</v>
      </c>
      <c r="C29" s="244">
        <v>6.4491612903000002</v>
      </c>
      <c r="D29" s="244">
        <v>6.8144642856999997</v>
      </c>
      <c r="E29" s="244">
        <v>6.6802903226000003</v>
      </c>
      <c r="F29" s="244">
        <v>6.4174666667000002</v>
      </c>
      <c r="G29" s="244">
        <v>6.6308387096999999</v>
      </c>
      <c r="H29" s="244">
        <v>6.6300666667000003</v>
      </c>
      <c r="I29" s="244">
        <v>6.5421612903000002</v>
      </c>
      <c r="J29" s="244">
        <v>6.5239032257999998</v>
      </c>
      <c r="K29" s="244">
        <v>6.5552333333000004</v>
      </c>
      <c r="L29" s="244">
        <v>6.4529032258000001</v>
      </c>
      <c r="M29" s="244">
        <v>6.6979666667000002</v>
      </c>
      <c r="N29" s="244">
        <v>6.6828387097000004</v>
      </c>
      <c r="O29" s="244">
        <v>6.6135483870999998</v>
      </c>
      <c r="P29" s="244">
        <v>6.7681428571</v>
      </c>
      <c r="Q29" s="244">
        <v>6.6141290323000002</v>
      </c>
      <c r="R29" s="244">
        <v>6.5845333332999996</v>
      </c>
      <c r="S29" s="244">
        <v>6.6491290323000003</v>
      </c>
      <c r="T29" s="244">
        <v>6.6450666667</v>
      </c>
      <c r="U29" s="244">
        <v>6.5351935483999997</v>
      </c>
      <c r="V29" s="244">
        <v>6.5172903226000001</v>
      </c>
      <c r="W29" s="244">
        <v>6.4062000000000001</v>
      </c>
      <c r="X29" s="244">
        <v>6.2617096773999998</v>
      </c>
      <c r="Y29" s="244">
        <v>6.4901666667000004</v>
      </c>
      <c r="Z29" s="244">
        <v>6.3968387096999999</v>
      </c>
      <c r="AA29" s="244">
        <v>6.6367205483999996</v>
      </c>
      <c r="AB29" s="244">
        <v>6.7335558570999998</v>
      </c>
      <c r="AC29" s="244">
        <v>6.4812377419000002</v>
      </c>
      <c r="AD29" s="244">
        <v>6.5458716667000001</v>
      </c>
      <c r="AE29" s="244">
        <v>6.4276788065000003</v>
      </c>
      <c r="AF29" s="244">
        <v>6.3993856666999998</v>
      </c>
      <c r="AG29" s="244">
        <v>6.6143620322999999</v>
      </c>
      <c r="AH29" s="244">
        <v>6.7093511612999999</v>
      </c>
      <c r="AI29" s="244">
        <v>6.2991033332999997</v>
      </c>
      <c r="AJ29" s="244">
        <v>6.4181009677</v>
      </c>
      <c r="AK29" s="244">
        <v>6.6727783333000001</v>
      </c>
      <c r="AL29" s="244">
        <v>6.7540724193999999</v>
      </c>
      <c r="AM29" s="244">
        <v>6.5050227419000004</v>
      </c>
      <c r="AN29" s="244">
        <v>6.5243418621</v>
      </c>
      <c r="AO29" s="244">
        <v>6.2147064193999997</v>
      </c>
      <c r="AP29" s="244">
        <v>5.1076649999999999</v>
      </c>
      <c r="AQ29" s="244">
        <v>5.5233762257999999</v>
      </c>
      <c r="AR29" s="244">
        <v>5.5875083332999997</v>
      </c>
      <c r="AS29" s="244">
        <v>5.5220247742000002</v>
      </c>
      <c r="AT29" s="244">
        <v>5.4757536129000002</v>
      </c>
      <c r="AU29" s="244">
        <v>5.6666836667</v>
      </c>
      <c r="AV29" s="244">
        <v>5.7668809031999997</v>
      </c>
      <c r="AW29" s="244">
        <v>5.8402716666999996</v>
      </c>
      <c r="AX29" s="244">
        <v>5.9990124838999996</v>
      </c>
      <c r="AY29" s="244">
        <v>5.6811664194000002</v>
      </c>
      <c r="AZ29" s="244">
        <v>6.1581866109999996</v>
      </c>
      <c r="BA29" s="244">
        <v>6.1135090459999999</v>
      </c>
      <c r="BB29" s="244">
        <v>5.9884282510000002</v>
      </c>
      <c r="BC29" s="368">
        <v>6.0516374500000003</v>
      </c>
      <c r="BD29" s="368">
        <v>6.0799188949999996</v>
      </c>
      <c r="BE29" s="368">
        <v>6.0242263840000003</v>
      </c>
      <c r="BF29" s="368">
        <v>6.2089296550000004</v>
      </c>
      <c r="BG29" s="368">
        <v>6.1187577199999996</v>
      </c>
      <c r="BH29" s="368">
        <v>6.1817096210000004</v>
      </c>
      <c r="BI29" s="368">
        <v>6.3376064980000004</v>
      </c>
      <c r="BJ29" s="368">
        <v>6.4640158740000002</v>
      </c>
      <c r="BK29" s="368">
        <v>6.1949523089999996</v>
      </c>
      <c r="BL29" s="368">
        <v>6.404187844</v>
      </c>
      <c r="BM29" s="368">
        <v>6.2825666709999997</v>
      </c>
      <c r="BN29" s="368">
        <v>6.0629641840000001</v>
      </c>
      <c r="BO29" s="368">
        <v>6.154463496</v>
      </c>
      <c r="BP29" s="368">
        <v>6.1824969799999998</v>
      </c>
      <c r="BQ29" s="368">
        <v>6.1578111939999998</v>
      </c>
      <c r="BR29" s="368">
        <v>6.2313210940000001</v>
      </c>
      <c r="BS29" s="368">
        <v>6.1181591830000004</v>
      </c>
      <c r="BT29" s="368">
        <v>6.1768850479999999</v>
      </c>
      <c r="BU29" s="368">
        <v>6.338786496</v>
      </c>
      <c r="BV29" s="368">
        <v>6.4697565719999997</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51.91727959</v>
      </c>
      <c r="AB30" s="244">
        <v>53.095325920000001</v>
      </c>
      <c r="AC30" s="244">
        <v>52.788069325000002</v>
      </c>
      <c r="AD30" s="244">
        <v>53.001051478000001</v>
      </c>
      <c r="AE30" s="244">
        <v>53.460622942999997</v>
      </c>
      <c r="AF30" s="244">
        <v>53.844750734000002</v>
      </c>
      <c r="AG30" s="244">
        <v>53.878661287</v>
      </c>
      <c r="AH30" s="244">
        <v>53.438430351999997</v>
      </c>
      <c r="AI30" s="244">
        <v>53.895405603999997</v>
      </c>
      <c r="AJ30" s="244">
        <v>52.814347445000003</v>
      </c>
      <c r="AK30" s="244">
        <v>53.768543145000002</v>
      </c>
      <c r="AL30" s="244">
        <v>54.466381550000001</v>
      </c>
      <c r="AM30" s="244">
        <v>50.951836137000001</v>
      </c>
      <c r="AN30" s="244">
        <v>51.114092386000003</v>
      </c>
      <c r="AO30" s="244">
        <v>48.389449044000003</v>
      </c>
      <c r="AP30" s="244">
        <v>45.355504725999999</v>
      </c>
      <c r="AQ30" s="244">
        <v>47.260676554</v>
      </c>
      <c r="AR30" s="244">
        <v>49.744211075000003</v>
      </c>
      <c r="AS30" s="244">
        <v>50.753591561999997</v>
      </c>
      <c r="AT30" s="244">
        <v>50.744180512</v>
      </c>
      <c r="AU30" s="244">
        <v>52.159806451000001</v>
      </c>
      <c r="AV30" s="244">
        <v>51.678923496000003</v>
      </c>
      <c r="AW30" s="244">
        <v>52.689947029000002</v>
      </c>
      <c r="AX30" s="244">
        <v>53.418647352000001</v>
      </c>
      <c r="AY30" s="244">
        <v>50.955720606</v>
      </c>
      <c r="AZ30" s="244">
        <v>52.908775103000004</v>
      </c>
      <c r="BA30" s="244">
        <v>53.052988517999999</v>
      </c>
      <c r="BB30" s="244">
        <v>52.633231991999999</v>
      </c>
      <c r="BC30" s="368">
        <v>53.079080458</v>
      </c>
      <c r="BD30" s="368">
        <v>53.845327050999998</v>
      </c>
      <c r="BE30" s="368">
        <v>53.944590284</v>
      </c>
      <c r="BF30" s="368">
        <v>53.509995584999999</v>
      </c>
      <c r="BG30" s="368">
        <v>54.327096683000001</v>
      </c>
      <c r="BH30" s="368">
        <v>53.270273111999998</v>
      </c>
      <c r="BI30" s="368">
        <v>54.332646580999999</v>
      </c>
      <c r="BJ30" s="368">
        <v>55.164048059000002</v>
      </c>
      <c r="BK30" s="368">
        <v>53.430828787000003</v>
      </c>
      <c r="BL30" s="368">
        <v>55.087641701000003</v>
      </c>
      <c r="BM30" s="368">
        <v>54.885041467000001</v>
      </c>
      <c r="BN30" s="368">
        <v>55.413784194000002</v>
      </c>
      <c r="BO30" s="368">
        <v>55.731155188000002</v>
      </c>
      <c r="BP30" s="368">
        <v>56.229453251999999</v>
      </c>
      <c r="BQ30" s="368">
        <v>55.941523834999998</v>
      </c>
      <c r="BR30" s="368">
        <v>55.499345835</v>
      </c>
      <c r="BS30" s="368">
        <v>56.327998299000001</v>
      </c>
      <c r="BT30" s="368">
        <v>55.173303107000002</v>
      </c>
      <c r="BU30" s="368">
        <v>56.054811260999998</v>
      </c>
      <c r="BV30" s="368">
        <v>56.747297945</v>
      </c>
    </row>
    <row r="31" spans="1:74" ht="11.1" customHeight="1" x14ac:dyDescent="0.2">
      <c r="A31" s="159" t="s">
        <v>285</v>
      </c>
      <c r="B31" s="170" t="s">
        <v>923</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4.636722454</v>
      </c>
      <c r="AB31" s="244">
        <v>4.8603093419999999</v>
      </c>
      <c r="AC31" s="244">
        <v>4.7293066640000001</v>
      </c>
      <c r="AD31" s="244">
        <v>4.6469712369999998</v>
      </c>
      <c r="AE31" s="244">
        <v>4.7705058129999998</v>
      </c>
      <c r="AF31" s="244">
        <v>4.9689810779999997</v>
      </c>
      <c r="AG31" s="244">
        <v>5.1235503519999996</v>
      </c>
      <c r="AH31" s="244">
        <v>5.2170971110000002</v>
      </c>
      <c r="AI31" s="244">
        <v>5.1382366079999997</v>
      </c>
      <c r="AJ31" s="244">
        <v>4.9523609940000002</v>
      </c>
      <c r="AK31" s="244">
        <v>5.0195794210000004</v>
      </c>
      <c r="AL31" s="244">
        <v>5.0751019529999999</v>
      </c>
      <c r="AM31" s="244">
        <v>4.7953272550000001</v>
      </c>
      <c r="AN31" s="244">
        <v>5.023362541</v>
      </c>
      <c r="AO31" s="244">
        <v>4.757999367</v>
      </c>
      <c r="AP31" s="244">
        <v>4.2511182459999999</v>
      </c>
      <c r="AQ31" s="244">
        <v>4.381087666</v>
      </c>
      <c r="AR31" s="244">
        <v>4.8256663</v>
      </c>
      <c r="AS31" s="244">
        <v>5.1697844550000003</v>
      </c>
      <c r="AT31" s="244">
        <v>5.3561922400000004</v>
      </c>
      <c r="AU31" s="244">
        <v>5.3045478170000004</v>
      </c>
      <c r="AV31" s="244">
        <v>5.1125091889999998</v>
      </c>
      <c r="AW31" s="244">
        <v>5.1843051090000003</v>
      </c>
      <c r="AX31" s="244">
        <v>5.2105003769999998</v>
      </c>
      <c r="AY31" s="244">
        <v>4.8125142759999999</v>
      </c>
      <c r="AZ31" s="244">
        <v>5.0550269019999998</v>
      </c>
      <c r="BA31" s="244">
        <v>4.9195478670000004</v>
      </c>
      <c r="BB31" s="244">
        <v>4.8383761610000002</v>
      </c>
      <c r="BC31" s="368">
        <v>4.9846615869999997</v>
      </c>
      <c r="BD31" s="368">
        <v>5.2010140329999999</v>
      </c>
      <c r="BE31" s="368">
        <v>5.3590457870000003</v>
      </c>
      <c r="BF31" s="368">
        <v>5.464951299</v>
      </c>
      <c r="BG31" s="368">
        <v>5.375923212</v>
      </c>
      <c r="BH31" s="368">
        <v>5.1808629609999999</v>
      </c>
      <c r="BI31" s="368">
        <v>5.2441663170000004</v>
      </c>
      <c r="BJ31" s="368">
        <v>5.3049143560000003</v>
      </c>
      <c r="BK31" s="368">
        <v>4.9539028690000002</v>
      </c>
      <c r="BL31" s="368">
        <v>5.2286628720000001</v>
      </c>
      <c r="BM31" s="368">
        <v>5.0895290490000002</v>
      </c>
      <c r="BN31" s="368">
        <v>5.0019842160000003</v>
      </c>
      <c r="BO31" s="368">
        <v>5.1456664510000003</v>
      </c>
      <c r="BP31" s="368">
        <v>5.3685705109999997</v>
      </c>
      <c r="BQ31" s="368">
        <v>5.5324249759999997</v>
      </c>
      <c r="BR31" s="368">
        <v>5.6426454189999999</v>
      </c>
      <c r="BS31" s="368">
        <v>5.5571502380000002</v>
      </c>
      <c r="BT31" s="368">
        <v>5.3551184530000002</v>
      </c>
      <c r="BU31" s="368">
        <v>5.434367559</v>
      </c>
      <c r="BV31" s="368">
        <v>5.497918619</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0.71616662499999995</v>
      </c>
      <c r="AZ32" s="244">
        <v>0.722312493</v>
      </c>
      <c r="BA32" s="244">
        <v>0.72422528600000002</v>
      </c>
      <c r="BB32" s="244">
        <v>0.717669679</v>
      </c>
      <c r="BC32" s="368">
        <v>0.726499915</v>
      </c>
      <c r="BD32" s="368">
        <v>0.73389433699999995</v>
      </c>
      <c r="BE32" s="368">
        <v>0.72964810599999996</v>
      </c>
      <c r="BF32" s="368">
        <v>0.73447617099999996</v>
      </c>
      <c r="BG32" s="368">
        <v>0.74048739799999996</v>
      </c>
      <c r="BH32" s="368">
        <v>0.74995994499999996</v>
      </c>
      <c r="BI32" s="368">
        <v>0.73629808799999996</v>
      </c>
      <c r="BJ32" s="368">
        <v>0.72384177800000005</v>
      </c>
      <c r="BK32" s="368">
        <v>0.72747524500000005</v>
      </c>
      <c r="BL32" s="368">
        <v>0.73271264199999997</v>
      </c>
      <c r="BM32" s="368">
        <v>0.74558793300000004</v>
      </c>
      <c r="BN32" s="368">
        <v>0.73706904699999998</v>
      </c>
      <c r="BO32" s="368">
        <v>0.73736836800000005</v>
      </c>
      <c r="BP32" s="368">
        <v>0.75498127999999998</v>
      </c>
      <c r="BQ32" s="368">
        <v>0.75359771799999997</v>
      </c>
      <c r="BR32" s="368">
        <v>0.75823164399999998</v>
      </c>
      <c r="BS32" s="368">
        <v>0.76341667700000004</v>
      </c>
      <c r="BT32" s="368">
        <v>0.76958227199999996</v>
      </c>
      <c r="BU32" s="368">
        <v>0.75802308699999998</v>
      </c>
      <c r="BV32" s="368">
        <v>0.75535973300000003</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14.35562848</v>
      </c>
      <c r="AN33" s="244">
        <v>13.733777480000001</v>
      </c>
      <c r="AO33" s="244">
        <v>13.55943355</v>
      </c>
      <c r="AP33" s="244">
        <v>14.1630669</v>
      </c>
      <c r="AQ33" s="244">
        <v>14.130823639999999</v>
      </c>
      <c r="AR33" s="244">
        <v>13.95173436</v>
      </c>
      <c r="AS33" s="244">
        <v>14.488147489999999</v>
      </c>
      <c r="AT33" s="244">
        <v>14.333060079999999</v>
      </c>
      <c r="AU33" s="244">
        <v>15.135654819999999</v>
      </c>
      <c r="AV33" s="244">
        <v>14.33704972</v>
      </c>
      <c r="AW33" s="244">
        <v>15.27682461</v>
      </c>
      <c r="AX33" s="244">
        <v>15.7080667</v>
      </c>
      <c r="AY33" s="244">
        <v>14.33704972</v>
      </c>
      <c r="AZ33" s="244">
        <v>15.27682461</v>
      </c>
      <c r="BA33" s="244">
        <v>15.7080667</v>
      </c>
      <c r="BB33" s="244">
        <v>15.697956420000001</v>
      </c>
      <c r="BC33" s="368">
        <v>15.495993690000001</v>
      </c>
      <c r="BD33" s="368">
        <v>15.328276410000001</v>
      </c>
      <c r="BE33" s="368">
        <v>15.266943810000001</v>
      </c>
      <c r="BF33" s="368">
        <v>14.79475847</v>
      </c>
      <c r="BG33" s="368">
        <v>15.622669399999999</v>
      </c>
      <c r="BH33" s="368">
        <v>14.695228650000001</v>
      </c>
      <c r="BI33" s="368">
        <v>15.681411110000001</v>
      </c>
      <c r="BJ33" s="368">
        <v>16.170055990000002</v>
      </c>
      <c r="BK33" s="368">
        <v>15.518077249999999</v>
      </c>
      <c r="BL33" s="368">
        <v>15.99860479</v>
      </c>
      <c r="BM33" s="368">
        <v>15.90262134</v>
      </c>
      <c r="BN33" s="368">
        <v>16.241043609999998</v>
      </c>
      <c r="BO33" s="368">
        <v>16.001230410000002</v>
      </c>
      <c r="BP33" s="368">
        <v>15.815730540000001</v>
      </c>
      <c r="BQ33" s="368">
        <v>15.75014032</v>
      </c>
      <c r="BR33" s="368">
        <v>15.254834839999999</v>
      </c>
      <c r="BS33" s="368">
        <v>16.103875810000002</v>
      </c>
      <c r="BT33" s="368">
        <v>15.13646177</v>
      </c>
      <c r="BU33" s="368">
        <v>16.1101335</v>
      </c>
      <c r="BV33" s="368">
        <v>16.570087640000001</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13.912527061</v>
      </c>
      <c r="AB34" s="244">
        <v>14.068553765000001</v>
      </c>
      <c r="AC34" s="244">
        <v>14.044572948000001</v>
      </c>
      <c r="AD34" s="244">
        <v>14.137115233999999</v>
      </c>
      <c r="AE34" s="244">
        <v>14.208768201</v>
      </c>
      <c r="AF34" s="244">
        <v>13.968557840000001</v>
      </c>
      <c r="AG34" s="244">
        <v>13.882526402</v>
      </c>
      <c r="AH34" s="244">
        <v>13.744535316</v>
      </c>
      <c r="AI34" s="244">
        <v>13.540602225000001</v>
      </c>
      <c r="AJ34" s="244">
        <v>13.776038967</v>
      </c>
      <c r="AK34" s="244">
        <v>14.253259826000001</v>
      </c>
      <c r="AL34" s="244">
        <v>14.202363685</v>
      </c>
      <c r="AM34" s="244">
        <v>13.519355328</v>
      </c>
      <c r="AN34" s="244">
        <v>13.668346171</v>
      </c>
      <c r="AO34" s="244">
        <v>12.314894761</v>
      </c>
      <c r="AP34" s="244">
        <v>10.403247501999999</v>
      </c>
      <c r="AQ34" s="244">
        <v>11.811447785</v>
      </c>
      <c r="AR34" s="244">
        <v>12.693885871999999</v>
      </c>
      <c r="AS34" s="244">
        <v>12.632499745000001</v>
      </c>
      <c r="AT34" s="244">
        <v>12.345792492999999</v>
      </c>
      <c r="AU34" s="244">
        <v>12.814728564999999</v>
      </c>
      <c r="AV34" s="244">
        <v>13.439592476</v>
      </c>
      <c r="AW34" s="244">
        <v>13.695626222</v>
      </c>
      <c r="AX34" s="244">
        <v>13.701322962000001</v>
      </c>
      <c r="AY34" s="244">
        <v>13.61098644</v>
      </c>
      <c r="AZ34" s="244">
        <v>13.992858468</v>
      </c>
      <c r="BA34" s="244">
        <v>14.059961902</v>
      </c>
      <c r="BB34" s="244">
        <v>13.831492192000001</v>
      </c>
      <c r="BC34" s="368">
        <v>13.879476316</v>
      </c>
      <c r="BD34" s="368">
        <v>13.861632057</v>
      </c>
      <c r="BE34" s="368">
        <v>13.896351993</v>
      </c>
      <c r="BF34" s="368">
        <v>13.706146157999999</v>
      </c>
      <c r="BG34" s="368">
        <v>13.768646628000001</v>
      </c>
      <c r="BH34" s="368">
        <v>14.02678152</v>
      </c>
      <c r="BI34" s="368">
        <v>14.275187926999999</v>
      </c>
      <c r="BJ34" s="368">
        <v>14.349521618000001</v>
      </c>
      <c r="BK34" s="368">
        <v>14.341353940999999</v>
      </c>
      <c r="BL34" s="368">
        <v>14.861625879</v>
      </c>
      <c r="BM34" s="368">
        <v>14.859396028999999</v>
      </c>
      <c r="BN34" s="368">
        <v>14.892721578</v>
      </c>
      <c r="BO34" s="368">
        <v>14.989490411</v>
      </c>
      <c r="BP34" s="368">
        <v>14.843894614</v>
      </c>
      <c r="BQ34" s="368">
        <v>14.551398208</v>
      </c>
      <c r="BR34" s="368">
        <v>14.423295453</v>
      </c>
      <c r="BS34" s="368">
        <v>14.475915665</v>
      </c>
      <c r="BT34" s="368">
        <v>14.669010242000001</v>
      </c>
      <c r="BU34" s="368">
        <v>14.938221104</v>
      </c>
      <c r="BV34" s="368">
        <v>15.052364106000001</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18.179989702</v>
      </c>
      <c r="AB35" s="244">
        <v>18.535377575999998</v>
      </c>
      <c r="AC35" s="244">
        <v>18.470507166000001</v>
      </c>
      <c r="AD35" s="244">
        <v>18.374243625999998</v>
      </c>
      <c r="AE35" s="244">
        <v>18.854865476000001</v>
      </c>
      <c r="AF35" s="244">
        <v>19.432120745999999</v>
      </c>
      <c r="AG35" s="244">
        <v>19.458195651</v>
      </c>
      <c r="AH35" s="244">
        <v>19.505820702000001</v>
      </c>
      <c r="AI35" s="244">
        <v>19.467370973000001</v>
      </c>
      <c r="AJ35" s="244">
        <v>19.205042250000002</v>
      </c>
      <c r="AK35" s="244">
        <v>18.739790554999999</v>
      </c>
      <c r="AL35" s="244">
        <v>19.015820333000001</v>
      </c>
      <c r="AM35" s="244">
        <v>17.576096722999999</v>
      </c>
      <c r="AN35" s="244">
        <v>17.977713165000001</v>
      </c>
      <c r="AO35" s="244">
        <v>17.050407894999999</v>
      </c>
      <c r="AP35" s="244">
        <v>15.855766811000001</v>
      </c>
      <c r="AQ35" s="244">
        <v>16.252689005000001</v>
      </c>
      <c r="AR35" s="244">
        <v>17.560383829999999</v>
      </c>
      <c r="AS35" s="244">
        <v>17.753968872000002</v>
      </c>
      <c r="AT35" s="244">
        <v>17.995289698000001</v>
      </c>
      <c r="AU35" s="244">
        <v>18.185025881000001</v>
      </c>
      <c r="AV35" s="244">
        <v>18.060228021</v>
      </c>
      <c r="AW35" s="244">
        <v>17.814612961000002</v>
      </c>
      <c r="AX35" s="244">
        <v>18.080632658999999</v>
      </c>
      <c r="AY35" s="244">
        <v>17.479003545000001</v>
      </c>
      <c r="AZ35" s="244">
        <v>17.861752630000002</v>
      </c>
      <c r="BA35" s="244">
        <v>17.641186763</v>
      </c>
      <c r="BB35" s="244">
        <v>17.54773754</v>
      </c>
      <c r="BC35" s="368">
        <v>17.99244895</v>
      </c>
      <c r="BD35" s="368">
        <v>18.720510214000001</v>
      </c>
      <c r="BE35" s="368">
        <v>18.692600588000001</v>
      </c>
      <c r="BF35" s="368">
        <v>18.809663487000002</v>
      </c>
      <c r="BG35" s="368">
        <v>18.819370044999999</v>
      </c>
      <c r="BH35" s="368">
        <v>18.617440036000001</v>
      </c>
      <c r="BI35" s="368">
        <v>18.395583138999999</v>
      </c>
      <c r="BJ35" s="368">
        <v>18.615714316999998</v>
      </c>
      <c r="BK35" s="368">
        <v>17.890019482</v>
      </c>
      <c r="BL35" s="368">
        <v>18.266035517999999</v>
      </c>
      <c r="BM35" s="368">
        <v>18.287907116</v>
      </c>
      <c r="BN35" s="368">
        <v>18.540965743000001</v>
      </c>
      <c r="BO35" s="368">
        <v>18.857399548</v>
      </c>
      <c r="BP35" s="368">
        <v>19.446276307000002</v>
      </c>
      <c r="BQ35" s="368">
        <v>19.353962613</v>
      </c>
      <c r="BR35" s="368">
        <v>19.420338479000002</v>
      </c>
      <c r="BS35" s="368">
        <v>19.427639909</v>
      </c>
      <c r="BT35" s="368">
        <v>19.243130369999999</v>
      </c>
      <c r="BU35" s="368">
        <v>18.814066011000001</v>
      </c>
      <c r="BV35" s="368">
        <v>18.871567847000001</v>
      </c>
    </row>
    <row r="36" spans="1:74" ht="11.1" customHeight="1" x14ac:dyDescent="0.2">
      <c r="A36" s="159" t="s">
        <v>291</v>
      </c>
      <c r="B36" s="170" t="s">
        <v>222</v>
      </c>
      <c r="C36" s="244">
        <v>95.407380079000006</v>
      </c>
      <c r="D36" s="244">
        <v>97.146182922999998</v>
      </c>
      <c r="E36" s="244">
        <v>99.117042292999997</v>
      </c>
      <c r="F36" s="244">
        <v>96.868870192000003</v>
      </c>
      <c r="G36" s="244">
        <v>99.307435239</v>
      </c>
      <c r="H36" s="244">
        <v>101.08563546000001</v>
      </c>
      <c r="I36" s="244">
        <v>99.048380136000006</v>
      </c>
      <c r="J36" s="244">
        <v>99.307112408999998</v>
      </c>
      <c r="K36" s="244">
        <v>100.25457333</v>
      </c>
      <c r="L36" s="244">
        <v>98.621792131999996</v>
      </c>
      <c r="M36" s="244">
        <v>101.31984484</v>
      </c>
      <c r="N36" s="244">
        <v>99.743397345999995</v>
      </c>
      <c r="O36" s="244">
        <v>98.218274891999997</v>
      </c>
      <c r="P36" s="244">
        <v>99.865695481000003</v>
      </c>
      <c r="Q36" s="244">
        <v>100.02921560999999</v>
      </c>
      <c r="R36" s="244">
        <v>98.969079182000002</v>
      </c>
      <c r="S36" s="244">
        <v>99.630321381000002</v>
      </c>
      <c r="T36" s="244">
        <v>100.61229723</v>
      </c>
      <c r="U36" s="244">
        <v>101.0318498</v>
      </c>
      <c r="V36" s="244">
        <v>101.38039356</v>
      </c>
      <c r="W36" s="244">
        <v>100.12065187</v>
      </c>
      <c r="X36" s="244">
        <v>100.06144199000001</v>
      </c>
      <c r="Y36" s="244">
        <v>100.48329396</v>
      </c>
      <c r="Z36" s="244">
        <v>100.22688399</v>
      </c>
      <c r="AA36" s="244">
        <v>99.492661587000001</v>
      </c>
      <c r="AB36" s="244">
        <v>101.09563446999999</v>
      </c>
      <c r="AC36" s="244">
        <v>99.450389541000007</v>
      </c>
      <c r="AD36" s="244">
        <v>100.21964131999999</v>
      </c>
      <c r="AE36" s="244">
        <v>99.919709721000004</v>
      </c>
      <c r="AF36" s="244">
        <v>100.96061127</v>
      </c>
      <c r="AG36" s="244">
        <v>102.18713866</v>
      </c>
      <c r="AH36" s="244">
        <v>102.13967366</v>
      </c>
      <c r="AI36" s="244">
        <v>101.16339286</v>
      </c>
      <c r="AJ36" s="244">
        <v>100.52252928</v>
      </c>
      <c r="AK36" s="244">
        <v>101.5361946</v>
      </c>
      <c r="AL36" s="244">
        <v>102.16083949</v>
      </c>
      <c r="AM36" s="244">
        <v>96.942708475000003</v>
      </c>
      <c r="AN36" s="244">
        <v>97.996496667000002</v>
      </c>
      <c r="AO36" s="244">
        <v>91.453489571999995</v>
      </c>
      <c r="AP36" s="244">
        <v>80.382853468999997</v>
      </c>
      <c r="AQ36" s="244">
        <v>84.38425436</v>
      </c>
      <c r="AR36" s="244">
        <v>89.902786970999998</v>
      </c>
      <c r="AS36" s="244">
        <v>92.791849037999995</v>
      </c>
      <c r="AT36" s="244">
        <v>92.546100675999995</v>
      </c>
      <c r="AU36" s="244">
        <v>94.644575744999997</v>
      </c>
      <c r="AV36" s="244">
        <v>94.337805271999997</v>
      </c>
      <c r="AW36" s="244">
        <v>95.364861098000006</v>
      </c>
      <c r="AX36" s="244">
        <v>96.567052351000001</v>
      </c>
      <c r="AY36" s="244">
        <v>92.250557764000007</v>
      </c>
      <c r="AZ36" s="244">
        <v>95.585683657000004</v>
      </c>
      <c r="BA36" s="244">
        <v>96.520761179999994</v>
      </c>
      <c r="BB36" s="244">
        <v>96.179345682999994</v>
      </c>
      <c r="BC36" s="368">
        <v>96.532923361000002</v>
      </c>
      <c r="BD36" s="368">
        <v>98.190927177000006</v>
      </c>
      <c r="BE36" s="368">
        <v>98.474709611999998</v>
      </c>
      <c r="BF36" s="368">
        <v>98.767561719</v>
      </c>
      <c r="BG36" s="368">
        <v>99.504202194000001</v>
      </c>
      <c r="BH36" s="368">
        <v>98.774573273000001</v>
      </c>
      <c r="BI36" s="368">
        <v>100.16394945</v>
      </c>
      <c r="BJ36" s="368">
        <v>101.20951350999999</v>
      </c>
      <c r="BK36" s="368">
        <v>98.278417532999995</v>
      </c>
      <c r="BL36" s="368">
        <v>101.20576559</v>
      </c>
      <c r="BM36" s="368">
        <v>100.62915205</v>
      </c>
      <c r="BN36" s="368">
        <v>100.54503142999999</v>
      </c>
      <c r="BO36" s="368">
        <v>100.70963845</v>
      </c>
      <c r="BP36" s="368">
        <v>101.99193287</v>
      </c>
      <c r="BQ36" s="368">
        <v>101.97981116</v>
      </c>
      <c r="BR36" s="368">
        <v>102.04440633</v>
      </c>
      <c r="BS36" s="368">
        <v>102.57243642</v>
      </c>
      <c r="BT36" s="368">
        <v>101.4116765</v>
      </c>
      <c r="BU36" s="368">
        <v>102.39959026</v>
      </c>
      <c r="BV36" s="368">
        <v>103.35400392</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368"/>
      <c r="BD37" s="368"/>
      <c r="BE37" s="368"/>
      <c r="BF37" s="368"/>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986</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368"/>
      <c r="BD38" s="368"/>
      <c r="BE38" s="368"/>
      <c r="BF38" s="368"/>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-0.54179238709999999</v>
      </c>
      <c r="AN39" s="244">
        <v>0.66441044827999995</v>
      </c>
      <c r="AO39" s="244">
        <v>-1.3336363548000001</v>
      </c>
      <c r="AP39" s="244">
        <v>-2.6535582333000001</v>
      </c>
      <c r="AQ39" s="244">
        <v>-1.2420200967999999</v>
      </c>
      <c r="AR39" s="244">
        <v>-1.1681381</v>
      </c>
      <c r="AS39" s="244">
        <v>5.6597645161E-2</v>
      </c>
      <c r="AT39" s="244">
        <v>0.75631580644999996</v>
      </c>
      <c r="AU39" s="244">
        <v>0.64969849999999996</v>
      </c>
      <c r="AV39" s="244">
        <v>1.2879075161</v>
      </c>
      <c r="AW39" s="244">
        <v>-0.10928146666999999</v>
      </c>
      <c r="AX39" s="244">
        <v>1.4557393547999999</v>
      </c>
      <c r="AY39" s="244">
        <v>0.45989164515999997</v>
      </c>
      <c r="AZ39" s="244">
        <v>1.2722857142999999</v>
      </c>
      <c r="BA39" s="244">
        <v>6.5301505160999997E-3</v>
      </c>
      <c r="BB39" s="244">
        <v>0.50557327373000005</v>
      </c>
      <c r="BC39" s="368">
        <v>-0.38223654444999999</v>
      </c>
      <c r="BD39" s="368">
        <v>0.25796666667000001</v>
      </c>
      <c r="BE39" s="368">
        <v>-1.1838709677000001E-2</v>
      </c>
      <c r="BF39" s="368">
        <v>1.1935483871000001E-3</v>
      </c>
      <c r="BG39" s="368">
        <v>-0.30336666667000001</v>
      </c>
      <c r="BH39" s="368">
        <v>0.32229032258000001</v>
      </c>
      <c r="BI39" s="368">
        <v>0.31096666667</v>
      </c>
      <c r="BJ39" s="368">
        <v>0.81190322580999996</v>
      </c>
      <c r="BK39" s="368">
        <v>-0.14632258065000001</v>
      </c>
      <c r="BL39" s="368">
        <v>0.25535714286</v>
      </c>
      <c r="BM39" s="368">
        <v>0.12793548387000001</v>
      </c>
      <c r="BN39" s="368">
        <v>-0.60326666666999995</v>
      </c>
      <c r="BO39" s="368">
        <v>-0.62154838710000004</v>
      </c>
      <c r="BP39" s="368">
        <v>-0.35880000000000001</v>
      </c>
      <c r="BQ39" s="368">
        <v>-1.0096774193999999E-2</v>
      </c>
      <c r="BR39" s="368">
        <v>0.16429032258000001</v>
      </c>
      <c r="BS39" s="368">
        <v>-6.9699999999999998E-2</v>
      </c>
      <c r="BT39" s="368">
        <v>0.35287096773999999</v>
      </c>
      <c r="BU39" s="368">
        <v>0.12266666666999999</v>
      </c>
      <c r="BV39" s="368">
        <v>0.78574193548000004</v>
      </c>
    </row>
    <row r="40" spans="1:74" ht="11.1" customHeight="1" x14ac:dyDescent="0.2">
      <c r="A40" s="159" t="s">
        <v>308</v>
      </c>
      <c r="B40" s="170" t="s">
        <v>569</v>
      </c>
      <c r="C40" s="244">
        <v>-1.6161612903</v>
      </c>
      <c r="D40" s="244">
        <v>0.19939285713999999</v>
      </c>
      <c r="E40" s="244">
        <v>0.45961290322999998</v>
      </c>
      <c r="F40" s="244">
        <v>-0.59526666667000006</v>
      </c>
      <c r="G40" s="244">
        <v>0.26112903226</v>
      </c>
      <c r="H40" s="244">
        <v>0.58143333333000002</v>
      </c>
      <c r="I40" s="244">
        <v>-0.60796774194000003</v>
      </c>
      <c r="J40" s="244">
        <v>0.34196774194000001</v>
      </c>
      <c r="K40" s="244">
        <v>1.1317666666999999</v>
      </c>
      <c r="L40" s="244">
        <v>0.43651612902999998</v>
      </c>
      <c r="M40" s="244">
        <v>0.35849999999999999</v>
      </c>
      <c r="N40" s="244">
        <v>0.61593548386999997</v>
      </c>
      <c r="O40" s="244">
        <v>-1.0546129032</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-0.10967741935</v>
      </c>
      <c r="AB40" s="244">
        <v>-0.54521428570999997</v>
      </c>
      <c r="AC40" s="244">
        <v>1.0193548387E-2</v>
      </c>
      <c r="AD40" s="244">
        <v>0.40146666667000003</v>
      </c>
      <c r="AE40" s="244">
        <v>-0.12074193548000001</v>
      </c>
      <c r="AF40" s="244">
        <v>-0.23876666666999999</v>
      </c>
      <c r="AG40" s="244">
        <v>-0.46048387096999999</v>
      </c>
      <c r="AH40" s="244">
        <v>-1.102483871</v>
      </c>
      <c r="AI40" s="244">
        <v>1.1175666666999999</v>
      </c>
      <c r="AJ40" s="244">
        <v>1.1551935484</v>
      </c>
      <c r="AK40" s="244">
        <v>-0.27706666667000002</v>
      </c>
      <c r="AL40" s="244">
        <v>0.26641935484000001</v>
      </c>
      <c r="AM40" s="244">
        <v>-0.14196774194</v>
      </c>
      <c r="AN40" s="244">
        <v>0.27817241379000002</v>
      </c>
      <c r="AO40" s="244">
        <v>-1.5753548387</v>
      </c>
      <c r="AP40" s="244">
        <v>-2.3999333332999999</v>
      </c>
      <c r="AQ40" s="244">
        <v>-1.9718709676999999</v>
      </c>
      <c r="AR40" s="244">
        <v>0.89743333332999997</v>
      </c>
      <c r="AS40" s="244">
        <v>-0.2635483871</v>
      </c>
      <c r="AT40" s="244">
        <v>-0.43806451613000003</v>
      </c>
      <c r="AU40" s="244">
        <v>0.85166666667000002</v>
      </c>
      <c r="AV40" s="244">
        <v>0.39670967742000002</v>
      </c>
      <c r="AW40" s="244">
        <v>0.72936666667000005</v>
      </c>
      <c r="AX40" s="244">
        <v>0.92980645160999997</v>
      </c>
      <c r="AY40" s="244">
        <v>-0.34093548387</v>
      </c>
      <c r="AZ40" s="244">
        <v>1.2060974788000001</v>
      </c>
      <c r="BA40" s="244">
        <v>0.97145232118000002</v>
      </c>
      <c r="BB40" s="244">
        <v>0.51260210830999997</v>
      </c>
      <c r="BC40" s="368">
        <v>0.39939438465999999</v>
      </c>
      <c r="BD40" s="368">
        <v>0.30433454403999999</v>
      </c>
      <c r="BE40" s="368">
        <v>3.6555466916999999E-2</v>
      </c>
      <c r="BF40" s="368">
        <v>-8.3932806302999999E-2</v>
      </c>
      <c r="BG40" s="368">
        <v>0.17488077405999999</v>
      </c>
      <c r="BH40" s="368">
        <v>-0.36292849716999998</v>
      </c>
      <c r="BI40" s="368">
        <v>5.3894129088000002E-2</v>
      </c>
      <c r="BJ40" s="368">
        <v>0.26724711096999998</v>
      </c>
      <c r="BK40" s="368">
        <v>-0.27545761824999998</v>
      </c>
      <c r="BL40" s="368">
        <v>0.49549640811000001</v>
      </c>
      <c r="BM40" s="368">
        <v>0.24543560973</v>
      </c>
      <c r="BN40" s="368">
        <v>0.11328554452</v>
      </c>
      <c r="BO40" s="368">
        <v>5.1136366401999998E-2</v>
      </c>
      <c r="BP40" s="368">
        <v>0.19272055517</v>
      </c>
      <c r="BQ40" s="368">
        <v>2.0974837613000001E-2</v>
      </c>
      <c r="BR40" s="368">
        <v>-0.13091170797000001</v>
      </c>
      <c r="BS40" s="368">
        <v>9.4406290153999997E-2</v>
      </c>
      <c r="BT40" s="368">
        <v>-0.46908250846999999</v>
      </c>
      <c r="BU40" s="368">
        <v>-0.12559942645</v>
      </c>
      <c r="BV40" s="368">
        <v>1.8307602775000001E-2</v>
      </c>
    </row>
    <row r="41" spans="1:74" ht="11.1" customHeight="1" x14ac:dyDescent="0.2">
      <c r="A41" s="159" t="s">
        <v>309</v>
      </c>
      <c r="B41" s="170" t="s">
        <v>570</v>
      </c>
      <c r="C41" s="244">
        <v>0.59556387729000004</v>
      </c>
      <c r="D41" s="244">
        <v>-0.32115123200000001</v>
      </c>
      <c r="E41" s="244">
        <v>1.3103190682000001</v>
      </c>
      <c r="F41" s="244">
        <v>0.74279275525999999</v>
      </c>
      <c r="G41" s="244">
        <v>1.6861098157000001</v>
      </c>
      <c r="H41" s="244">
        <v>1.4716280713000001</v>
      </c>
      <c r="I41" s="244">
        <v>0.42329230069000001</v>
      </c>
      <c r="J41" s="244">
        <v>0.44160214423999999</v>
      </c>
      <c r="K41" s="244">
        <v>0.59233930057999995</v>
      </c>
      <c r="L41" s="244">
        <v>-1.7197366593000001</v>
      </c>
      <c r="M41" s="244">
        <v>1.0190914301</v>
      </c>
      <c r="N41" s="244">
        <v>-0.26132731042000001</v>
      </c>
      <c r="O41" s="244">
        <v>-7.8915355149999998E-4</v>
      </c>
      <c r="P41" s="244">
        <v>0.19988405041000001</v>
      </c>
      <c r="Q41" s="244">
        <v>-0.75384233545000001</v>
      </c>
      <c r="R41" s="244">
        <v>-0.43519802449</v>
      </c>
      <c r="S41" s="244">
        <v>0.21997402147</v>
      </c>
      <c r="T41" s="244">
        <v>5.3855712712999999E-2</v>
      </c>
      <c r="U41" s="244">
        <v>0.78626369300999999</v>
      </c>
      <c r="V41" s="244">
        <v>0.70655171872</v>
      </c>
      <c r="W41" s="244">
        <v>-1.3173883123000001</v>
      </c>
      <c r="X41" s="244">
        <v>-2.7875088056999999</v>
      </c>
      <c r="Y41" s="244">
        <v>-2.2792394491999999</v>
      </c>
      <c r="Z41" s="244">
        <v>-1.4170094695</v>
      </c>
      <c r="AA41" s="244">
        <v>-0.63146235804999995</v>
      </c>
      <c r="AB41" s="244">
        <v>0.86444890827999998</v>
      </c>
      <c r="AC41" s="244">
        <v>-0.90894553373999998</v>
      </c>
      <c r="AD41" s="244">
        <v>-6.4531469659999993E-2</v>
      </c>
      <c r="AE41" s="244">
        <v>1.0811396759</v>
      </c>
      <c r="AF41" s="244">
        <v>0.51389826031999997</v>
      </c>
      <c r="AG41" s="244">
        <v>2.8789135414999998</v>
      </c>
      <c r="AH41" s="244">
        <v>1.8217433675000001</v>
      </c>
      <c r="AI41" s="244">
        <v>0.51297566781000004</v>
      </c>
      <c r="AJ41" s="244">
        <v>-2.4785900437000001</v>
      </c>
      <c r="AK41" s="244">
        <v>-0.50283615107000001</v>
      </c>
      <c r="AL41" s="244">
        <v>0.1024164942</v>
      </c>
      <c r="AM41" s="244">
        <v>-3.7093123899</v>
      </c>
      <c r="AN41" s="244">
        <v>-3.0797933856999999</v>
      </c>
      <c r="AO41" s="244">
        <v>-6.1114950024999999</v>
      </c>
      <c r="AP41" s="244">
        <v>-14.676670507000001</v>
      </c>
      <c r="AQ41" s="244">
        <v>-1.2053293968000001</v>
      </c>
      <c r="AR41" s="244">
        <v>1.5030153327</v>
      </c>
      <c r="AS41" s="244">
        <v>2.5664270999999999</v>
      </c>
      <c r="AT41" s="244">
        <v>0.83292447839999995</v>
      </c>
      <c r="AU41" s="244">
        <v>1.7623895444</v>
      </c>
      <c r="AV41" s="244">
        <v>0.97559305930999995</v>
      </c>
      <c r="AW41" s="244">
        <v>1.3547251776</v>
      </c>
      <c r="AX41" s="244">
        <v>0.80009144867000004</v>
      </c>
      <c r="AY41" s="244">
        <v>-1.8250589746999999</v>
      </c>
      <c r="AZ41" s="244">
        <v>2.5289850534</v>
      </c>
      <c r="BA41" s="244">
        <v>2.0887410582000001</v>
      </c>
      <c r="BB41" s="244">
        <v>1.1170748359</v>
      </c>
      <c r="BC41" s="368">
        <v>0.88763610476999999</v>
      </c>
      <c r="BD41" s="368">
        <v>0.66901113817000002</v>
      </c>
      <c r="BE41" s="368">
        <v>7.9433329513000001E-2</v>
      </c>
      <c r="BF41" s="368">
        <v>-0.17884164183000001</v>
      </c>
      <c r="BG41" s="368">
        <v>0.374157874</v>
      </c>
      <c r="BH41" s="368">
        <v>-0.76208424782999995</v>
      </c>
      <c r="BI41" s="368">
        <v>0.11487141989999999</v>
      </c>
      <c r="BJ41" s="368">
        <v>0.57014639849000004</v>
      </c>
      <c r="BK41" s="368">
        <v>-0.59263521320000001</v>
      </c>
      <c r="BL41" s="368">
        <v>1.0390763242000001</v>
      </c>
      <c r="BM41" s="368">
        <v>0.52747860391000001</v>
      </c>
      <c r="BN41" s="368">
        <v>0.25234793755000001</v>
      </c>
      <c r="BO41" s="368">
        <v>0.11633631544</v>
      </c>
      <c r="BP41" s="368">
        <v>0.43155470219999997</v>
      </c>
      <c r="BQ41" s="368">
        <v>4.6308946226999999E-2</v>
      </c>
      <c r="BR41" s="368">
        <v>-0.28575585293</v>
      </c>
      <c r="BS41" s="368">
        <v>0.20820237743</v>
      </c>
      <c r="BT41" s="368">
        <v>-1.0173705340999999</v>
      </c>
      <c r="BU41" s="368">
        <v>-0.27603609492999998</v>
      </c>
      <c r="BV41" s="368">
        <v>4.0108389228000002E-2</v>
      </c>
    </row>
    <row r="42" spans="1:74" ht="11.1" customHeight="1" x14ac:dyDescent="0.2">
      <c r="A42" s="159" t="s">
        <v>310</v>
      </c>
      <c r="B42" s="170" t="s">
        <v>571</v>
      </c>
      <c r="C42" s="244">
        <v>-1.7995508969</v>
      </c>
      <c r="D42" s="244">
        <v>-3.8147553429000003E-2</v>
      </c>
      <c r="E42" s="244">
        <v>2.3696660036999999</v>
      </c>
      <c r="F42" s="244">
        <v>0.24295595525999999</v>
      </c>
      <c r="G42" s="244">
        <v>1.7468812995</v>
      </c>
      <c r="H42" s="244">
        <v>2.8593405713000002</v>
      </c>
      <c r="I42" s="244">
        <v>0.19020704261999999</v>
      </c>
      <c r="J42" s="244">
        <v>1.1690659830000001</v>
      </c>
      <c r="K42" s="244">
        <v>2.0274381006</v>
      </c>
      <c r="L42" s="244">
        <v>-0.12200723999</v>
      </c>
      <c r="M42" s="244">
        <v>1.9768812301000001</v>
      </c>
      <c r="N42" s="244">
        <v>1.2775532702000001</v>
      </c>
      <c r="O42" s="244">
        <v>-0.65024625033000005</v>
      </c>
      <c r="P42" s="244">
        <v>0.78507308613000004</v>
      </c>
      <c r="Q42" s="244">
        <v>0.65377640649000002</v>
      </c>
      <c r="R42" s="244">
        <v>-0.48846999116000001</v>
      </c>
      <c r="S42" s="244">
        <v>0.17355669889</v>
      </c>
      <c r="T42" s="244">
        <v>0.44038347938</v>
      </c>
      <c r="U42" s="244">
        <v>2.7277144619E-2</v>
      </c>
      <c r="V42" s="244">
        <v>-0.17142876515</v>
      </c>
      <c r="W42" s="244">
        <v>-1.4081039123000001</v>
      </c>
      <c r="X42" s="244">
        <v>-2.396788838</v>
      </c>
      <c r="Y42" s="244">
        <v>-2.0576824492000001</v>
      </c>
      <c r="Z42" s="244">
        <v>-1.8148446952999999</v>
      </c>
      <c r="AA42" s="244">
        <v>-0.93711190642999997</v>
      </c>
      <c r="AB42" s="244">
        <v>0.91608726542999996</v>
      </c>
      <c r="AC42" s="244">
        <v>-0.79860814664000002</v>
      </c>
      <c r="AD42" s="244">
        <v>-0.25920740299</v>
      </c>
      <c r="AE42" s="244">
        <v>-0.32094674346000002</v>
      </c>
      <c r="AF42" s="244">
        <v>0.37371419366000003</v>
      </c>
      <c r="AG42" s="244">
        <v>2.2601034124999999</v>
      </c>
      <c r="AH42" s="244">
        <v>0.98990456107000002</v>
      </c>
      <c r="AI42" s="244">
        <v>1.7071369345</v>
      </c>
      <c r="AJ42" s="244">
        <v>-0.79168568891000002</v>
      </c>
      <c r="AK42" s="244">
        <v>-0.49600251773999998</v>
      </c>
      <c r="AL42" s="244">
        <v>0.41264594581000003</v>
      </c>
      <c r="AM42" s="244">
        <v>-4.3930725190000004</v>
      </c>
      <c r="AN42" s="244">
        <v>-2.1372105235999999</v>
      </c>
      <c r="AO42" s="244">
        <v>-9.0204861961000002</v>
      </c>
      <c r="AP42" s="244">
        <v>-19.730162073999999</v>
      </c>
      <c r="AQ42" s="244">
        <v>-4.4192204614000001</v>
      </c>
      <c r="AR42" s="244">
        <v>1.232310566</v>
      </c>
      <c r="AS42" s="244">
        <v>2.3594763580000002</v>
      </c>
      <c r="AT42" s="244">
        <v>1.1511757686999999</v>
      </c>
      <c r="AU42" s="244">
        <v>3.2637547109999998</v>
      </c>
      <c r="AV42" s="244">
        <v>2.6602102528999998</v>
      </c>
      <c r="AW42" s="244">
        <v>1.9748103776000001</v>
      </c>
      <c r="AX42" s="244">
        <v>3.1856372551000001</v>
      </c>
      <c r="AY42" s="244">
        <v>-1.7061028134</v>
      </c>
      <c r="AZ42" s="244">
        <v>5.0073682464999996</v>
      </c>
      <c r="BA42" s="244">
        <v>3.0667235299</v>
      </c>
      <c r="BB42" s="244">
        <v>2.1352502179999999</v>
      </c>
      <c r="BC42" s="368">
        <v>0.90479394497999999</v>
      </c>
      <c r="BD42" s="368">
        <v>1.2313123489</v>
      </c>
      <c r="BE42" s="368">
        <v>0.10415008675</v>
      </c>
      <c r="BF42" s="368">
        <v>-0.26158089974999998</v>
      </c>
      <c r="BG42" s="368">
        <v>0.24567198138999999</v>
      </c>
      <c r="BH42" s="368">
        <v>-0.80272242241000002</v>
      </c>
      <c r="BI42" s="368">
        <v>0.47973221566000002</v>
      </c>
      <c r="BJ42" s="368">
        <v>1.6492967353000001</v>
      </c>
      <c r="BK42" s="368">
        <v>-1.0144154121</v>
      </c>
      <c r="BL42" s="368">
        <v>1.7899298751999999</v>
      </c>
      <c r="BM42" s="368">
        <v>0.90084969750999999</v>
      </c>
      <c r="BN42" s="368">
        <v>-0.23763318458999999</v>
      </c>
      <c r="BO42" s="368">
        <v>-0.45407570526000002</v>
      </c>
      <c r="BP42" s="368">
        <v>0.26547525735999999</v>
      </c>
      <c r="BQ42" s="368">
        <v>5.7187009646E-2</v>
      </c>
      <c r="BR42" s="368">
        <v>-0.25237723831999997</v>
      </c>
      <c r="BS42" s="368">
        <v>0.23290866758000001</v>
      </c>
      <c r="BT42" s="368">
        <v>-1.1335820748000001</v>
      </c>
      <c r="BU42" s="368">
        <v>-0.27896885471999999</v>
      </c>
      <c r="BV42" s="368">
        <v>0.84415792748999996</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368"/>
      <c r="BD43" s="368"/>
      <c r="BE43" s="368"/>
      <c r="BF43" s="368"/>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1107</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368"/>
      <c r="BD44" s="368"/>
      <c r="BE44" s="368"/>
      <c r="BF44" s="368"/>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1298.6751850000001</v>
      </c>
      <c r="AN45" s="249">
        <v>1279.4072819999999</v>
      </c>
      <c r="AO45" s="249">
        <v>1320.7500090000001</v>
      </c>
      <c r="AP45" s="249">
        <v>1397.497756</v>
      </c>
      <c r="AQ45" s="249">
        <v>1425.5003790000001</v>
      </c>
      <c r="AR45" s="249">
        <v>1452.847522</v>
      </c>
      <c r="AS45" s="249">
        <v>1450.975995</v>
      </c>
      <c r="AT45" s="249">
        <v>1436.1402049999999</v>
      </c>
      <c r="AU45" s="249">
        <v>1421.99325</v>
      </c>
      <c r="AV45" s="249">
        <v>1385.6981169999999</v>
      </c>
      <c r="AW45" s="249">
        <v>1389.447561</v>
      </c>
      <c r="AX45" s="249">
        <v>1344.3186410000001</v>
      </c>
      <c r="AY45" s="249">
        <v>1330.0630000000001</v>
      </c>
      <c r="AZ45" s="249">
        <v>1294.751</v>
      </c>
      <c r="BA45" s="249">
        <v>1294.5485653000001</v>
      </c>
      <c r="BB45" s="249">
        <v>1283.8957012999999</v>
      </c>
      <c r="BC45" s="312">
        <v>1300.7950000000001</v>
      </c>
      <c r="BD45" s="312">
        <v>1299.6559999999999</v>
      </c>
      <c r="BE45" s="312">
        <v>1300.0229999999999</v>
      </c>
      <c r="BF45" s="312">
        <v>1299.9860000000001</v>
      </c>
      <c r="BG45" s="312">
        <v>1309.087</v>
      </c>
      <c r="BH45" s="312">
        <v>1300.521</v>
      </c>
      <c r="BI45" s="312">
        <v>1292.617</v>
      </c>
      <c r="BJ45" s="312">
        <v>1268.873</v>
      </c>
      <c r="BK45" s="312">
        <v>1274.8340000000001</v>
      </c>
      <c r="BL45" s="312">
        <v>1269.1089999999999</v>
      </c>
      <c r="BM45" s="312">
        <v>1266.568</v>
      </c>
      <c r="BN45" s="312">
        <v>1286.0909999999999</v>
      </c>
      <c r="BO45" s="312">
        <v>1306.7840000000001</v>
      </c>
      <c r="BP45" s="312">
        <v>1318.973</v>
      </c>
      <c r="BQ45" s="312">
        <v>1320.711</v>
      </c>
      <c r="BR45" s="312">
        <v>1316.2429999999999</v>
      </c>
      <c r="BS45" s="312">
        <v>1318.9590000000001</v>
      </c>
      <c r="BT45" s="312">
        <v>1311.2449999999999</v>
      </c>
      <c r="BU45" s="312">
        <v>1310.79</v>
      </c>
      <c r="BV45" s="312">
        <v>1289.6569999999999</v>
      </c>
    </row>
    <row r="46" spans="1:74" ht="11.1" customHeight="1" x14ac:dyDescent="0.2">
      <c r="A46" s="159" t="s">
        <v>306</v>
      </c>
      <c r="B46" s="248" t="s">
        <v>305</v>
      </c>
      <c r="C46" s="247">
        <v>3068.5582979999999</v>
      </c>
      <c r="D46" s="247">
        <v>3060.8871949999998</v>
      </c>
      <c r="E46" s="247">
        <v>3031.3624399999999</v>
      </c>
      <c r="F46" s="247">
        <v>3049.0805439999999</v>
      </c>
      <c r="G46" s="247">
        <v>3051.5056279999999</v>
      </c>
      <c r="H46" s="247">
        <v>3015.178253</v>
      </c>
      <c r="I46" s="247">
        <v>3022.694896</v>
      </c>
      <c r="J46" s="247">
        <v>3000.2275169999998</v>
      </c>
      <c r="K46" s="247">
        <v>2962.3335529999999</v>
      </c>
      <c r="L46" s="247">
        <v>2917.492941</v>
      </c>
      <c r="M46" s="247">
        <v>2896.4322470000002</v>
      </c>
      <c r="N46" s="247">
        <v>2847.173949</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2868.9353529999998</v>
      </c>
      <c r="AB46" s="247">
        <v>2867.5024790000002</v>
      </c>
      <c r="AC46" s="247">
        <v>2864.0820199999998</v>
      </c>
      <c r="AD46" s="247">
        <v>2870.460298</v>
      </c>
      <c r="AE46" s="247">
        <v>2917.6949770000001</v>
      </c>
      <c r="AF46" s="247">
        <v>2921.9004989999999</v>
      </c>
      <c r="AG46" s="247">
        <v>2941.0836129999998</v>
      </c>
      <c r="AH46" s="247">
        <v>2966.8706160000002</v>
      </c>
      <c r="AI46" s="247">
        <v>2931.0457780000002</v>
      </c>
      <c r="AJ46" s="247">
        <v>2882.4167430000002</v>
      </c>
      <c r="AK46" s="247">
        <v>2888.3977340000001</v>
      </c>
      <c r="AL46" s="247">
        <v>2878.7806209999999</v>
      </c>
      <c r="AM46" s="247">
        <v>2899.9771850000002</v>
      </c>
      <c r="AN46" s="247">
        <v>2872.6422819999998</v>
      </c>
      <c r="AO46" s="247">
        <v>2962.8210089999998</v>
      </c>
      <c r="AP46" s="247">
        <v>3111.5667560000002</v>
      </c>
      <c r="AQ46" s="247">
        <v>3200.6973790000002</v>
      </c>
      <c r="AR46" s="247">
        <v>3201.1215219999999</v>
      </c>
      <c r="AS46" s="247">
        <v>3207.4199950000002</v>
      </c>
      <c r="AT46" s="247">
        <v>3206.164205</v>
      </c>
      <c r="AU46" s="247">
        <v>3166.4672500000001</v>
      </c>
      <c r="AV46" s="247">
        <v>3117.8741169999998</v>
      </c>
      <c r="AW46" s="247">
        <v>3099.742561</v>
      </c>
      <c r="AX46" s="247">
        <v>3025.7896409999998</v>
      </c>
      <c r="AY46" s="247">
        <v>3022.1030000000001</v>
      </c>
      <c r="AZ46" s="247">
        <v>2953.0202706</v>
      </c>
      <c r="BA46" s="247">
        <v>2922.7028140000002</v>
      </c>
      <c r="BB46" s="247">
        <v>2896.6718867</v>
      </c>
      <c r="BC46" s="313">
        <v>2901.1899595</v>
      </c>
      <c r="BD46" s="313">
        <v>2890.9209231</v>
      </c>
      <c r="BE46" s="313">
        <v>2890.1547037</v>
      </c>
      <c r="BF46" s="313">
        <v>2892.7196207000002</v>
      </c>
      <c r="BG46" s="313">
        <v>2896.5741973999998</v>
      </c>
      <c r="BH46" s="313">
        <v>2899.2589809000001</v>
      </c>
      <c r="BI46" s="313">
        <v>2889.7381569999998</v>
      </c>
      <c r="BJ46" s="313">
        <v>2857.7094965000001</v>
      </c>
      <c r="BK46" s="313">
        <v>2872.2096827</v>
      </c>
      <c r="BL46" s="313">
        <v>2852.6107833000001</v>
      </c>
      <c r="BM46" s="313">
        <v>2842.4612794</v>
      </c>
      <c r="BN46" s="313">
        <v>2858.5857129999999</v>
      </c>
      <c r="BO46" s="313">
        <v>2877.6934857000001</v>
      </c>
      <c r="BP46" s="313">
        <v>2884.1008689999999</v>
      </c>
      <c r="BQ46" s="313">
        <v>2885.1886491</v>
      </c>
      <c r="BR46" s="313">
        <v>2884.7789120000002</v>
      </c>
      <c r="BS46" s="313">
        <v>2884.6627232999999</v>
      </c>
      <c r="BT46" s="313">
        <v>2891.4902811000002</v>
      </c>
      <c r="BU46" s="313">
        <v>2894.8032638999998</v>
      </c>
      <c r="BV46" s="313">
        <v>2873.1027282</v>
      </c>
    </row>
    <row r="47" spans="1:74" s="648" customFormat="1" ht="12" customHeight="1" x14ac:dyDescent="0.25">
      <c r="A47" s="395"/>
      <c r="B47" s="783" t="s">
        <v>803</v>
      </c>
      <c r="C47" s="783"/>
      <c r="D47" s="783"/>
      <c r="E47" s="783"/>
      <c r="F47" s="783"/>
      <c r="G47" s="783"/>
      <c r="H47" s="783"/>
      <c r="I47" s="783"/>
      <c r="J47" s="783"/>
      <c r="K47" s="783"/>
      <c r="L47" s="783"/>
      <c r="M47" s="783"/>
      <c r="N47" s="783"/>
      <c r="O47" s="783"/>
      <c r="P47" s="783"/>
      <c r="Q47" s="759"/>
      <c r="R47" s="688"/>
      <c r="AY47" s="484"/>
      <c r="AZ47" s="484"/>
      <c r="BA47" s="484"/>
      <c r="BB47" s="484"/>
      <c r="BC47" s="484"/>
      <c r="BD47" s="578"/>
      <c r="BE47" s="578"/>
      <c r="BF47" s="578"/>
      <c r="BG47" s="484"/>
      <c r="BH47" s="484"/>
      <c r="BI47" s="484"/>
      <c r="BJ47" s="484"/>
    </row>
    <row r="48" spans="1:74" s="396" customFormat="1" ht="12" customHeight="1" x14ac:dyDescent="0.25">
      <c r="A48" s="395"/>
      <c r="B48" s="782" t="s">
        <v>1121</v>
      </c>
      <c r="C48" s="759"/>
      <c r="D48" s="759"/>
      <c r="E48" s="759"/>
      <c r="F48" s="759"/>
      <c r="G48" s="759"/>
      <c r="H48" s="759"/>
      <c r="I48" s="759"/>
      <c r="J48" s="759"/>
      <c r="K48" s="759"/>
      <c r="L48" s="759"/>
      <c r="M48" s="759"/>
      <c r="N48" s="759"/>
      <c r="O48" s="759"/>
      <c r="P48" s="759"/>
      <c r="Q48" s="759"/>
      <c r="R48" s="688"/>
      <c r="AY48" s="484"/>
      <c r="AZ48" s="484"/>
      <c r="BA48" s="484"/>
      <c r="BB48" s="484"/>
      <c r="BC48" s="484"/>
      <c r="BD48" s="578"/>
      <c r="BE48" s="578"/>
      <c r="BF48" s="578"/>
      <c r="BG48" s="484"/>
      <c r="BH48" s="484"/>
      <c r="BI48" s="484"/>
      <c r="BJ48" s="484"/>
    </row>
    <row r="49" spans="1:74" s="396" customFormat="1" ht="12" customHeight="1" x14ac:dyDescent="0.25">
      <c r="A49" s="395"/>
      <c r="B49" s="783" t="s">
        <v>1122</v>
      </c>
      <c r="C49" s="762"/>
      <c r="D49" s="762"/>
      <c r="E49" s="762"/>
      <c r="F49" s="762"/>
      <c r="G49" s="762"/>
      <c r="H49" s="762"/>
      <c r="I49" s="762"/>
      <c r="J49" s="762"/>
      <c r="K49" s="762"/>
      <c r="L49" s="762"/>
      <c r="M49" s="762"/>
      <c r="N49" s="762"/>
      <c r="O49" s="762"/>
      <c r="P49" s="762"/>
      <c r="Q49" s="759"/>
      <c r="R49" s="688"/>
      <c r="AY49" s="484"/>
      <c r="AZ49" s="484"/>
      <c r="BA49" s="484"/>
      <c r="BB49" s="484"/>
      <c r="BC49" s="484"/>
      <c r="BD49" s="578"/>
      <c r="BE49" s="578"/>
      <c r="BF49" s="578"/>
      <c r="BG49" s="484"/>
      <c r="BH49" s="484"/>
      <c r="BI49" s="484"/>
      <c r="BJ49" s="484"/>
    </row>
    <row r="50" spans="1:74" s="396" customFormat="1" ht="12" customHeight="1" x14ac:dyDescent="0.25">
      <c r="A50" s="395"/>
      <c r="B50" s="784" t="s">
        <v>1123</v>
      </c>
      <c r="C50" s="784"/>
      <c r="D50" s="784"/>
      <c r="E50" s="784"/>
      <c r="F50" s="784"/>
      <c r="G50" s="784"/>
      <c r="H50" s="784"/>
      <c r="I50" s="784"/>
      <c r="J50" s="784"/>
      <c r="K50" s="784"/>
      <c r="L50" s="784"/>
      <c r="M50" s="784"/>
      <c r="N50" s="784"/>
      <c r="O50" s="784"/>
      <c r="P50" s="784"/>
      <c r="Q50" s="784"/>
      <c r="R50" s="688"/>
      <c r="AY50" s="484"/>
      <c r="AZ50" s="484"/>
      <c r="BA50" s="484"/>
      <c r="BB50" s="484"/>
      <c r="BC50" s="484"/>
      <c r="BD50" s="578"/>
      <c r="BE50" s="578"/>
      <c r="BF50" s="578"/>
      <c r="BG50" s="484"/>
      <c r="BH50" s="484"/>
      <c r="BI50" s="484"/>
      <c r="BJ50" s="484"/>
    </row>
    <row r="51" spans="1:74" s="730" customFormat="1" ht="12" customHeight="1" x14ac:dyDescent="0.25">
      <c r="A51" s="395"/>
      <c r="B51" s="787" t="s">
        <v>815</v>
      </c>
      <c r="C51" s="744"/>
      <c r="D51" s="744"/>
      <c r="E51" s="744"/>
      <c r="F51" s="744"/>
      <c r="G51" s="744"/>
      <c r="H51" s="744"/>
      <c r="I51" s="744"/>
      <c r="J51" s="744"/>
      <c r="K51" s="744"/>
      <c r="L51" s="744"/>
      <c r="M51" s="744"/>
      <c r="N51" s="744"/>
      <c r="O51" s="744"/>
      <c r="P51" s="744"/>
      <c r="Q51" s="744"/>
      <c r="R51" s="152"/>
      <c r="AY51" s="484"/>
      <c r="AZ51" s="484"/>
      <c r="BA51" s="484"/>
      <c r="BB51" s="484"/>
      <c r="BC51" s="484"/>
      <c r="BD51" s="578"/>
      <c r="BE51" s="578"/>
      <c r="BF51" s="578"/>
      <c r="BG51" s="484"/>
      <c r="BH51" s="484"/>
      <c r="BI51" s="484"/>
      <c r="BJ51" s="484"/>
    </row>
    <row r="52" spans="1:74" s="730" customFormat="1" ht="12" customHeight="1" x14ac:dyDescent="0.2">
      <c r="A52" s="395"/>
      <c r="B52" s="783" t="s">
        <v>650</v>
      </c>
      <c r="C52" s="762"/>
      <c r="D52" s="762"/>
      <c r="E52" s="762"/>
      <c r="F52" s="762"/>
      <c r="G52" s="762"/>
      <c r="H52" s="762"/>
      <c r="I52" s="762"/>
      <c r="J52" s="762"/>
      <c r="K52" s="762"/>
      <c r="L52" s="762"/>
      <c r="M52" s="762"/>
      <c r="N52" s="762"/>
      <c r="O52" s="762"/>
      <c r="P52" s="762"/>
      <c r="Q52" s="759"/>
      <c r="R52" s="152"/>
      <c r="AY52" s="484"/>
      <c r="AZ52" s="484"/>
      <c r="BA52" s="484"/>
      <c r="BB52" s="484"/>
      <c r="BC52" s="484"/>
      <c r="BD52" s="578"/>
      <c r="BE52" s="578"/>
      <c r="BF52" s="578"/>
      <c r="BG52" s="484"/>
      <c r="BH52" s="484"/>
      <c r="BI52" s="484"/>
      <c r="BJ52" s="484"/>
    </row>
    <row r="53" spans="1:74" s="730" customFormat="1" ht="12" customHeight="1" x14ac:dyDescent="0.2">
      <c r="A53" s="395"/>
      <c r="B53" s="783" t="s">
        <v>1349</v>
      </c>
      <c r="C53" s="759"/>
      <c r="D53" s="759"/>
      <c r="E53" s="759"/>
      <c r="F53" s="759"/>
      <c r="G53" s="759"/>
      <c r="H53" s="759"/>
      <c r="I53" s="759"/>
      <c r="J53" s="759"/>
      <c r="K53" s="759"/>
      <c r="L53" s="759"/>
      <c r="M53" s="759"/>
      <c r="N53" s="759"/>
      <c r="O53" s="759"/>
      <c r="P53" s="759"/>
      <c r="Q53" s="759"/>
      <c r="R53" s="152"/>
      <c r="AY53" s="484"/>
      <c r="AZ53" s="484"/>
      <c r="BA53" s="484"/>
      <c r="BB53" s="484"/>
      <c r="BC53" s="484"/>
      <c r="BD53" s="578"/>
      <c r="BE53" s="578"/>
      <c r="BF53" s="578"/>
      <c r="BG53" s="484"/>
      <c r="BH53" s="484"/>
      <c r="BI53" s="484"/>
      <c r="BJ53" s="484"/>
    </row>
    <row r="54" spans="1:74" s="730" customFormat="1" ht="12" customHeight="1" x14ac:dyDescent="0.2">
      <c r="A54" s="395"/>
      <c r="B54" s="783" t="s">
        <v>1348</v>
      </c>
      <c r="C54" s="759"/>
      <c r="D54" s="759"/>
      <c r="E54" s="759"/>
      <c r="F54" s="759"/>
      <c r="G54" s="759"/>
      <c r="H54" s="759"/>
      <c r="I54" s="759"/>
      <c r="J54" s="759"/>
      <c r="K54" s="759"/>
      <c r="L54" s="759"/>
      <c r="M54" s="759"/>
      <c r="N54" s="759"/>
      <c r="O54" s="759"/>
      <c r="P54" s="759"/>
      <c r="Q54" s="759"/>
      <c r="R54" s="152"/>
      <c r="AY54" s="484"/>
      <c r="AZ54" s="484"/>
      <c r="BA54" s="484"/>
      <c r="BB54" s="484"/>
      <c r="BC54" s="484"/>
      <c r="BD54" s="578"/>
      <c r="BE54" s="578"/>
      <c r="BF54" s="578"/>
      <c r="BG54" s="484"/>
      <c r="BH54" s="484"/>
      <c r="BI54" s="484"/>
      <c r="BJ54" s="484"/>
    </row>
    <row r="55" spans="1:74" s="730" customFormat="1" ht="12" customHeight="1" x14ac:dyDescent="0.25">
      <c r="A55" s="395"/>
      <c r="B55" s="784" t="s">
        <v>1350</v>
      </c>
      <c r="C55" s="784"/>
      <c r="D55" s="784"/>
      <c r="E55" s="784"/>
      <c r="F55" s="784"/>
      <c r="G55" s="784"/>
      <c r="H55" s="784"/>
      <c r="I55" s="784"/>
      <c r="J55" s="784"/>
      <c r="K55" s="784"/>
      <c r="L55" s="784"/>
      <c r="M55" s="784"/>
      <c r="N55" s="784"/>
      <c r="O55" s="784"/>
      <c r="P55" s="784"/>
      <c r="Q55" s="784"/>
      <c r="R55" s="784"/>
      <c r="AY55" s="484"/>
      <c r="AZ55" s="484"/>
      <c r="BA55" s="484"/>
      <c r="BB55" s="484"/>
      <c r="BC55" s="484"/>
      <c r="BD55" s="578"/>
      <c r="BE55" s="578"/>
      <c r="BF55" s="578"/>
      <c r="BG55" s="484"/>
      <c r="BH55" s="484"/>
      <c r="BI55" s="484"/>
      <c r="BJ55" s="484"/>
    </row>
    <row r="56" spans="1:74" s="730" customFormat="1" ht="12" customHeight="1" x14ac:dyDescent="0.25">
      <c r="A56" s="395"/>
      <c r="B56" s="784" t="s">
        <v>1355</v>
      </c>
      <c r="C56" s="784"/>
      <c r="D56" s="784"/>
      <c r="E56" s="784"/>
      <c r="F56" s="784"/>
      <c r="G56" s="784"/>
      <c r="H56" s="784"/>
      <c r="I56" s="784"/>
      <c r="J56" s="784"/>
      <c r="K56" s="784"/>
      <c r="L56" s="784"/>
      <c r="M56" s="784"/>
      <c r="N56" s="784"/>
      <c r="O56" s="784"/>
      <c r="P56" s="784"/>
      <c r="Q56" s="784"/>
      <c r="R56" s="689"/>
      <c r="AY56" s="484"/>
      <c r="AZ56" s="484"/>
      <c r="BA56" s="484"/>
      <c r="BB56" s="484"/>
      <c r="BC56" s="484"/>
      <c r="BD56" s="578"/>
      <c r="BE56" s="578"/>
      <c r="BF56" s="578"/>
      <c r="BG56" s="484"/>
      <c r="BH56" s="484"/>
      <c r="BI56" s="484"/>
      <c r="BJ56" s="484"/>
    </row>
    <row r="57" spans="1:74" s="396" customFormat="1" ht="12" customHeight="1" x14ac:dyDescent="0.25">
      <c r="A57" s="395"/>
      <c r="B57" s="785" t="str">
        <f>"Notes: "&amp;"EIA completed modeling and analysis for this report on " &amp;Dates!D2&amp;"."</f>
        <v>Notes: EIA completed modeling and analysis for this report on Thursday May 6, 2021.</v>
      </c>
      <c r="C57" s="769"/>
      <c r="D57" s="769"/>
      <c r="E57" s="769"/>
      <c r="F57" s="769"/>
      <c r="G57" s="769"/>
      <c r="H57" s="769"/>
      <c r="I57" s="769"/>
      <c r="J57" s="769"/>
      <c r="K57" s="769"/>
      <c r="L57" s="769"/>
      <c r="M57" s="769"/>
      <c r="N57" s="769"/>
      <c r="O57" s="769"/>
      <c r="P57" s="769"/>
      <c r="Q57" s="769"/>
      <c r="R57" s="688"/>
      <c r="AY57" s="484"/>
      <c r="AZ57" s="484"/>
      <c r="BA57" s="484"/>
      <c r="BB57" s="484"/>
      <c r="BC57" s="484"/>
      <c r="BD57" s="578"/>
      <c r="BE57" s="578"/>
      <c r="BF57" s="578"/>
      <c r="BG57" s="484"/>
      <c r="BH57" s="484"/>
      <c r="BI57" s="484"/>
      <c r="BJ57" s="484"/>
    </row>
    <row r="58" spans="1:74" s="726" customFormat="1" ht="12" customHeight="1" x14ac:dyDescent="0.25">
      <c r="A58" s="395"/>
      <c r="B58" s="780" t="s">
        <v>353</v>
      </c>
      <c r="C58" s="762"/>
      <c r="D58" s="762"/>
      <c r="E58" s="762"/>
      <c r="F58" s="762"/>
      <c r="G58" s="762"/>
      <c r="H58" s="762"/>
      <c r="I58" s="762"/>
      <c r="J58" s="762"/>
      <c r="K58" s="762"/>
      <c r="L58" s="762"/>
      <c r="M58" s="762"/>
      <c r="N58" s="762"/>
      <c r="O58" s="762"/>
      <c r="P58" s="762"/>
      <c r="Q58" s="759"/>
      <c r="AY58" s="484"/>
      <c r="AZ58" s="484"/>
      <c r="BA58" s="484"/>
      <c r="BB58" s="484"/>
      <c r="BC58" s="484"/>
      <c r="BD58" s="578"/>
      <c r="BE58" s="578"/>
      <c r="BF58" s="578"/>
      <c r="BG58" s="484"/>
      <c r="BH58" s="484"/>
      <c r="BI58" s="484"/>
      <c r="BJ58" s="484"/>
    </row>
    <row r="59" spans="1:74" s="396" customFormat="1" ht="12" customHeight="1" x14ac:dyDescent="0.25">
      <c r="A59" s="395"/>
      <c r="B59" s="779" t="s">
        <v>854</v>
      </c>
      <c r="C59" s="759"/>
      <c r="D59" s="759"/>
      <c r="E59" s="759"/>
      <c r="F59" s="759"/>
      <c r="G59" s="759"/>
      <c r="H59" s="759"/>
      <c r="I59" s="759"/>
      <c r="J59" s="759"/>
      <c r="K59" s="759"/>
      <c r="L59" s="759"/>
      <c r="M59" s="759"/>
      <c r="N59" s="759"/>
      <c r="O59" s="759"/>
      <c r="P59" s="759"/>
      <c r="Q59" s="759"/>
      <c r="R59" s="688"/>
      <c r="AY59" s="484"/>
      <c r="AZ59" s="484"/>
      <c r="BA59" s="484"/>
      <c r="BB59" s="484"/>
      <c r="BC59" s="484"/>
      <c r="BD59" s="578"/>
      <c r="BE59" s="578"/>
      <c r="BF59" s="578"/>
      <c r="BG59" s="484"/>
      <c r="BH59" s="484"/>
      <c r="BI59" s="484"/>
      <c r="BJ59" s="484"/>
    </row>
    <row r="60" spans="1:74" s="397" customFormat="1" ht="12" customHeight="1" x14ac:dyDescent="0.25">
      <c r="A60" s="393"/>
      <c r="B60" s="780" t="s">
        <v>838</v>
      </c>
      <c r="C60" s="781"/>
      <c r="D60" s="781"/>
      <c r="E60" s="781"/>
      <c r="F60" s="781"/>
      <c r="G60" s="781"/>
      <c r="H60" s="781"/>
      <c r="I60" s="781"/>
      <c r="J60" s="781"/>
      <c r="K60" s="781"/>
      <c r="L60" s="781"/>
      <c r="M60" s="781"/>
      <c r="N60" s="781"/>
      <c r="O60" s="781"/>
      <c r="P60" s="781"/>
      <c r="Q60" s="759"/>
      <c r="R60" s="688"/>
      <c r="AY60" s="483"/>
      <c r="AZ60" s="483"/>
      <c r="BA60" s="483"/>
      <c r="BB60" s="483"/>
      <c r="BC60" s="483"/>
      <c r="BD60" s="577"/>
      <c r="BE60" s="577"/>
      <c r="BF60" s="577"/>
      <c r="BG60" s="483"/>
      <c r="BH60" s="483"/>
      <c r="BI60" s="483"/>
      <c r="BJ60" s="483"/>
    </row>
    <row r="61" spans="1:74" ht="12" customHeight="1" x14ac:dyDescent="0.2">
      <c r="B61" s="771" t="s">
        <v>1384</v>
      </c>
      <c r="C61" s="759"/>
      <c r="D61" s="759"/>
      <c r="E61" s="759"/>
      <c r="F61" s="759"/>
      <c r="G61" s="759"/>
      <c r="H61" s="759"/>
      <c r="I61" s="759"/>
      <c r="J61" s="759"/>
      <c r="K61" s="759"/>
      <c r="L61" s="759"/>
      <c r="M61" s="759"/>
      <c r="N61" s="759"/>
      <c r="O61" s="759"/>
      <c r="P61" s="759"/>
      <c r="Q61" s="759"/>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M20"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1.5546875" style="159" customWidth="1"/>
    <col min="2" max="2" width="31.77734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35" customHeight="1" x14ac:dyDescent="0.25">
      <c r="A1" s="741" t="s">
        <v>798</v>
      </c>
      <c r="B1" s="786" t="s">
        <v>1360</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3.2" x14ac:dyDescent="0.25">
      <c r="A2" s="742"/>
      <c r="B2" s="486" t="str">
        <f>"U.S. Energy Information Administration  |  Short-Term Energy Outlook  - "&amp;Dates!D1</f>
        <v>U.S. Energy Information Administration  |  Short-Term Energy Outlook  - May 2021</v>
      </c>
      <c r="C2" s="487"/>
      <c r="D2" s="487"/>
      <c r="E2" s="487"/>
      <c r="F2" s="487"/>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487"/>
      <c r="AL2" s="487"/>
    </row>
    <row r="3" spans="1:74" s="12" customFormat="1" ht="13.2" x14ac:dyDescent="0.25">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72"/>
      <c r="BK5" s="370"/>
      <c r="BL5" s="370"/>
      <c r="BM5" s="370"/>
      <c r="BN5" s="370"/>
      <c r="BO5" s="370"/>
      <c r="BP5" s="370"/>
      <c r="BQ5" s="370"/>
      <c r="BR5" s="370"/>
      <c r="BS5" s="370"/>
      <c r="BT5" s="370"/>
      <c r="BU5" s="370"/>
      <c r="BV5" s="370"/>
    </row>
    <row r="6" spans="1:74" ht="11.1" customHeight="1" x14ac:dyDescent="0.2">
      <c r="A6" s="159" t="s">
        <v>366</v>
      </c>
      <c r="B6" s="169" t="s">
        <v>380</v>
      </c>
      <c r="C6" s="244">
        <v>22.234096419</v>
      </c>
      <c r="D6" s="244">
        <v>22.666231285999999</v>
      </c>
      <c r="E6" s="244">
        <v>22.638559709999999</v>
      </c>
      <c r="F6" s="244">
        <v>22.116844</v>
      </c>
      <c r="G6" s="244">
        <v>22.486292386999999</v>
      </c>
      <c r="H6" s="244">
        <v>22.546125332999999</v>
      </c>
      <c r="I6" s="244">
        <v>22.861776677000002</v>
      </c>
      <c r="J6" s="244">
        <v>22.943440290000002</v>
      </c>
      <c r="K6" s="244">
        <v>22.613167000000001</v>
      </c>
      <c r="L6" s="244">
        <v>23.352099355</v>
      </c>
      <c r="M6" s="244">
        <v>24.269522333000001</v>
      </c>
      <c r="N6" s="244">
        <v>24.056069387000001</v>
      </c>
      <c r="O6" s="244">
        <v>23.809257097</v>
      </c>
      <c r="P6" s="244">
        <v>24.360326143000002</v>
      </c>
      <c r="Q6" s="244">
        <v>24.784680129000002</v>
      </c>
      <c r="R6" s="244">
        <v>24.528398667000001</v>
      </c>
      <c r="S6" s="244">
        <v>24.705323871000001</v>
      </c>
      <c r="T6" s="244">
        <v>24.796133000000001</v>
      </c>
      <c r="U6" s="244">
        <v>25.441106161</v>
      </c>
      <c r="V6" s="244">
        <v>26.377367418999999</v>
      </c>
      <c r="W6" s="244">
        <v>25.966681000000001</v>
      </c>
      <c r="X6" s="244">
        <v>26.200711128999998</v>
      </c>
      <c r="Y6" s="244">
        <v>26.631045666999999</v>
      </c>
      <c r="Z6" s="244">
        <v>26.757916903000002</v>
      </c>
      <c r="AA6" s="244">
        <v>26.120089676999999</v>
      </c>
      <c r="AB6" s="244">
        <v>26.085465143</v>
      </c>
      <c r="AC6" s="244">
        <v>26.432793064999998</v>
      </c>
      <c r="AD6" s="244">
        <v>26.782274333</v>
      </c>
      <c r="AE6" s="244">
        <v>26.677855258000001</v>
      </c>
      <c r="AF6" s="244">
        <v>26.738444999999999</v>
      </c>
      <c r="AG6" s="244">
        <v>26.360550676999999</v>
      </c>
      <c r="AH6" s="244">
        <v>27.083895419000001</v>
      </c>
      <c r="AI6" s="244">
        <v>27.107651333</v>
      </c>
      <c r="AJ6" s="244">
        <v>27.349174354999999</v>
      </c>
      <c r="AK6" s="244">
        <v>27.918234333000001</v>
      </c>
      <c r="AL6" s="244">
        <v>28.050438194000002</v>
      </c>
      <c r="AM6" s="244">
        <v>28.016847452</v>
      </c>
      <c r="AN6" s="244">
        <v>27.726342896999999</v>
      </c>
      <c r="AO6" s="244">
        <v>27.868340838999998</v>
      </c>
      <c r="AP6" s="244">
        <v>25.581840667000002</v>
      </c>
      <c r="AQ6" s="244">
        <v>23.188227968</v>
      </c>
      <c r="AR6" s="244">
        <v>24.603011333000001</v>
      </c>
      <c r="AS6" s="244">
        <v>25.389524999999999</v>
      </c>
      <c r="AT6" s="244">
        <v>24.844414322999999</v>
      </c>
      <c r="AU6" s="244">
        <v>25.263721</v>
      </c>
      <c r="AV6" s="244">
        <v>25.087376581000001</v>
      </c>
      <c r="AW6" s="244">
        <v>26.201487666999999</v>
      </c>
      <c r="AX6" s="244">
        <v>26.018333935000001</v>
      </c>
      <c r="AY6" s="244">
        <v>26.074953456999999</v>
      </c>
      <c r="AZ6" s="244">
        <v>23.431534242000001</v>
      </c>
      <c r="BA6" s="244">
        <v>25.81316142</v>
      </c>
      <c r="BB6" s="244">
        <v>25.555536978999999</v>
      </c>
      <c r="BC6" s="368">
        <v>25.703121721999999</v>
      </c>
      <c r="BD6" s="368">
        <v>26.104305257</v>
      </c>
      <c r="BE6" s="368">
        <v>26.312113544999999</v>
      </c>
      <c r="BF6" s="368">
        <v>26.437079127000001</v>
      </c>
      <c r="BG6" s="368">
        <v>26.473178126000001</v>
      </c>
      <c r="BH6" s="368">
        <v>26.459044643999999</v>
      </c>
      <c r="BI6" s="368">
        <v>26.763593211</v>
      </c>
      <c r="BJ6" s="368">
        <v>26.877128075000002</v>
      </c>
      <c r="BK6" s="368">
        <v>26.77082034</v>
      </c>
      <c r="BL6" s="368">
        <v>26.796655372</v>
      </c>
      <c r="BM6" s="368">
        <v>26.978544340999999</v>
      </c>
      <c r="BN6" s="368">
        <v>27.131222159</v>
      </c>
      <c r="BO6" s="368">
        <v>27.247561576999999</v>
      </c>
      <c r="BP6" s="368">
        <v>27.385956009000001</v>
      </c>
      <c r="BQ6" s="368">
        <v>27.442100342</v>
      </c>
      <c r="BR6" s="368">
        <v>27.826533072</v>
      </c>
      <c r="BS6" s="368">
        <v>27.861588412</v>
      </c>
      <c r="BT6" s="368">
        <v>27.803985922999999</v>
      </c>
      <c r="BU6" s="368">
        <v>28.114842348</v>
      </c>
      <c r="BV6" s="368">
        <v>28.132342797</v>
      </c>
    </row>
    <row r="7" spans="1:74" ht="11.1" customHeight="1" x14ac:dyDescent="0.2">
      <c r="A7" s="159" t="s">
        <v>247</v>
      </c>
      <c r="B7" s="170" t="s">
        <v>338</v>
      </c>
      <c r="C7" s="244">
        <v>5.1181390000000002</v>
      </c>
      <c r="D7" s="244">
        <v>5.1381389999999998</v>
      </c>
      <c r="E7" s="244">
        <v>4.9061389999999996</v>
      </c>
      <c r="F7" s="244">
        <v>4.503139</v>
      </c>
      <c r="G7" s="244">
        <v>4.6481389999999996</v>
      </c>
      <c r="H7" s="244">
        <v>4.6981390000000003</v>
      </c>
      <c r="I7" s="244">
        <v>4.9781389999999996</v>
      </c>
      <c r="J7" s="244">
        <v>5.1351389999999997</v>
      </c>
      <c r="K7" s="244">
        <v>4.9491389999999997</v>
      </c>
      <c r="L7" s="244">
        <v>4.9731389999999998</v>
      </c>
      <c r="M7" s="244">
        <v>5.301139</v>
      </c>
      <c r="N7" s="244">
        <v>5.3831389999999999</v>
      </c>
      <c r="O7" s="244">
        <v>5.2291639999999999</v>
      </c>
      <c r="P7" s="244">
        <v>5.3901640000000004</v>
      </c>
      <c r="Q7" s="244">
        <v>5.4291640000000001</v>
      </c>
      <c r="R7" s="244">
        <v>5.0631640000000004</v>
      </c>
      <c r="S7" s="244">
        <v>5.2141640000000002</v>
      </c>
      <c r="T7" s="244">
        <v>5.1421640000000002</v>
      </c>
      <c r="U7" s="244">
        <v>5.3561639999999997</v>
      </c>
      <c r="V7" s="244">
        <v>5.6421640000000002</v>
      </c>
      <c r="W7" s="244">
        <v>5.2191640000000001</v>
      </c>
      <c r="X7" s="244">
        <v>5.535164</v>
      </c>
      <c r="Y7" s="244">
        <v>5.6321640000000004</v>
      </c>
      <c r="Z7" s="244">
        <v>5.6621639999999998</v>
      </c>
      <c r="AA7" s="244">
        <v>5.3937619999999997</v>
      </c>
      <c r="AB7" s="244">
        <v>5.4147619999999996</v>
      </c>
      <c r="AC7" s="244">
        <v>5.4997619999999996</v>
      </c>
      <c r="AD7" s="244">
        <v>5.5437620000000001</v>
      </c>
      <c r="AE7" s="244">
        <v>5.3687620000000003</v>
      </c>
      <c r="AF7" s="244">
        <v>5.5057619999999998</v>
      </c>
      <c r="AG7" s="244">
        <v>5.5017620000000003</v>
      </c>
      <c r="AH7" s="244">
        <v>5.5287620000000004</v>
      </c>
      <c r="AI7" s="244">
        <v>5.3857619999999997</v>
      </c>
      <c r="AJ7" s="244">
        <v>5.4567620000000003</v>
      </c>
      <c r="AK7" s="244">
        <v>5.649762</v>
      </c>
      <c r="AL7" s="244">
        <v>5.7947620000000004</v>
      </c>
      <c r="AM7" s="244">
        <v>5.6027620000000002</v>
      </c>
      <c r="AN7" s="244">
        <v>5.7287619999999997</v>
      </c>
      <c r="AO7" s="244">
        <v>5.6187620000000003</v>
      </c>
      <c r="AP7" s="244">
        <v>5.0067620000000002</v>
      </c>
      <c r="AQ7" s="244">
        <v>4.7207619999999997</v>
      </c>
      <c r="AR7" s="244">
        <v>5.0417620000000003</v>
      </c>
      <c r="AS7" s="244">
        <v>4.9947619999999997</v>
      </c>
      <c r="AT7" s="244">
        <v>4.8657620000000001</v>
      </c>
      <c r="AU7" s="244">
        <v>4.987762</v>
      </c>
      <c r="AV7" s="244">
        <v>5.2847619999999997</v>
      </c>
      <c r="AW7" s="244">
        <v>5.6137620000000004</v>
      </c>
      <c r="AX7" s="244">
        <v>5.7777620000000001</v>
      </c>
      <c r="AY7" s="244">
        <v>5.7646339309999997</v>
      </c>
      <c r="AZ7" s="244">
        <v>5.5468804883000002</v>
      </c>
      <c r="BA7" s="244">
        <v>5.6581855518999999</v>
      </c>
      <c r="BB7" s="244">
        <v>5.1573314735000002</v>
      </c>
      <c r="BC7" s="368">
        <v>5.0587731128</v>
      </c>
      <c r="BD7" s="368">
        <v>5.5744061115000001</v>
      </c>
      <c r="BE7" s="368">
        <v>5.7055677293000002</v>
      </c>
      <c r="BF7" s="368">
        <v>5.7419101002000001</v>
      </c>
      <c r="BG7" s="368">
        <v>5.7773125168000004</v>
      </c>
      <c r="BH7" s="368">
        <v>5.7737725310999997</v>
      </c>
      <c r="BI7" s="368">
        <v>5.7904203448000002</v>
      </c>
      <c r="BJ7" s="368">
        <v>5.7520568402999999</v>
      </c>
      <c r="BK7" s="368">
        <v>5.8327803043999999</v>
      </c>
      <c r="BL7" s="368">
        <v>5.8120607751</v>
      </c>
      <c r="BM7" s="368">
        <v>5.7717059498000003</v>
      </c>
      <c r="BN7" s="368">
        <v>5.7891066436000003</v>
      </c>
      <c r="BO7" s="368">
        <v>5.7623705851000002</v>
      </c>
      <c r="BP7" s="368">
        <v>5.7828044864999999</v>
      </c>
      <c r="BQ7" s="368">
        <v>5.7683914143999999</v>
      </c>
      <c r="BR7" s="368">
        <v>5.8019750833000003</v>
      </c>
      <c r="BS7" s="368">
        <v>5.8374030976000002</v>
      </c>
      <c r="BT7" s="368">
        <v>5.8316631557000003</v>
      </c>
      <c r="BU7" s="368">
        <v>5.8454624723000004</v>
      </c>
      <c r="BV7" s="368">
        <v>5.8047072627</v>
      </c>
    </row>
    <row r="8" spans="1:74" ht="11.1" customHeight="1" x14ac:dyDescent="0.2">
      <c r="A8" s="159" t="s">
        <v>248</v>
      </c>
      <c r="B8" s="170" t="s">
        <v>339</v>
      </c>
      <c r="C8" s="244">
        <v>2.3410039999999999</v>
      </c>
      <c r="D8" s="244">
        <v>2.348004</v>
      </c>
      <c r="E8" s="244">
        <v>2.3430040000000001</v>
      </c>
      <c r="F8" s="244">
        <v>2.328004</v>
      </c>
      <c r="G8" s="244">
        <v>2.3340040000000002</v>
      </c>
      <c r="H8" s="244">
        <v>2.3226040000000001</v>
      </c>
      <c r="I8" s="244">
        <v>2.2939039999999999</v>
      </c>
      <c r="J8" s="244">
        <v>2.2191040000000002</v>
      </c>
      <c r="K8" s="244">
        <v>2.0160040000000001</v>
      </c>
      <c r="L8" s="244">
        <v>2.1869040000000002</v>
      </c>
      <c r="M8" s="244">
        <v>2.1326040000000002</v>
      </c>
      <c r="N8" s="244">
        <v>2.1341039999999998</v>
      </c>
      <c r="O8" s="244">
        <v>2.2015340000000001</v>
      </c>
      <c r="P8" s="244">
        <v>2.1646339999999999</v>
      </c>
      <c r="Q8" s="244">
        <v>2.1275339999999998</v>
      </c>
      <c r="R8" s="244">
        <v>2.160034</v>
      </c>
      <c r="S8" s="244">
        <v>2.1256339999999998</v>
      </c>
      <c r="T8" s="244">
        <v>2.1069339999999999</v>
      </c>
      <c r="U8" s="244">
        <v>2.1048339999999999</v>
      </c>
      <c r="V8" s="244">
        <v>2.0700340000000002</v>
      </c>
      <c r="W8" s="244">
        <v>2.079034</v>
      </c>
      <c r="X8" s="244">
        <v>2.003234</v>
      </c>
      <c r="Y8" s="244">
        <v>1.930334</v>
      </c>
      <c r="Z8" s="244">
        <v>1.9276260000000001</v>
      </c>
      <c r="AA8" s="244">
        <v>1.8623270000000001</v>
      </c>
      <c r="AB8" s="244">
        <v>1.943127</v>
      </c>
      <c r="AC8" s="244">
        <v>1.9366270000000001</v>
      </c>
      <c r="AD8" s="244">
        <v>1.9166270000000001</v>
      </c>
      <c r="AE8" s="244">
        <v>1.9003270000000001</v>
      </c>
      <c r="AF8" s="244">
        <v>1.9043270000000001</v>
      </c>
      <c r="AG8" s="244">
        <v>1.901227</v>
      </c>
      <c r="AH8" s="244">
        <v>1.929527</v>
      </c>
      <c r="AI8" s="244">
        <v>1.957427</v>
      </c>
      <c r="AJ8" s="244">
        <v>1.902827</v>
      </c>
      <c r="AK8" s="244">
        <v>1.9403269999999999</v>
      </c>
      <c r="AL8" s="244">
        <v>1.9561269999999999</v>
      </c>
      <c r="AM8" s="244">
        <v>1.9965269999999999</v>
      </c>
      <c r="AN8" s="244">
        <v>1.999627</v>
      </c>
      <c r="AO8" s="244">
        <v>2.016127</v>
      </c>
      <c r="AP8" s="244">
        <v>2.0009269999999999</v>
      </c>
      <c r="AQ8" s="244">
        <v>1.9163269999999999</v>
      </c>
      <c r="AR8" s="244">
        <v>1.9004270000000001</v>
      </c>
      <c r="AS8" s="244">
        <v>1.8843270000000001</v>
      </c>
      <c r="AT8" s="244">
        <v>1.9260269999999999</v>
      </c>
      <c r="AU8" s="244">
        <v>1.927427</v>
      </c>
      <c r="AV8" s="244">
        <v>1.8924270000000001</v>
      </c>
      <c r="AW8" s="244">
        <v>1.8920269999999999</v>
      </c>
      <c r="AX8" s="244">
        <v>1.917227</v>
      </c>
      <c r="AY8" s="244">
        <v>1.905254397</v>
      </c>
      <c r="AZ8" s="244">
        <v>1.9316300395999999</v>
      </c>
      <c r="BA8" s="244">
        <v>1.9565514205000001</v>
      </c>
      <c r="BB8" s="244">
        <v>1.9249096881000001</v>
      </c>
      <c r="BC8" s="368">
        <v>1.9086731091</v>
      </c>
      <c r="BD8" s="368">
        <v>1.9043498452000001</v>
      </c>
      <c r="BE8" s="368">
        <v>1.8998553155</v>
      </c>
      <c r="BF8" s="368">
        <v>1.8840666270999999</v>
      </c>
      <c r="BG8" s="368">
        <v>1.8673890091000001</v>
      </c>
      <c r="BH8" s="368">
        <v>1.8528033125000001</v>
      </c>
      <c r="BI8" s="368">
        <v>1.8377221662000001</v>
      </c>
      <c r="BJ8" s="368">
        <v>1.8227058342</v>
      </c>
      <c r="BK8" s="368">
        <v>1.7954439352</v>
      </c>
      <c r="BL8" s="368">
        <v>1.7811609969</v>
      </c>
      <c r="BM8" s="368">
        <v>1.7661901916</v>
      </c>
      <c r="BN8" s="368">
        <v>1.7514762152000001</v>
      </c>
      <c r="BO8" s="368">
        <v>1.7426842917000001</v>
      </c>
      <c r="BP8" s="368">
        <v>1.7342943222</v>
      </c>
      <c r="BQ8" s="368">
        <v>1.7200094275</v>
      </c>
      <c r="BR8" s="368">
        <v>1.7173259883000001</v>
      </c>
      <c r="BS8" s="368">
        <v>1.7034366140999999</v>
      </c>
      <c r="BT8" s="368">
        <v>1.6892791678000001</v>
      </c>
      <c r="BU8" s="368">
        <v>1.6733673760000001</v>
      </c>
      <c r="BV8" s="368">
        <v>1.6735933348000001</v>
      </c>
    </row>
    <row r="9" spans="1:74" ht="11.1" customHeight="1" x14ac:dyDescent="0.2">
      <c r="A9" s="159" t="s">
        <v>249</v>
      </c>
      <c r="B9" s="170" t="s">
        <v>340</v>
      </c>
      <c r="C9" s="244">
        <v>14.774953418999999</v>
      </c>
      <c r="D9" s="244">
        <v>15.180088286</v>
      </c>
      <c r="E9" s="244">
        <v>15.389416710000001</v>
      </c>
      <c r="F9" s="244">
        <v>15.285701</v>
      </c>
      <c r="G9" s="244">
        <v>15.504149387</v>
      </c>
      <c r="H9" s="244">
        <v>15.525382333</v>
      </c>
      <c r="I9" s="244">
        <v>15.589733677</v>
      </c>
      <c r="J9" s="244">
        <v>15.58919729</v>
      </c>
      <c r="K9" s="244">
        <v>15.648023999999999</v>
      </c>
      <c r="L9" s="244">
        <v>16.192056354999998</v>
      </c>
      <c r="M9" s="244">
        <v>16.835779333000001</v>
      </c>
      <c r="N9" s="244">
        <v>16.538826387</v>
      </c>
      <c r="O9" s="244">
        <v>16.378559097</v>
      </c>
      <c r="P9" s="244">
        <v>16.805528143</v>
      </c>
      <c r="Q9" s="244">
        <v>17.227982129000001</v>
      </c>
      <c r="R9" s="244">
        <v>17.305200667000001</v>
      </c>
      <c r="S9" s="244">
        <v>17.365525870999999</v>
      </c>
      <c r="T9" s="244">
        <v>17.547035000000001</v>
      </c>
      <c r="U9" s="244">
        <v>17.980108161</v>
      </c>
      <c r="V9" s="244">
        <v>18.665169419000001</v>
      </c>
      <c r="W9" s="244">
        <v>18.668482999999998</v>
      </c>
      <c r="X9" s="244">
        <v>18.662313129000001</v>
      </c>
      <c r="Y9" s="244">
        <v>19.068547667000001</v>
      </c>
      <c r="Z9" s="244">
        <v>19.168126903000001</v>
      </c>
      <c r="AA9" s="244">
        <v>18.864000677</v>
      </c>
      <c r="AB9" s="244">
        <v>18.727576143</v>
      </c>
      <c r="AC9" s="244">
        <v>18.996404065</v>
      </c>
      <c r="AD9" s="244">
        <v>19.321885333000001</v>
      </c>
      <c r="AE9" s="244">
        <v>19.408766258</v>
      </c>
      <c r="AF9" s="244">
        <v>19.328355999999999</v>
      </c>
      <c r="AG9" s="244">
        <v>18.957561677000001</v>
      </c>
      <c r="AH9" s="244">
        <v>19.625606419</v>
      </c>
      <c r="AI9" s="244">
        <v>19.764462333000001</v>
      </c>
      <c r="AJ9" s="244">
        <v>19.989585354999999</v>
      </c>
      <c r="AK9" s="244">
        <v>20.328145332999998</v>
      </c>
      <c r="AL9" s="244">
        <v>20.299549194000001</v>
      </c>
      <c r="AM9" s="244">
        <v>20.417558452000002</v>
      </c>
      <c r="AN9" s="244">
        <v>19.997953896999999</v>
      </c>
      <c r="AO9" s="244">
        <v>20.233451839000001</v>
      </c>
      <c r="AP9" s="244">
        <v>18.574151666999999</v>
      </c>
      <c r="AQ9" s="244">
        <v>16.551138968</v>
      </c>
      <c r="AR9" s="244">
        <v>17.660822332999999</v>
      </c>
      <c r="AS9" s="244">
        <v>18.510435999999999</v>
      </c>
      <c r="AT9" s="244">
        <v>18.052625323000001</v>
      </c>
      <c r="AU9" s="244">
        <v>18.348531999999999</v>
      </c>
      <c r="AV9" s="244">
        <v>17.910187580999999</v>
      </c>
      <c r="AW9" s="244">
        <v>18.695698666999998</v>
      </c>
      <c r="AX9" s="244">
        <v>18.323344935000001</v>
      </c>
      <c r="AY9" s="244">
        <v>18.405065129</v>
      </c>
      <c r="AZ9" s="244">
        <v>15.953023714</v>
      </c>
      <c r="BA9" s="244">
        <v>18.198424447000001</v>
      </c>
      <c r="BB9" s="244">
        <v>18.473295818</v>
      </c>
      <c r="BC9" s="368">
        <v>18.735675499999999</v>
      </c>
      <c r="BD9" s="368">
        <v>18.625549299999999</v>
      </c>
      <c r="BE9" s="368">
        <v>18.706690500000001</v>
      </c>
      <c r="BF9" s="368">
        <v>18.811102399999999</v>
      </c>
      <c r="BG9" s="368">
        <v>18.828476599999998</v>
      </c>
      <c r="BH9" s="368">
        <v>18.832468800000001</v>
      </c>
      <c r="BI9" s="368">
        <v>19.1354507</v>
      </c>
      <c r="BJ9" s="368">
        <v>19.302365399999999</v>
      </c>
      <c r="BK9" s="368">
        <v>19.142596099999999</v>
      </c>
      <c r="BL9" s="368">
        <v>19.2034336</v>
      </c>
      <c r="BM9" s="368">
        <v>19.440648199999998</v>
      </c>
      <c r="BN9" s="368">
        <v>19.590639299999999</v>
      </c>
      <c r="BO9" s="368">
        <v>19.7425067</v>
      </c>
      <c r="BP9" s="368">
        <v>19.868857200000001</v>
      </c>
      <c r="BQ9" s="368">
        <v>19.953699499999999</v>
      </c>
      <c r="BR9" s="368">
        <v>20.307231999999999</v>
      </c>
      <c r="BS9" s="368">
        <v>20.320748699999999</v>
      </c>
      <c r="BT9" s="368">
        <v>20.283043599999999</v>
      </c>
      <c r="BU9" s="368">
        <v>20.596012500000001</v>
      </c>
      <c r="BV9" s="368">
        <v>20.654042199999999</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369"/>
      <c r="BD10" s="369"/>
      <c r="BE10" s="369"/>
      <c r="BF10" s="369"/>
      <c r="BG10" s="369"/>
      <c r="BH10" s="369"/>
      <c r="BI10" s="369"/>
      <c r="BJ10" s="369"/>
      <c r="BK10" s="369"/>
      <c r="BL10" s="369"/>
      <c r="BM10" s="369"/>
      <c r="BN10" s="369"/>
      <c r="BO10" s="369"/>
      <c r="BP10" s="369"/>
      <c r="BQ10" s="369"/>
      <c r="BR10" s="369"/>
      <c r="BS10" s="369"/>
      <c r="BT10" s="369"/>
      <c r="BU10" s="369"/>
      <c r="BV10" s="369"/>
    </row>
    <row r="11" spans="1:74" ht="11.1" customHeight="1" x14ac:dyDescent="0.2">
      <c r="A11" s="159" t="s">
        <v>365</v>
      </c>
      <c r="B11" s="169" t="s">
        <v>381</v>
      </c>
      <c r="C11" s="244">
        <v>5.5032551041</v>
      </c>
      <c r="D11" s="244">
        <v>5.4779440721999997</v>
      </c>
      <c r="E11" s="244">
        <v>5.3475279367999997</v>
      </c>
      <c r="F11" s="244">
        <v>5.6236809901000004</v>
      </c>
      <c r="G11" s="244">
        <v>5.9837896705000002</v>
      </c>
      <c r="H11" s="244">
        <v>6.1768779192999999</v>
      </c>
      <c r="I11" s="244">
        <v>6.2557599678000004</v>
      </c>
      <c r="J11" s="244">
        <v>6.1200257907999998</v>
      </c>
      <c r="K11" s="244">
        <v>6.3171074599999999</v>
      </c>
      <c r="L11" s="244">
        <v>6.1091926904999996</v>
      </c>
      <c r="M11" s="244">
        <v>5.8175559282</v>
      </c>
      <c r="N11" s="244">
        <v>5.5918002882</v>
      </c>
      <c r="O11" s="244">
        <v>5.4209185006</v>
      </c>
      <c r="P11" s="244">
        <v>5.3346655374000003</v>
      </c>
      <c r="Q11" s="244">
        <v>5.4445349523999997</v>
      </c>
      <c r="R11" s="244">
        <v>5.9490330048000004</v>
      </c>
      <c r="S11" s="244">
        <v>6.1569091579000004</v>
      </c>
      <c r="T11" s="244">
        <v>6.3363485616000004</v>
      </c>
      <c r="U11" s="244">
        <v>6.3809199924</v>
      </c>
      <c r="V11" s="244">
        <v>6.1705694051000002</v>
      </c>
      <c r="W11" s="244">
        <v>6.1257278065999996</v>
      </c>
      <c r="X11" s="244">
        <v>6.0401152648999998</v>
      </c>
      <c r="Y11" s="244">
        <v>5.8365528823000004</v>
      </c>
      <c r="Z11" s="244">
        <v>5.7004131955000004</v>
      </c>
      <c r="AA11" s="244">
        <v>5.4629560307</v>
      </c>
      <c r="AB11" s="244">
        <v>5.3005067508000003</v>
      </c>
      <c r="AC11" s="244">
        <v>5.4678939308999999</v>
      </c>
      <c r="AD11" s="244">
        <v>5.8863671747000001</v>
      </c>
      <c r="AE11" s="244">
        <v>6.3738921159000004</v>
      </c>
      <c r="AF11" s="244">
        <v>6.3124484878000002</v>
      </c>
      <c r="AG11" s="244">
        <v>6.5676444724999996</v>
      </c>
      <c r="AH11" s="244">
        <v>6.9270583958999996</v>
      </c>
      <c r="AI11" s="244">
        <v>6.8205901442999997</v>
      </c>
      <c r="AJ11" s="244">
        <v>6.6929360857000004</v>
      </c>
      <c r="AK11" s="244">
        <v>6.4595469602</v>
      </c>
      <c r="AL11" s="244">
        <v>6.0954959003000004</v>
      </c>
      <c r="AM11" s="244">
        <v>6.1173585506999997</v>
      </c>
      <c r="AN11" s="244">
        <v>5.9473706332000003</v>
      </c>
      <c r="AO11" s="244">
        <v>5.9778037252000003</v>
      </c>
      <c r="AP11" s="244">
        <v>5.8425667977</v>
      </c>
      <c r="AQ11" s="244">
        <v>5.8960984073000002</v>
      </c>
      <c r="AR11" s="244">
        <v>6.4130799837000003</v>
      </c>
      <c r="AS11" s="244">
        <v>6.6704567752999999</v>
      </c>
      <c r="AT11" s="244">
        <v>6.6796890733999996</v>
      </c>
      <c r="AU11" s="244">
        <v>6.5150246316000002</v>
      </c>
      <c r="AV11" s="244">
        <v>6.2955442659000003</v>
      </c>
      <c r="AW11" s="244">
        <v>5.8510463676000004</v>
      </c>
      <c r="AX11" s="244">
        <v>5.5330903556999997</v>
      </c>
      <c r="AY11" s="244">
        <v>5.6500617493999998</v>
      </c>
      <c r="AZ11" s="244">
        <v>5.4889310506999998</v>
      </c>
      <c r="BA11" s="244">
        <v>5.5653944127999999</v>
      </c>
      <c r="BB11" s="244">
        <v>6.3684663871999998</v>
      </c>
      <c r="BC11" s="368">
        <v>6.8344058430999999</v>
      </c>
      <c r="BD11" s="368">
        <v>7.0463574977999999</v>
      </c>
      <c r="BE11" s="368">
        <v>7.0757312050000003</v>
      </c>
      <c r="BF11" s="368">
        <v>7.1938046827999997</v>
      </c>
      <c r="BG11" s="368">
        <v>7.2575807246000004</v>
      </c>
      <c r="BH11" s="368">
        <v>7.0490598407</v>
      </c>
      <c r="BI11" s="368">
        <v>6.6978699037</v>
      </c>
      <c r="BJ11" s="368">
        <v>6.3841044138000003</v>
      </c>
      <c r="BK11" s="368">
        <v>6.043141071</v>
      </c>
      <c r="BL11" s="368">
        <v>6.1399663825999999</v>
      </c>
      <c r="BM11" s="368">
        <v>6.2194485565999997</v>
      </c>
      <c r="BN11" s="368">
        <v>6.8872918256000002</v>
      </c>
      <c r="BO11" s="368">
        <v>7.1193745168999998</v>
      </c>
      <c r="BP11" s="368">
        <v>7.3083374091</v>
      </c>
      <c r="BQ11" s="368">
        <v>7.4066371877000003</v>
      </c>
      <c r="BR11" s="368">
        <v>7.5403380324000002</v>
      </c>
      <c r="BS11" s="368">
        <v>7.6676634789999998</v>
      </c>
      <c r="BT11" s="368">
        <v>7.5251159772999996</v>
      </c>
      <c r="BU11" s="368">
        <v>7.1947369573</v>
      </c>
      <c r="BV11" s="368">
        <v>6.9134700775000004</v>
      </c>
    </row>
    <row r="12" spans="1:74" ht="11.1" customHeight="1" x14ac:dyDescent="0.2">
      <c r="A12" s="159" t="s">
        <v>250</v>
      </c>
      <c r="B12" s="170" t="s">
        <v>341</v>
      </c>
      <c r="C12" s="244">
        <v>0.67835688233000002</v>
      </c>
      <c r="D12" s="244">
        <v>0.66540963407999998</v>
      </c>
      <c r="E12" s="244">
        <v>0.66277880331000005</v>
      </c>
      <c r="F12" s="244">
        <v>0.65106039464999999</v>
      </c>
      <c r="G12" s="244">
        <v>0.67625092010999999</v>
      </c>
      <c r="H12" s="244">
        <v>0.66992997506999996</v>
      </c>
      <c r="I12" s="244">
        <v>0.67772859260999996</v>
      </c>
      <c r="J12" s="244">
        <v>0.66114068799000003</v>
      </c>
      <c r="K12" s="244">
        <v>0.67851195100999995</v>
      </c>
      <c r="L12" s="244">
        <v>0.70123220076000004</v>
      </c>
      <c r="M12" s="244">
        <v>0.70220401060000004</v>
      </c>
      <c r="N12" s="244">
        <v>0.68634291659000002</v>
      </c>
      <c r="O12" s="244">
        <v>0.67591063364000004</v>
      </c>
      <c r="P12" s="244">
        <v>0.66319529384999998</v>
      </c>
      <c r="Q12" s="244">
        <v>0.66305166538000004</v>
      </c>
      <c r="R12" s="244">
        <v>0.67774559809000001</v>
      </c>
      <c r="S12" s="244">
        <v>0.69195204012</v>
      </c>
      <c r="T12" s="244">
        <v>0.69357763037999998</v>
      </c>
      <c r="U12" s="244">
        <v>0.68823986917000002</v>
      </c>
      <c r="V12" s="244">
        <v>0.66698114414999998</v>
      </c>
      <c r="W12" s="244">
        <v>0.68543637277000002</v>
      </c>
      <c r="X12" s="244">
        <v>0.67253062286999998</v>
      </c>
      <c r="Y12" s="244">
        <v>0.70132060389999995</v>
      </c>
      <c r="Z12" s="244">
        <v>0.66383592875999997</v>
      </c>
      <c r="AA12" s="244">
        <v>0.65832091132000004</v>
      </c>
      <c r="AB12" s="244">
        <v>0.64357429473000005</v>
      </c>
      <c r="AC12" s="244">
        <v>0.68560986494999998</v>
      </c>
      <c r="AD12" s="244">
        <v>0.70851944417000001</v>
      </c>
      <c r="AE12" s="244">
        <v>0.70840389788000002</v>
      </c>
      <c r="AF12" s="244">
        <v>0.68284034232000002</v>
      </c>
      <c r="AG12" s="244">
        <v>0.67870263225000005</v>
      </c>
      <c r="AH12" s="244">
        <v>0.71214129417000005</v>
      </c>
      <c r="AI12" s="244">
        <v>0.71334060601000004</v>
      </c>
      <c r="AJ12" s="244">
        <v>0.69781995112999995</v>
      </c>
      <c r="AK12" s="244">
        <v>0.69788515309999999</v>
      </c>
      <c r="AL12" s="244">
        <v>0.69458535279</v>
      </c>
      <c r="AM12" s="244">
        <v>0.67467644705999996</v>
      </c>
      <c r="AN12" s="244">
        <v>0.69971389214000002</v>
      </c>
      <c r="AO12" s="244">
        <v>0.69395916784</v>
      </c>
      <c r="AP12" s="244">
        <v>0.59348515461999996</v>
      </c>
      <c r="AQ12" s="244">
        <v>0.58804440993999996</v>
      </c>
      <c r="AR12" s="244">
        <v>0.60928523359999998</v>
      </c>
      <c r="AS12" s="244">
        <v>0.63985327539000003</v>
      </c>
      <c r="AT12" s="244">
        <v>0.63058399907999996</v>
      </c>
      <c r="AU12" s="244">
        <v>0.63558969978000002</v>
      </c>
      <c r="AV12" s="244">
        <v>0.61332855392999996</v>
      </c>
      <c r="AW12" s="244">
        <v>0.62254016273000001</v>
      </c>
      <c r="AX12" s="244">
        <v>0.62115785208999996</v>
      </c>
      <c r="AY12" s="244">
        <v>0.62894231383999999</v>
      </c>
      <c r="AZ12" s="244">
        <v>0.64716897314999999</v>
      </c>
      <c r="BA12" s="244">
        <v>0.65067104320000002</v>
      </c>
      <c r="BB12" s="244">
        <v>0.66729111776000005</v>
      </c>
      <c r="BC12" s="368">
        <v>0.71112881776000003</v>
      </c>
      <c r="BD12" s="368">
        <v>0.68185739642999998</v>
      </c>
      <c r="BE12" s="368">
        <v>0.70042746952000001</v>
      </c>
      <c r="BF12" s="368">
        <v>0.70756687081000003</v>
      </c>
      <c r="BG12" s="368">
        <v>0.70658888412999998</v>
      </c>
      <c r="BH12" s="368">
        <v>0.67860871184000005</v>
      </c>
      <c r="BI12" s="368">
        <v>0.68366534067999996</v>
      </c>
      <c r="BJ12" s="368">
        <v>0.69941583602000001</v>
      </c>
      <c r="BK12" s="368">
        <v>0.69219867084999998</v>
      </c>
      <c r="BL12" s="368">
        <v>0.71653593281000005</v>
      </c>
      <c r="BM12" s="368">
        <v>0.72029753731000001</v>
      </c>
      <c r="BN12" s="368">
        <v>0.78835055324000003</v>
      </c>
      <c r="BO12" s="368">
        <v>0.77168052810999999</v>
      </c>
      <c r="BP12" s="368">
        <v>0.72778828334000001</v>
      </c>
      <c r="BQ12" s="368">
        <v>0.74685436865999999</v>
      </c>
      <c r="BR12" s="368">
        <v>0.75536162432999998</v>
      </c>
      <c r="BS12" s="368">
        <v>0.75412665647999999</v>
      </c>
      <c r="BT12" s="368">
        <v>0.72605107409000003</v>
      </c>
      <c r="BU12" s="368">
        <v>0.73101622025000002</v>
      </c>
      <c r="BV12" s="368">
        <v>0.74684278623</v>
      </c>
    </row>
    <row r="13" spans="1:74" ht="11.1" customHeight="1" x14ac:dyDescent="0.2">
      <c r="A13" s="159" t="s">
        <v>251</v>
      </c>
      <c r="B13" s="170" t="s">
        <v>342</v>
      </c>
      <c r="C13" s="244">
        <v>2.9877384612000002</v>
      </c>
      <c r="D13" s="244">
        <v>2.9703649577000002</v>
      </c>
      <c r="E13" s="244">
        <v>2.9169142827000001</v>
      </c>
      <c r="F13" s="244">
        <v>3.1552010376999999</v>
      </c>
      <c r="G13" s="244">
        <v>3.4932722324999999</v>
      </c>
      <c r="H13" s="244">
        <v>3.6717681290000002</v>
      </c>
      <c r="I13" s="244">
        <v>3.7430926056999998</v>
      </c>
      <c r="J13" s="244">
        <v>3.6199918396999999</v>
      </c>
      <c r="K13" s="244">
        <v>3.8373915675000001</v>
      </c>
      <c r="L13" s="244">
        <v>3.5963945289999999</v>
      </c>
      <c r="M13" s="244">
        <v>3.3102702085</v>
      </c>
      <c r="N13" s="244">
        <v>3.0714480657999998</v>
      </c>
      <c r="O13" s="244">
        <v>2.9326572963999999</v>
      </c>
      <c r="P13" s="244">
        <v>2.9359698610999998</v>
      </c>
      <c r="Q13" s="244">
        <v>2.9768242173999999</v>
      </c>
      <c r="R13" s="244">
        <v>3.4501153402</v>
      </c>
      <c r="S13" s="244">
        <v>3.6464713216</v>
      </c>
      <c r="T13" s="244">
        <v>3.8329425224999998</v>
      </c>
      <c r="U13" s="244">
        <v>3.8951445343</v>
      </c>
      <c r="V13" s="244">
        <v>3.7145994753</v>
      </c>
      <c r="W13" s="244">
        <v>3.6311474408</v>
      </c>
      <c r="X13" s="244">
        <v>3.5590615945000001</v>
      </c>
      <c r="Y13" s="244">
        <v>3.3176408954999999</v>
      </c>
      <c r="Z13" s="244">
        <v>3.2094280217</v>
      </c>
      <c r="AA13" s="244">
        <v>2.9660772640999999</v>
      </c>
      <c r="AB13" s="244">
        <v>2.7993035002000002</v>
      </c>
      <c r="AC13" s="244">
        <v>2.9396603536999999</v>
      </c>
      <c r="AD13" s="244">
        <v>3.3446251525999999</v>
      </c>
      <c r="AE13" s="244">
        <v>3.8194612544000002</v>
      </c>
      <c r="AF13" s="244">
        <v>3.7876466925000001</v>
      </c>
      <c r="AG13" s="244">
        <v>4.0612283306999997</v>
      </c>
      <c r="AH13" s="244">
        <v>4.3634023757999998</v>
      </c>
      <c r="AI13" s="244">
        <v>4.2562051335</v>
      </c>
      <c r="AJ13" s="244">
        <v>4.2315545174000002</v>
      </c>
      <c r="AK13" s="244">
        <v>3.9066977946999999</v>
      </c>
      <c r="AL13" s="244">
        <v>3.5432688373999999</v>
      </c>
      <c r="AM13" s="244">
        <v>3.5473296508000001</v>
      </c>
      <c r="AN13" s="244">
        <v>3.3384469014000002</v>
      </c>
      <c r="AO13" s="244">
        <v>3.4143701593000002</v>
      </c>
      <c r="AP13" s="244">
        <v>3.7748240568</v>
      </c>
      <c r="AQ13" s="244">
        <v>3.7887021158</v>
      </c>
      <c r="AR13" s="244">
        <v>4.1235212084999997</v>
      </c>
      <c r="AS13" s="244">
        <v>4.3274339747999999</v>
      </c>
      <c r="AT13" s="244">
        <v>4.334937783</v>
      </c>
      <c r="AU13" s="244">
        <v>4.1747100185999999</v>
      </c>
      <c r="AV13" s="244">
        <v>3.9365403846999998</v>
      </c>
      <c r="AW13" s="244">
        <v>3.4629423450000001</v>
      </c>
      <c r="AX13" s="244">
        <v>3.1378935350999999</v>
      </c>
      <c r="AY13" s="244">
        <v>3.2377218525</v>
      </c>
      <c r="AZ13" s="244">
        <v>3.1921412571999999</v>
      </c>
      <c r="BA13" s="244">
        <v>3.2720970045</v>
      </c>
      <c r="BB13" s="244">
        <v>4.0003224881000001</v>
      </c>
      <c r="BC13" s="368">
        <v>4.3457273471000004</v>
      </c>
      <c r="BD13" s="368">
        <v>4.5669079752000004</v>
      </c>
      <c r="BE13" s="368">
        <v>4.5926014643000004</v>
      </c>
      <c r="BF13" s="368">
        <v>4.6661954406000001</v>
      </c>
      <c r="BG13" s="368">
        <v>4.7258155785999998</v>
      </c>
      <c r="BH13" s="368">
        <v>4.5556995172999999</v>
      </c>
      <c r="BI13" s="368">
        <v>4.1940330943999999</v>
      </c>
      <c r="BJ13" s="368">
        <v>3.8553091521999998</v>
      </c>
      <c r="BK13" s="368">
        <v>3.484060597</v>
      </c>
      <c r="BL13" s="368">
        <v>3.5499242459999998</v>
      </c>
      <c r="BM13" s="368">
        <v>3.6498760734000002</v>
      </c>
      <c r="BN13" s="368">
        <v>4.2968553908000002</v>
      </c>
      <c r="BO13" s="368">
        <v>4.5566906784999999</v>
      </c>
      <c r="BP13" s="368">
        <v>4.7763753569</v>
      </c>
      <c r="BQ13" s="368">
        <v>4.8191353222000002</v>
      </c>
      <c r="BR13" s="368">
        <v>4.8912381395000004</v>
      </c>
      <c r="BS13" s="368">
        <v>4.9833627693000002</v>
      </c>
      <c r="BT13" s="368">
        <v>4.8471289558999997</v>
      </c>
      <c r="BU13" s="368">
        <v>4.4388699727000001</v>
      </c>
      <c r="BV13" s="368">
        <v>4.0971782579999996</v>
      </c>
    </row>
    <row r="14" spans="1:74" ht="11.1" customHeight="1" x14ac:dyDescent="0.2">
      <c r="A14" s="159" t="s">
        <v>252</v>
      </c>
      <c r="B14" s="170" t="s">
        <v>343</v>
      </c>
      <c r="C14" s="244">
        <v>0.88845560387</v>
      </c>
      <c r="D14" s="244">
        <v>0.89249185714000001</v>
      </c>
      <c r="E14" s="244">
        <v>0.83229560902999999</v>
      </c>
      <c r="F14" s="244">
        <v>0.88640714532999998</v>
      </c>
      <c r="G14" s="244">
        <v>0.88048640194000005</v>
      </c>
      <c r="H14" s="244">
        <v>0.88497928999999997</v>
      </c>
      <c r="I14" s="244">
        <v>0.88436948322999998</v>
      </c>
      <c r="J14" s="244">
        <v>0.88640517323000001</v>
      </c>
      <c r="K14" s="244">
        <v>0.87867404267000004</v>
      </c>
      <c r="L14" s="244">
        <v>0.89182267451999997</v>
      </c>
      <c r="M14" s="244">
        <v>0.87903900000000001</v>
      </c>
      <c r="N14" s="244">
        <v>0.89829700000000001</v>
      </c>
      <c r="O14" s="244">
        <v>0.88942900000000003</v>
      </c>
      <c r="P14" s="244">
        <v>0.85247899999999999</v>
      </c>
      <c r="Q14" s="244">
        <v>0.88542900000000002</v>
      </c>
      <c r="R14" s="244">
        <v>0.89442900000000003</v>
      </c>
      <c r="S14" s="244">
        <v>0.89542900000000003</v>
      </c>
      <c r="T14" s="244">
        <v>0.89342900000000003</v>
      </c>
      <c r="U14" s="244">
        <v>0.88983000000000001</v>
      </c>
      <c r="V14" s="244">
        <v>0.89542900000000003</v>
      </c>
      <c r="W14" s="244">
        <v>0.89742900000000003</v>
      </c>
      <c r="X14" s="244">
        <v>0.90828299999999995</v>
      </c>
      <c r="Y14" s="244">
        <v>0.91266800000000003</v>
      </c>
      <c r="Z14" s="244">
        <v>0.91878099999999996</v>
      </c>
      <c r="AA14" s="244">
        <v>0.93140184999999998</v>
      </c>
      <c r="AB14" s="244">
        <v>0.92511843999999999</v>
      </c>
      <c r="AC14" s="244">
        <v>0.91730513999999996</v>
      </c>
      <c r="AD14" s="244">
        <v>0.92344042999999998</v>
      </c>
      <c r="AE14" s="244">
        <v>0.92694757999999999</v>
      </c>
      <c r="AF14" s="244">
        <v>0.92461700000000002</v>
      </c>
      <c r="AG14" s="244">
        <v>0.90117888000000002</v>
      </c>
      <c r="AH14" s="244">
        <v>0.91529258000000002</v>
      </c>
      <c r="AI14" s="244">
        <v>0.91192642000000002</v>
      </c>
      <c r="AJ14" s="244">
        <v>0.91511401999999997</v>
      </c>
      <c r="AK14" s="244">
        <v>0.91264626999999998</v>
      </c>
      <c r="AL14" s="244">
        <v>0.91465099999999999</v>
      </c>
      <c r="AM14" s="244">
        <v>0.91730100000000003</v>
      </c>
      <c r="AN14" s="244">
        <v>0.91181800000000002</v>
      </c>
      <c r="AO14" s="244">
        <v>0.89054199999999994</v>
      </c>
      <c r="AP14" s="244">
        <v>0.82959300000000002</v>
      </c>
      <c r="AQ14" s="244">
        <v>0.76570499999999997</v>
      </c>
      <c r="AR14" s="244">
        <v>0.76333399999999996</v>
      </c>
      <c r="AS14" s="244">
        <v>0.76841599999999999</v>
      </c>
      <c r="AT14" s="244">
        <v>0.77551999999999999</v>
      </c>
      <c r="AU14" s="244">
        <v>0.78267299999999995</v>
      </c>
      <c r="AV14" s="244">
        <v>0.78480399999999995</v>
      </c>
      <c r="AW14" s="244">
        <v>0.79437000000000002</v>
      </c>
      <c r="AX14" s="244">
        <v>0.79344700000000001</v>
      </c>
      <c r="AY14" s="244">
        <v>0.77901663035000002</v>
      </c>
      <c r="AZ14" s="244">
        <v>0.79181323339999998</v>
      </c>
      <c r="BA14" s="244">
        <v>0.78627114726000003</v>
      </c>
      <c r="BB14" s="244">
        <v>0.80211569943000005</v>
      </c>
      <c r="BC14" s="368">
        <v>0.79545202257000003</v>
      </c>
      <c r="BD14" s="368">
        <v>0.78805020135000003</v>
      </c>
      <c r="BE14" s="368">
        <v>0.79300876483000005</v>
      </c>
      <c r="BF14" s="368">
        <v>0.79992959591000001</v>
      </c>
      <c r="BG14" s="368">
        <v>0.79694334486999996</v>
      </c>
      <c r="BH14" s="368">
        <v>0.79893579300999995</v>
      </c>
      <c r="BI14" s="368">
        <v>0.79335690967000005</v>
      </c>
      <c r="BJ14" s="368">
        <v>0.7975685334</v>
      </c>
      <c r="BK14" s="368">
        <v>0.84563817930999996</v>
      </c>
      <c r="BL14" s="368">
        <v>0.84830652688999997</v>
      </c>
      <c r="BM14" s="368">
        <v>0.82843534327000001</v>
      </c>
      <c r="BN14" s="368">
        <v>0.77167103115000002</v>
      </c>
      <c r="BO14" s="368">
        <v>0.76525602110000002</v>
      </c>
      <c r="BP14" s="368">
        <v>0.75811863034000004</v>
      </c>
      <c r="BQ14" s="368">
        <v>0.76284974901000002</v>
      </c>
      <c r="BR14" s="368">
        <v>0.76947160019000005</v>
      </c>
      <c r="BS14" s="368">
        <v>0.76658647739999997</v>
      </c>
      <c r="BT14" s="368">
        <v>0.76845214935999995</v>
      </c>
      <c r="BU14" s="368">
        <v>0.80306104617999996</v>
      </c>
      <c r="BV14" s="368">
        <v>0.81709916001000005</v>
      </c>
    </row>
    <row r="15" spans="1:74" ht="11.1" customHeight="1" x14ac:dyDescent="0.2">
      <c r="A15" s="159" t="s">
        <v>1351</v>
      </c>
      <c r="B15" s="170" t="s">
        <v>1352</v>
      </c>
      <c r="C15" s="244">
        <v>0.53929400000000005</v>
      </c>
      <c r="D15" s="244">
        <v>0.53829400000000005</v>
      </c>
      <c r="E15" s="244">
        <v>0.53429400000000005</v>
      </c>
      <c r="F15" s="244">
        <v>0.53129400000000004</v>
      </c>
      <c r="G15" s="244">
        <v>0.53629400000000005</v>
      </c>
      <c r="H15" s="244">
        <v>0.54329400000000005</v>
      </c>
      <c r="I15" s="244">
        <v>0.54429400000000006</v>
      </c>
      <c r="J15" s="244">
        <v>0.53929400000000005</v>
      </c>
      <c r="K15" s="244">
        <v>0.53229400000000004</v>
      </c>
      <c r="L15" s="244">
        <v>0.52929400000000004</v>
      </c>
      <c r="M15" s="244">
        <v>0.52429400000000004</v>
      </c>
      <c r="N15" s="244">
        <v>0.52329400000000004</v>
      </c>
      <c r="O15" s="244">
        <v>0.51623345713000002</v>
      </c>
      <c r="P15" s="244">
        <v>0.51598332264000002</v>
      </c>
      <c r="Q15" s="244">
        <v>0.51454826623000005</v>
      </c>
      <c r="R15" s="244">
        <v>0.51989264800000001</v>
      </c>
      <c r="S15" s="244">
        <v>0.51893074138999995</v>
      </c>
      <c r="T15" s="244">
        <v>0.52039045399999995</v>
      </c>
      <c r="U15" s="244">
        <v>0.52663505023000001</v>
      </c>
      <c r="V15" s="244">
        <v>0.53329400000000005</v>
      </c>
      <c r="W15" s="244">
        <v>0.52179398499999996</v>
      </c>
      <c r="X15" s="244">
        <v>0.51678494386999996</v>
      </c>
      <c r="Y15" s="244">
        <v>0.51826682902999999</v>
      </c>
      <c r="Z15" s="244">
        <v>0.52274714306000003</v>
      </c>
      <c r="AA15" s="244">
        <v>0.52717686368000005</v>
      </c>
      <c r="AB15" s="244">
        <v>0.53665384543000005</v>
      </c>
      <c r="AC15" s="244">
        <v>0.53344055225999998</v>
      </c>
      <c r="AD15" s="244">
        <v>0.53224645500000001</v>
      </c>
      <c r="AE15" s="244">
        <v>0.53515720710000003</v>
      </c>
      <c r="AF15" s="244">
        <v>0.53418393163</v>
      </c>
      <c r="AG15" s="244">
        <v>0.54464521610000005</v>
      </c>
      <c r="AH15" s="244">
        <v>0.55353044299999998</v>
      </c>
      <c r="AI15" s="244">
        <v>0.55020160419999997</v>
      </c>
      <c r="AJ15" s="244">
        <v>0.47059115760999998</v>
      </c>
      <c r="AK15" s="244">
        <v>0.549652853</v>
      </c>
      <c r="AL15" s="244">
        <v>0.54529399999999995</v>
      </c>
      <c r="AM15" s="244">
        <v>0.53795899161000005</v>
      </c>
      <c r="AN15" s="244">
        <v>0.53986614654999998</v>
      </c>
      <c r="AO15" s="244">
        <v>0.54394452129000004</v>
      </c>
      <c r="AP15" s="244">
        <v>0.21319774899999999</v>
      </c>
      <c r="AQ15" s="244">
        <v>0.33846122000000001</v>
      </c>
      <c r="AR15" s="244">
        <v>0.51780407867</v>
      </c>
      <c r="AS15" s="244">
        <v>0.52470329322999998</v>
      </c>
      <c r="AT15" s="244">
        <v>0.51876110355000005</v>
      </c>
      <c r="AU15" s="244">
        <v>0.51487856300000001</v>
      </c>
      <c r="AV15" s="244">
        <v>0.51157873386999997</v>
      </c>
      <c r="AW15" s="244">
        <v>0.51394587233</v>
      </c>
      <c r="AX15" s="244">
        <v>0.51505727870999995</v>
      </c>
      <c r="AY15" s="244">
        <v>0.51182403376999996</v>
      </c>
      <c r="AZ15" s="244">
        <v>0.50511905198999996</v>
      </c>
      <c r="BA15" s="244">
        <v>0.51316230421999998</v>
      </c>
      <c r="BB15" s="244">
        <v>0.5181726955</v>
      </c>
      <c r="BC15" s="368">
        <v>0.52316193405</v>
      </c>
      <c r="BD15" s="368">
        <v>0.52311147122000001</v>
      </c>
      <c r="BE15" s="368">
        <v>0.50310283405</v>
      </c>
      <c r="BF15" s="368">
        <v>0.52309392082999995</v>
      </c>
      <c r="BG15" s="368">
        <v>0.52807150051999996</v>
      </c>
      <c r="BH15" s="368">
        <v>0.53309370742999995</v>
      </c>
      <c r="BI15" s="368">
        <v>0.52257416732999995</v>
      </c>
      <c r="BJ15" s="368">
        <v>0.53301959783999997</v>
      </c>
      <c r="BK15" s="368">
        <v>0.52310880836999996</v>
      </c>
      <c r="BL15" s="368">
        <v>0.52801971190999997</v>
      </c>
      <c r="BM15" s="368">
        <v>0.53303726165999998</v>
      </c>
      <c r="BN15" s="368">
        <v>0.53803982195</v>
      </c>
      <c r="BO15" s="368">
        <v>0.53803481199000003</v>
      </c>
      <c r="BP15" s="368">
        <v>0.52299578421000004</v>
      </c>
      <c r="BQ15" s="368">
        <v>0.52299615314000003</v>
      </c>
      <c r="BR15" s="368">
        <v>0.52799418713000001</v>
      </c>
      <c r="BS15" s="368">
        <v>0.53297811606000001</v>
      </c>
      <c r="BT15" s="368">
        <v>0.53801344483000002</v>
      </c>
      <c r="BU15" s="368">
        <v>0.52298337678999995</v>
      </c>
      <c r="BV15" s="368">
        <v>0.52795432836</v>
      </c>
    </row>
    <row r="16" spans="1:74" ht="11.1" customHeight="1" x14ac:dyDescent="0.2">
      <c r="A16" s="159" t="s">
        <v>253</v>
      </c>
      <c r="B16" s="170" t="s">
        <v>344</v>
      </c>
      <c r="C16" s="244">
        <v>0.40941015669000003</v>
      </c>
      <c r="D16" s="244">
        <v>0.41138362327</v>
      </c>
      <c r="E16" s="244">
        <v>0.40124524175999998</v>
      </c>
      <c r="F16" s="244">
        <v>0.39971841250000001</v>
      </c>
      <c r="G16" s="244">
        <v>0.39748611596</v>
      </c>
      <c r="H16" s="244">
        <v>0.40690652522999998</v>
      </c>
      <c r="I16" s="244">
        <v>0.40627528622999998</v>
      </c>
      <c r="J16" s="244">
        <v>0.41319408983</v>
      </c>
      <c r="K16" s="244">
        <v>0.39023589888999999</v>
      </c>
      <c r="L16" s="244">
        <v>0.39044928628999997</v>
      </c>
      <c r="M16" s="244">
        <v>0.40174870911999999</v>
      </c>
      <c r="N16" s="244">
        <v>0.41241830574999999</v>
      </c>
      <c r="O16" s="244">
        <v>0.40668811349</v>
      </c>
      <c r="P16" s="244">
        <v>0.36703805980999998</v>
      </c>
      <c r="Q16" s="244">
        <v>0.40468180333999998</v>
      </c>
      <c r="R16" s="244">
        <v>0.40685041853999998</v>
      </c>
      <c r="S16" s="244">
        <v>0.40412605485000003</v>
      </c>
      <c r="T16" s="244">
        <v>0.39600895464000002</v>
      </c>
      <c r="U16" s="244">
        <v>0.38107053869000002</v>
      </c>
      <c r="V16" s="244">
        <v>0.3602657856</v>
      </c>
      <c r="W16" s="244">
        <v>0.38992100802000002</v>
      </c>
      <c r="X16" s="244">
        <v>0.38345510372000002</v>
      </c>
      <c r="Y16" s="244">
        <v>0.38665655385999997</v>
      </c>
      <c r="Z16" s="244">
        <v>0.38562110192999999</v>
      </c>
      <c r="AA16" s="244">
        <v>0.37997914162000002</v>
      </c>
      <c r="AB16" s="244">
        <v>0.39585667049000001</v>
      </c>
      <c r="AC16" s="244">
        <v>0.39187801994999999</v>
      </c>
      <c r="AD16" s="244">
        <v>0.37753569292</v>
      </c>
      <c r="AE16" s="244">
        <v>0.38392217650999999</v>
      </c>
      <c r="AF16" s="244">
        <v>0.38316052138000001</v>
      </c>
      <c r="AG16" s="244">
        <v>0.38188941342999999</v>
      </c>
      <c r="AH16" s="244">
        <v>0.38269170288999999</v>
      </c>
      <c r="AI16" s="244">
        <v>0.38891638064</v>
      </c>
      <c r="AJ16" s="244">
        <v>0.37785643959999998</v>
      </c>
      <c r="AK16" s="244">
        <v>0.39266488932999999</v>
      </c>
      <c r="AL16" s="244">
        <v>0.39769671007000001</v>
      </c>
      <c r="AM16" s="244">
        <v>0.44009246129000001</v>
      </c>
      <c r="AN16" s="244">
        <v>0.45752569310000002</v>
      </c>
      <c r="AO16" s="244">
        <v>0.43498787677</v>
      </c>
      <c r="AP16" s="244">
        <v>0.43146683733000002</v>
      </c>
      <c r="AQ16" s="244">
        <v>0.41518566160999998</v>
      </c>
      <c r="AR16" s="244">
        <v>0.39913546300000002</v>
      </c>
      <c r="AS16" s="244">
        <v>0.41005023194000001</v>
      </c>
      <c r="AT16" s="244">
        <v>0.41988618774000003</v>
      </c>
      <c r="AU16" s="244">
        <v>0.40717335028000001</v>
      </c>
      <c r="AV16" s="244">
        <v>0.44929259342</v>
      </c>
      <c r="AW16" s="244">
        <v>0.45724798750000001</v>
      </c>
      <c r="AX16" s="244">
        <v>0.46553468974000001</v>
      </c>
      <c r="AY16" s="244">
        <v>0.49255691895999998</v>
      </c>
      <c r="AZ16" s="244">
        <v>0.35268853501000003</v>
      </c>
      <c r="BA16" s="244">
        <v>0.34319291357999998</v>
      </c>
      <c r="BB16" s="244">
        <v>0.38056438642000001</v>
      </c>
      <c r="BC16" s="368">
        <v>0.45893572163000002</v>
      </c>
      <c r="BD16" s="368">
        <v>0.48643045355999998</v>
      </c>
      <c r="BE16" s="368">
        <v>0.48659067230000003</v>
      </c>
      <c r="BF16" s="368">
        <v>0.49701885459</v>
      </c>
      <c r="BG16" s="368">
        <v>0.50016141649000001</v>
      </c>
      <c r="BH16" s="368">
        <v>0.48272211117000002</v>
      </c>
      <c r="BI16" s="368">
        <v>0.50424039159</v>
      </c>
      <c r="BJ16" s="368">
        <v>0.49879129433000002</v>
      </c>
      <c r="BK16" s="368">
        <v>0.49813481545999999</v>
      </c>
      <c r="BL16" s="368">
        <v>0.49717996498</v>
      </c>
      <c r="BM16" s="368">
        <v>0.48780234092000002</v>
      </c>
      <c r="BN16" s="368">
        <v>0.49237502844999997</v>
      </c>
      <c r="BO16" s="368">
        <v>0.48771247718999999</v>
      </c>
      <c r="BP16" s="368">
        <v>0.52305935432999995</v>
      </c>
      <c r="BQ16" s="368">
        <v>0.55480159465000001</v>
      </c>
      <c r="BR16" s="368">
        <v>0.59627248115999998</v>
      </c>
      <c r="BS16" s="368">
        <v>0.63060945973000004</v>
      </c>
      <c r="BT16" s="368">
        <v>0.64547035319000001</v>
      </c>
      <c r="BU16" s="368">
        <v>0.69880634130999997</v>
      </c>
      <c r="BV16" s="368">
        <v>0.72439554483000002</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369"/>
      <c r="BD17" s="369"/>
      <c r="BE17" s="369"/>
      <c r="BF17" s="369"/>
      <c r="BG17" s="369"/>
      <c r="BH17" s="369"/>
      <c r="BI17" s="369"/>
      <c r="BJ17" s="369"/>
      <c r="BK17" s="369"/>
      <c r="BL17" s="369"/>
      <c r="BM17" s="369"/>
      <c r="BN17" s="369"/>
      <c r="BO17" s="369"/>
      <c r="BP17" s="369"/>
      <c r="BQ17" s="369"/>
      <c r="BR17" s="369"/>
      <c r="BS17" s="369"/>
      <c r="BT17" s="369"/>
      <c r="BU17" s="369"/>
      <c r="BV17" s="369"/>
    </row>
    <row r="18" spans="1:74" ht="11.1" customHeight="1" x14ac:dyDescent="0.2">
      <c r="A18" s="159" t="s">
        <v>346</v>
      </c>
      <c r="B18" s="169" t="s">
        <v>382</v>
      </c>
      <c r="C18" s="244">
        <v>4.3333730552</v>
      </c>
      <c r="D18" s="244">
        <v>4.3890339230000004</v>
      </c>
      <c r="E18" s="244">
        <v>4.4233567432000003</v>
      </c>
      <c r="F18" s="244">
        <v>4.3871362994999998</v>
      </c>
      <c r="G18" s="244">
        <v>4.1971452265</v>
      </c>
      <c r="H18" s="244">
        <v>4.0960111301</v>
      </c>
      <c r="I18" s="244">
        <v>4.2265509345999996</v>
      </c>
      <c r="J18" s="244">
        <v>4.0493901119000002</v>
      </c>
      <c r="K18" s="244">
        <v>3.9942634074000001</v>
      </c>
      <c r="L18" s="244">
        <v>4.2307742953999998</v>
      </c>
      <c r="M18" s="244">
        <v>4.1792849379000003</v>
      </c>
      <c r="N18" s="244">
        <v>3.9882733932000001</v>
      </c>
      <c r="O18" s="244">
        <v>4.4160858417000002</v>
      </c>
      <c r="P18" s="244">
        <v>4.3107889402000001</v>
      </c>
      <c r="Q18" s="244">
        <v>4.2104448343999996</v>
      </c>
      <c r="R18" s="244">
        <v>4.3175856247000004</v>
      </c>
      <c r="S18" s="244">
        <v>4.0148377015000003</v>
      </c>
      <c r="T18" s="244">
        <v>4.1421729533000002</v>
      </c>
      <c r="U18" s="244">
        <v>4.2784469226999997</v>
      </c>
      <c r="V18" s="244">
        <v>4.0757690737000001</v>
      </c>
      <c r="W18" s="244">
        <v>3.8432614143000001</v>
      </c>
      <c r="X18" s="244">
        <v>4.2603855569000002</v>
      </c>
      <c r="Y18" s="244">
        <v>4.2903476336999997</v>
      </c>
      <c r="Z18" s="244">
        <v>4.2961717892999998</v>
      </c>
      <c r="AA18" s="244">
        <v>4.1974284999</v>
      </c>
      <c r="AB18" s="244">
        <v>4.2191381089000002</v>
      </c>
      <c r="AC18" s="244">
        <v>4.1899342290000003</v>
      </c>
      <c r="AD18" s="244">
        <v>4.1091573543999997</v>
      </c>
      <c r="AE18" s="244">
        <v>3.9625078662000002</v>
      </c>
      <c r="AF18" s="244">
        <v>3.6986415208999999</v>
      </c>
      <c r="AG18" s="244">
        <v>4.0231040267999996</v>
      </c>
      <c r="AH18" s="244">
        <v>3.8411342588999999</v>
      </c>
      <c r="AI18" s="244">
        <v>3.9075208567000002</v>
      </c>
      <c r="AJ18" s="244">
        <v>4.0736393417999999</v>
      </c>
      <c r="AK18" s="244">
        <v>4.3412145147999999</v>
      </c>
      <c r="AL18" s="244">
        <v>4.4017125520000002</v>
      </c>
      <c r="AM18" s="244">
        <v>4.422809279</v>
      </c>
      <c r="AN18" s="244">
        <v>4.5425459428000003</v>
      </c>
      <c r="AO18" s="244">
        <v>4.3737418259999998</v>
      </c>
      <c r="AP18" s="244">
        <v>4.4983393456999998</v>
      </c>
      <c r="AQ18" s="244">
        <v>4.3341390649999996</v>
      </c>
      <c r="AR18" s="244">
        <v>4.2305586915999998</v>
      </c>
      <c r="AS18" s="244">
        <v>4.3873602788000001</v>
      </c>
      <c r="AT18" s="244">
        <v>4.1728608778999998</v>
      </c>
      <c r="AU18" s="244">
        <v>3.9274259412000001</v>
      </c>
      <c r="AV18" s="244">
        <v>4.1527342263999998</v>
      </c>
      <c r="AW18" s="244">
        <v>4.2402430691999999</v>
      </c>
      <c r="AX18" s="244">
        <v>4.4654350262999998</v>
      </c>
      <c r="AY18" s="244">
        <v>4.405409261</v>
      </c>
      <c r="AZ18" s="244">
        <v>4.3815813508000003</v>
      </c>
      <c r="BA18" s="244">
        <v>4.4054605742000001</v>
      </c>
      <c r="BB18" s="244">
        <v>4.4142951718000001</v>
      </c>
      <c r="BC18" s="368">
        <v>4.2695063098999997</v>
      </c>
      <c r="BD18" s="368">
        <v>4.1720048135000001</v>
      </c>
      <c r="BE18" s="368">
        <v>4.4012923609000003</v>
      </c>
      <c r="BF18" s="368">
        <v>4.3621038207999998</v>
      </c>
      <c r="BG18" s="368">
        <v>4.1944331304000002</v>
      </c>
      <c r="BH18" s="368">
        <v>4.4831774941999996</v>
      </c>
      <c r="BI18" s="368">
        <v>4.4990441735999998</v>
      </c>
      <c r="BJ18" s="368">
        <v>4.5214697907000003</v>
      </c>
      <c r="BK18" s="368">
        <v>4.5160839104999999</v>
      </c>
      <c r="BL18" s="368">
        <v>4.5193030072000004</v>
      </c>
      <c r="BM18" s="368">
        <v>4.5122047725999996</v>
      </c>
      <c r="BN18" s="368">
        <v>4.496883006</v>
      </c>
      <c r="BO18" s="368">
        <v>4.3994939325000004</v>
      </c>
      <c r="BP18" s="368">
        <v>4.4425201276999999</v>
      </c>
      <c r="BQ18" s="368">
        <v>4.4718056469</v>
      </c>
      <c r="BR18" s="368">
        <v>4.3580746614999999</v>
      </c>
      <c r="BS18" s="368">
        <v>4.2744617021</v>
      </c>
      <c r="BT18" s="368">
        <v>4.5576465657999998</v>
      </c>
      <c r="BU18" s="368">
        <v>4.6075190149000003</v>
      </c>
      <c r="BV18" s="368">
        <v>4.6541869548000001</v>
      </c>
    </row>
    <row r="19" spans="1:74" ht="11.1" customHeight="1" x14ac:dyDescent="0.2">
      <c r="A19" s="159" t="s">
        <v>254</v>
      </c>
      <c r="B19" s="170" t="s">
        <v>345</v>
      </c>
      <c r="C19" s="244">
        <v>2.0363215484000001</v>
      </c>
      <c r="D19" s="244">
        <v>2.0728151429000001</v>
      </c>
      <c r="E19" s="244">
        <v>2.1322947742</v>
      </c>
      <c r="F19" s="244">
        <v>2.1223863333000001</v>
      </c>
      <c r="G19" s="244">
        <v>1.9920886452</v>
      </c>
      <c r="H19" s="244">
        <v>1.8913336667</v>
      </c>
      <c r="I19" s="244">
        <v>2.0062918710000002</v>
      </c>
      <c r="J19" s="244">
        <v>1.9322321935</v>
      </c>
      <c r="K19" s="244">
        <v>1.7820973333000001</v>
      </c>
      <c r="L19" s="244">
        <v>1.9450150968</v>
      </c>
      <c r="M19" s="244">
        <v>1.8737216667000001</v>
      </c>
      <c r="N19" s="244">
        <v>1.9375076774</v>
      </c>
      <c r="O19" s="244">
        <v>2.0323502903000001</v>
      </c>
      <c r="P19" s="244">
        <v>1.9561311428999999</v>
      </c>
      <c r="Q19" s="244">
        <v>1.9097967418999999</v>
      </c>
      <c r="R19" s="244">
        <v>1.8765476667000001</v>
      </c>
      <c r="S19" s="244">
        <v>1.6648925483999999</v>
      </c>
      <c r="T19" s="244">
        <v>1.8549519999999999</v>
      </c>
      <c r="U19" s="244">
        <v>1.9207535161</v>
      </c>
      <c r="V19" s="244">
        <v>1.8781438387</v>
      </c>
      <c r="W19" s="244">
        <v>1.6173996666999999</v>
      </c>
      <c r="X19" s="244">
        <v>1.8649551289999999</v>
      </c>
      <c r="Y19" s="244">
        <v>1.8830473333</v>
      </c>
      <c r="Z19" s="244">
        <v>1.8598825483999999</v>
      </c>
      <c r="AA19" s="244">
        <v>1.8271840322999999</v>
      </c>
      <c r="AB19" s="244">
        <v>1.7534939286</v>
      </c>
      <c r="AC19" s="244">
        <v>1.7628637096999999</v>
      </c>
      <c r="AD19" s="244">
        <v>1.726402</v>
      </c>
      <c r="AE19" s="244">
        <v>1.5958743548000001</v>
      </c>
      <c r="AF19" s="244">
        <v>1.4056120000000001</v>
      </c>
      <c r="AG19" s="244">
        <v>1.7224859677</v>
      </c>
      <c r="AH19" s="244">
        <v>1.6699340323</v>
      </c>
      <c r="AI19" s="244">
        <v>1.5823609999999999</v>
      </c>
      <c r="AJ19" s="244">
        <v>1.7973572580999999</v>
      </c>
      <c r="AK19" s="244">
        <v>1.9945656667</v>
      </c>
      <c r="AL19" s="244">
        <v>2.0810159677</v>
      </c>
      <c r="AM19" s="244">
        <v>1.9846369355</v>
      </c>
      <c r="AN19" s="244">
        <v>2.1088556896999999</v>
      </c>
      <c r="AO19" s="244">
        <v>2.0647837096999999</v>
      </c>
      <c r="AP19" s="244">
        <v>2.099399</v>
      </c>
      <c r="AQ19" s="244">
        <v>2.0436817742</v>
      </c>
      <c r="AR19" s="244">
        <v>1.8645723332999999</v>
      </c>
      <c r="AS19" s="244">
        <v>2.0684359677000002</v>
      </c>
      <c r="AT19" s="244">
        <v>2.0288698386999999</v>
      </c>
      <c r="AU19" s="244">
        <v>1.7779799999999999</v>
      </c>
      <c r="AV19" s="244">
        <v>1.8854172580999999</v>
      </c>
      <c r="AW19" s="244">
        <v>2.0381763333</v>
      </c>
      <c r="AX19" s="244">
        <v>2.1362056452</v>
      </c>
      <c r="AY19" s="244">
        <v>2.1440296753000001</v>
      </c>
      <c r="AZ19" s="244">
        <v>2.1107184352999999</v>
      </c>
      <c r="BA19" s="244">
        <v>2.1009494495999999</v>
      </c>
      <c r="BB19" s="244">
        <v>2.1283528154</v>
      </c>
      <c r="BC19" s="368">
        <v>2.0404910327999999</v>
      </c>
      <c r="BD19" s="368">
        <v>2.0644935173999999</v>
      </c>
      <c r="BE19" s="368">
        <v>2.1953772679000001</v>
      </c>
      <c r="BF19" s="368">
        <v>2.2010523235999999</v>
      </c>
      <c r="BG19" s="368">
        <v>1.9549623473</v>
      </c>
      <c r="BH19" s="368">
        <v>2.2189866514999999</v>
      </c>
      <c r="BI19" s="368">
        <v>2.2340709083000001</v>
      </c>
      <c r="BJ19" s="368">
        <v>2.2445065609000001</v>
      </c>
      <c r="BK19" s="368">
        <v>2.2455049669</v>
      </c>
      <c r="BL19" s="368">
        <v>2.2469113915999999</v>
      </c>
      <c r="BM19" s="368">
        <v>2.2481359742999998</v>
      </c>
      <c r="BN19" s="368">
        <v>2.2484300949999998</v>
      </c>
      <c r="BO19" s="368">
        <v>2.1557780606999999</v>
      </c>
      <c r="BP19" s="368">
        <v>2.1889662713</v>
      </c>
      <c r="BQ19" s="368">
        <v>2.2932218620999998</v>
      </c>
      <c r="BR19" s="368">
        <v>2.2975212579000002</v>
      </c>
      <c r="BS19" s="368">
        <v>2.0518884911000002</v>
      </c>
      <c r="BT19" s="368">
        <v>2.3001876788</v>
      </c>
      <c r="BU19" s="368">
        <v>2.3385582147999999</v>
      </c>
      <c r="BV19" s="368">
        <v>2.3765649513999998</v>
      </c>
    </row>
    <row r="20" spans="1:74" ht="11.1" customHeight="1" x14ac:dyDescent="0.2">
      <c r="A20" s="159" t="s">
        <v>1029</v>
      </c>
      <c r="B20" s="170" t="s">
        <v>1030</v>
      </c>
      <c r="C20" s="244">
        <v>1.1053271702</v>
      </c>
      <c r="D20" s="244">
        <v>1.0878213229</v>
      </c>
      <c r="E20" s="244">
        <v>1.0881404663000001</v>
      </c>
      <c r="F20" s="244">
        <v>1.0532417115999999</v>
      </c>
      <c r="G20" s="244">
        <v>1.0814968049</v>
      </c>
      <c r="H20" s="244">
        <v>1.0761296227999999</v>
      </c>
      <c r="I20" s="244">
        <v>1.0545978709999999</v>
      </c>
      <c r="J20" s="244">
        <v>0.94372835648999998</v>
      </c>
      <c r="K20" s="244">
        <v>1.0100305191000001</v>
      </c>
      <c r="L20" s="244">
        <v>1.0900956055</v>
      </c>
      <c r="M20" s="244">
        <v>1.1127252919999999</v>
      </c>
      <c r="N20" s="244">
        <v>0.85313802094000002</v>
      </c>
      <c r="O20" s="244">
        <v>1.1747400339</v>
      </c>
      <c r="P20" s="244">
        <v>1.1533525218</v>
      </c>
      <c r="Q20" s="244">
        <v>1.1042452271000001</v>
      </c>
      <c r="R20" s="244">
        <v>1.2370723258</v>
      </c>
      <c r="S20" s="244">
        <v>1.1397379646000001</v>
      </c>
      <c r="T20" s="244">
        <v>1.0921622327</v>
      </c>
      <c r="U20" s="244">
        <v>1.1615554771000001</v>
      </c>
      <c r="V20" s="244">
        <v>1.0576434527</v>
      </c>
      <c r="W20" s="244">
        <v>1.0318269900999999</v>
      </c>
      <c r="X20" s="244">
        <v>1.1861254853000001</v>
      </c>
      <c r="Y20" s="244">
        <v>1.1928250302000001</v>
      </c>
      <c r="Z20" s="244">
        <v>1.2283412185</v>
      </c>
      <c r="AA20" s="244">
        <v>1.1987688546999999</v>
      </c>
      <c r="AB20" s="244">
        <v>1.2824673665999999</v>
      </c>
      <c r="AC20" s="244">
        <v>1.2451469311000001</v>
      </c>
      <c r="AD20" s="244">
        <v>1.2026221700999999</v>
      </c>
      <c r="AE20" s="244">
        <v>1.1987596872999999</v>
      </c>
      <c r="AF20" s="244">
        <v>1.1406943904</v>
      </c>
      <c r="AG20" s="244">
        <v>1.1434363269000001</v>
      </c>
      <c r="AH20" s="244">
        <v>1.0173699</v>
      </c>
      <c r="AI20" s="244">
        <v>1.1987358562999999</v>
      </c>
      <c r="AJ20" s="244">
        <v>1.1284360123999999</v>
      </c>
      <c r="AK20" s="244">
        <v>1.2021487177000001</v>
      </c>
      <c r="AL20" s="244">
        <v>1.1644638060000001</v>
      </c>
      <c r="AM20" s="244">
        <v>1.2234305484000001</v>
      </c>
      <c r="AN20" s="244">
        <v>1.2076105172</v>
      </c>
      <c r="AO20" s="244">
        <v>1.1047288387</v>
      </c>
      <c r="AP20" s="244">
        <v>1.2132976666999999</v>
      </c>
      <c r="AQ20" s="244">
        <v>1.0937703871</v>
      </c>
      <c r="AR20" s="244">
        <v>1.1794736667000001</v>
      </c>
      <c r="AS20" s="244">
        <v>1.1097412257999999</v>
      </c>
      <c r="AT20" s="244">
        <v>0.92969109676999995</v>
      </c>
      <c r="AU20" s="244">
        <v>0.94828066666999999</v>
      </c>
      <c r="AV20" s="244">
        <v>1.0517560322999999</v>
      </c>
      <c r="AW20" s="244">
        <v>0.99938133333000001</v>
      </c>
      <c r="AX20" s="244">
        <v>1.1184133039999999</v>
      </c>
      <c r="AY20" s="244">
        <v>1.0644945917999999</v>
      </c>
      <c r="AZ20" s="244">
        <v>1.0439675037</v>
      </c>
      <c r="BA20" s="244">
        <v>1.0727996619</v>
      </c>
      <c r="BB20" s="244">
        <v>1.0669424274999999</v>
      </c>
      <c r="BC20" s="368">
        <v>1.0201503612</v>
      </c>
      <c r="BD20" s="368">
        <v>0.89379290455000004</v>
      </c>
      <c r="BE20" s="368">
        <v>0.99178905994</v>
      </c>
      <c r="BF20" s="368">
        <v>0.95463024401999996</v>
      </c>
      <c r="BG20" s="368">
        <v>1.0190659584999999</v>
      </c>
      <c r="BH20" s="368">
        <v>1.0439821102</v>
      </c>
      <c r="BI20" s="368">
        <v>1.0395729352</v>
      </c>
      <c r="BJ20" s="368">
        <v>1.0500115268000001</v>
      </c>
      <c r="BK20" s="368">
        <v>1.0579311354000001</v>
      </c>
      <c r="BL20" s="368">
        <v>1.0534438160999999</v>
      </c>
      <c r="BM20" s="368">
        <v>1.0469759881</v>
      </c>
      <c r="BN20" s="368">
        <v>1.0408566644999999</v>
      </c>
      <c r="BO20" s="368">
        <v>1.0349430477999999</v>
      </c>
      <c r="BP20" s="368">
        <v>1.0297410078</v>
      </c>
      <c r="BQ20" s="368">
        <v>0.95384373991000004</v>
      </c>
      <c r="BR20" s="368">
        <v>0.84712141513000005</v>
      </c>
      <c r="BS20" s="368">
        <v>0.99195269262999997</v>
      </c>
      <c r="BT20" s="368">
        <v>1.0275917779999999</v>
      </c>
      <c r="BU20" s="368">
        <v>1.0349194517</v>
      </c>
      <c r="BV20" s="368">
        <v>1.0422942759</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A22" s="159" t="s">
        <v>371</v>
      </c>
      <c r="B22" s="169" t="s">
        <v>924</v>
      </c>
      <c r="C22" s="244">
        <v>14.539358980999999</v>
      </c>
      <c r="D22" s="244">
        <v>14.3378757</v>
      </c>
      <c r="E22" s="244">
        <v>14.446238422</v>
      </c>
      <c r="F22" s="244">
        <v>14.442563463000001</v>
      </c>
      <c r="G22" s="244">
        <v>14.35410272</v>
      </c>
      <c r="H22" s="244">
        <v>14.335310319</v>
      </c>
      <c r="I22" s="244">
        <v>14.296671751</v>
      </c>
      <c r="J22" s="244">
        <v>14.15349419</v>
      </c>
      <c r="K22" s="244">
        <v>14.262233957999999</v>
      </c>
      <c r="L22" s="244">
        <v>14.191656844000001</v>
      </c>
      <c r="M22" s="244">
        <v>14.309756106</v>
      </c>
      <c r="N22" s="244">
        <v>14.349486002000001</v>
      </c>
      <c r="O22" s="244">
        <v>14.378721446</v>
      </c>
      <c r="P22" s="244">
        <v>14.416821241999999</v>
      </c>
      <c r="Q22" s="244">
        <v>14.406143413000001</v>
      </c>
      <c r="R22" s="244">
        <v>14.348213437</v>
      </c>
      <c r="S22" s="244">
        <v>14.409969759999999</v>
      </c>
      <c r="T22" s="244">
        <v>14.508764981000001</v>
      </c>
      <c r="U22" s="244">
        <v>14.653601214</v>
      </c>
      <c r="V22" s="244">
        <v>14.440045603</v>
      </c>
      <c r="W22" s="244">
        <v>14.756020126999999</v>
      </c>
      <c r="X22" s="244">
        <v>14.804990879</v>
      </c>
      <c r="Y22" s="244">
        <v>14.852944639</v>
      </c>
      <c r="Z22" s="244">
        <v>14.970824987</v>
      </c>
      <c r="AA22" s="244">
        <v>14.878777394</v>
      </c>
      <c r="AB22" s="244">
        <v>14.863430148999999</v>
      </c>
      <c r="AC22" s="244">
        <v>14.765022034999999</v>
      </c>
      <c r="AD22" s="244">
        <v>14.366004886000001</v>
      </c>
      <c r="AE22" s="244">
        <v>14.269551707</v>
      </c>
      <c r="AF22" s="244">
        <v>14.630196189999999</v>
      </c>
      <c r="AG22" s="244">
        <v>14.599712593</v>
      </c>
      <c r="AH22" s="244">
        <v>14.610616601</v>
      </c>
      <c r="AI22" s="244">
        <v>14.546238517999999</v>
      </c>
      <c r="AJ22" s="244">
        <v>14.564291315</v>
      </c>
      <c r="AK22" s="244">
        <v>14.707284194</v>
      </c>
      <c r="AL22" s="244">
        <v>14.733928687000001</v>
      </c>
      <c r="AM22" s="244">
        <v>14.741243946999999</v>
      </c>
      <c r="AN22" s="244">
        <v>14.736266049999999</v>
      </c>
      <c r="AO22" s="244">
        <v>14.710639335</v>
      </c>
      <c r="AP22" s="244">
        <v>14.759915782</v>
      </c>
      <c r="AQ22" s="244">
        <v>12.497719159000001</v>
      </c>
      <c r="AR22" s="244">
        <v>12.292770859000001</v>
      </c>
      <c r="AS22" s="244">
        <v>12.342975413</v>
      </c>
      <c r="AT22" s="244">
        <v>12.891576621</v>
      </c>
      <c r="AU22" s="244">
        <v>12.919091398999999</v>
      </c>
      <c r="AV22" s="244">
        <v>13.056881426</v>
      </c>
      <c r="AW22" s="244">
        <v>13.152368439</v>
      </c>
      <c r="AX22" s="244">
        <v>13.18752181</v>
      </c>
      <c r="AY22" s="244">
        <v>13.313800951999999</v>
      </c>
      <c r="AZ22" s="244">
        <v>13.374825144000001</v>
      </c>
      <c r="BA22" s="244">
        <v>13.484324840999999</v>
      </c>
      <c r="BB22" s="244">
        <v>13.650537441999999</v>
      </c>
      <c r="BC22" s="368">
        <v>13.71409714</v>
      </c>
      <c r="BD22" s="368">
        <v>13.746047672</v>
      </c>
      <c r="BE22" s="368">
        <v>13.762704623999999</v>
      </c>
      <c r="BF22" s="368">
        <v>13.713225675</v>
      </c>
      <c r="BG22" s="368">
        <v>13.742622130000001</v>
      </c>
      <c r="BH22" s="368">
        <v>13.84194578</v>
      </c>
      <c r="BI22" s="368">
        <v>13.902287325</v>
      </c>
      <c r="BJ22" s="368">
        <v>13.948398762</v>
      </c>
      <c r="BK22" s="368">
        <v>13.978727744</v>
      </c>
      <c r="BL22" s="368">
        <v>14.053715351999999</v>
      </c>
      <c r="BM22" s="368">
        <v>14.182511301</v>
      </c>
      <c r="BN22" s="368">
        <v>14.540381289000001</v>
      </c>
      <c r="BO22" s="368">
        <v>14.647510832</v>
      </c>
      <c r="BP22" s="368">
        <v>14.805627107999999</v>
      </c>
      <c r="BQ22" s="368">
        <v>14.863648071</v>
      </c>
      <c r="BR22" s="368">
        <v>14.801696335000001</v>
      </c>
      <c r="BS22" s="368">
        <v>14.786411786</v>
      </c>
      <c r="BT22" s="368">
        <v>14.920666325999999</v>
      </c>
      <c r="BU22" s="368">
        <v>14.949649564</v>
      </c>
      <c r="BV22" s="368">
        <v>14.981000291999999</v>
      </c>
    </row>
    <row r="23" spans="1:74" ht="11.1" customHeight="1" x14ac:dyDescent="0.2">
      <c r="A23" s="159" t="s">
        <v>255</v>
      </c>
      <c r="B23" s="170" t="s">
        <v>367</v>
      </c>
      <c r="C23" s="244">
        <v>0.81607460743000004</v>
      </c>
      <c r="D23" s="244">
        <v>0.79847657874</v>
      </c>
      <c r="E23" s="244">
        <v>0.75506131327000003</v>
      </c>
      <c r="F23" s="244">
        <v>0.79774702589000002</v>
      </c>
      <c r="G23" s="244">
        <v>0.79762043152999995</v>
      </c>
      <c r="H23" s="244">
        <v>0.80770544167000002</v>
      </c>
      <c r="I23" s="244">
        <v>0.80893775821000002</v>
      </c>
      <c r="J23" s="244">
        <v>0.75234287237999997</v>
      </c>
      <c r="K23" s="244">
        <v>0.80602191914999999</v>
      </c>
      <c r="L23" s="244">
        <v>0.80689181230999996</v>
      </c>
      <c r="M23" s="244">
        <v>0.79471246303999998</v>
      </c>
      <c r="N23" s="244">
        <v>0.81456037593999997</v>
      </c>
      <c r="O23" s="244">
        <v>0.82308303848999997</v>
      </c>
      <c r="P23" s="244">
        <v>0.80484895389</v>
      </c>
      <c r="Q23" s="244">
        <v>0.80144887874000004</v>
      </c>
      <c r="R23" s="244">
        <v>0.80343534117000004</v>
      </c>
      <c r="S23" s="244">
        <v>0.82044880359000005</v>
      </c>
      <c r="T23" s="244">
        <v>0.81144880359000005</v>
      </c>
      <c r="U23" s="244">
        <v>0.79244920242000005</v>
      </c>
      <c r="V23" s="244">
        <v>0.79344917933000003</v>
      </c>
      <c r="W23" s="244">
        <v>0.81544835723999998</v>
      </c>
      <c r="X23" s="244">
        <v>0.80244916393999999</v>
      </c>
      <c r="Y23" s="244">
        <v>0.82044910870999999</v>
      </c>
      <c r="Z23" s="244">
        <v>0.80944900595000002</v>
      </c>
      <c r="AA23" s="244">
        <v>0.81244930654000003</v>
      </c>
      <c r="AB23" s="244">
        <v>0.82544913316000001</v>
      </c>
      <c r="AC23" s="244">
        <v>0.81744913316000001</v>
      </c>
      <c r="AD23" s="244">
        <v>0.78044868227999997</v>
      </c>
      <c r="AE23" s="244">
        <v>0.79544860712999998</v>
      </c>
      <c r="AF23" s="244">
        <v>0.78744930654</v>
      </c>
      <c r="AG23" s="244">
        <v>0.79744838168999999</v>
      </c>
      <c r="AH23" s="244">
        <v>0.76844855506999998</v>
      </c>
      <c r="AI23" s="244">
        <v>0.77444923138999999</v>
      </c>
      <c r="AJ23" s="244">
        <v>0.73744838169000004</v>
      </c>
      <c r="AK23" s="244">
        <v>0.79544850889999996</v>
      </c>
      <c r="AL23" s="244">
        <v>0.79044865918999996</v>
      </c>
      <c r="AM23" s="244">
        <v>0.77168884808000004</v>
      </c>
      <c r="AN23" s="244">
        <v>0.75385766193000003</v>
      </c>
      <c r="AO23" s="244">
        <v>0.76737643648999998</v>
      </c>
      <c r="AP23" s="244">
        <v>0.77404509317000003</v>
      </c>
      <c r="AQ23" s="244">
        <v>0.65255758334000002</v>
      </c>
      <c r="AR23" s="244">
        <v>0.65138256370000003</v>
      </c>
      <c r="AS23" s="244">
        <v>0.65239722380999998</v>
      </c>
      <c r="AT23" s="244">
        <v>0.67156285961999995</v>
      </c>
      <c r="AU23" s="244">
        <v>0.65912965726999995</v>
      </c>
      <c r="AV23" s="244">
        <v>0.67837116020999999</v>
      </c>
      <c r="AW23" s="244">
        <v>0.68829086428999997</v>
      </c>
      <c r="AX23" s="244">
        <v>0.69070125966999996</v>
      </c>
      <c r="AY23" s="244">
        <v>0.74984760143999996</v>
      </c>
      <c r="AZ23" s="244">
        <v>0.73996412188000005</v>
      </c>
      <c r="BA23" s="244">
        <v>0.73426733671</v>
      </c>
      <c r="BB23" s="244">
        <v>0.72615480394999998</v>
      </c>
      <c r="BC23" s="368">
        <v>0.71910355023000005</v>
      </c>
      <c r="BD23" s="368">
        <v>0.72764033425999997</v>
      </c>
      <c r="BE23" s="368">
        <v>0.72575589573999999</v>
      </c>
      <c r="BF23" s="368">
        <v>0.71822306542000003</v>
      </c>
      <c r="BG23" s="368">
        <v>0.73572676661000003</v>
      </c>
      <c r="BH23" s="368">
        <v>0.75238607229999999</v>
      </c>
      <c r="BI23" s="368">
        <v>0.76844694852999995</v>
      </c>
      <c r="BJ23" s="368">
        <v>0.77949361189999999</v>
      </c>
      <c r="BK23" s="368">
        <v>0.78279439474000001</v>
      </c>
      <c r="BL23" s="368">
        <v>0.78643805056000005</v>
      </c>
      <c r="BM23" s="368">
        <v>0.78988298711000005</v>
      </c>
      <c r="BN23" s="368">
        <v>0.80088099304000004</v>
      </c>
      <c r="BO23" s="368">
        <v>0.79686187855000001</v>
      </c>
      <c r="BP23" s="368">
        <v>0.79539439291000003</v>
      </c>
      <c r="BQ23" s="368">
        <v>0.78221166294</v>
      </c>
      <c r="BR23" s="368">
        <v>0.75968568354999999</v>
      </c>
      <c r="BS23" s="368">
        <v>0.77719820834999997</v>
      </c>
      <c r="BT23" s="368">
        <v>0.79065248915999997</v>
      </c>
      <c r="BU23" s="368">
        <v>0.80221088831999998</v>
      </c>
      <c r="BV23" s="368">
        <v>0.81377587469000001</v>
      </c>
    </row>
    <row r="24" spans="1:74" ht="11.1" customHeight="1" x14ac:dyDescent="0.2">
      <c r="A24" s="159" t="s">
        <v>256</v>
      </c>
      <c r="B24" s="170" t="s">
        <v>368</v>
      </c>
      <c r="C24" s="244">
        <v>1.8435844995999999</v>
      </c>
      <c r="D24" s="244">
        <v>1.8699209049000001</v>
      </c>
      <c r="E24" s="244">
        <v>1.9082287550999999</v>
      </c>
      <c r="F24" s="244">
        <v>1.8832110905999999</v>
      </c>
      <c r="G24" s="244">
        <v>1.8536781098999999</v>
      </c>
      <c r="H24" s="244">
        <v>1.8766182429</v>
      </c>
      <c r="I24" s="244">
        <v>1.8968362851</v>
      </c>
      <c r="J24" s="244">
        <v>1.8113992712</v>
      </c>
      <c r="K24" s="244">
        <v>1.8628623573</v>
      </c>
      <c r="L24" s="244">
        <v>1.8305557874</v>
      </c>
      <c r="M24" s="244">
        <v>1.9642379572999999</v>
      </c>
      <c r="N24" s="244">
        <v>1.9587909485999999</v>
      </c>
      <c r="O24" s="244">
        <v>1.9503674027</v>
      </c>
      <c r="P24" s="244">
        <v>2.0037399022</v>
      </c>
      <c r="Q24" s="244">
        <v>1.9807715937999999</v>
      </c>
      <c r="R24" s="244">
        <v>1.9321661503000001</v>
      </c>
      <c r="S24" s="244">
        <v>1.972398887</v>
      </c>
      <c r="T24" s="244">
        <v>1.9745017652000001</v>
      </c>
      <c r="U24" s="244">
        <v>1.9947720067000001</v>
      </c>
      <c r="V24" s="244">
        <v>1.7829980963000001</v>
      </c>
      <c r="W24" s="244">
        <v>1.9221436911000001</v>
      </c>
      <c r="X24" s="244">
        <v>1.9346075484</v>
      </c>
      <c r="Y24" s="244">
        <v>2.0066209843</v>
      </c>
      <c r="Z24" s="244">
        <v>2.0590149120999999</v>
      </c>
      <c r="AA24" s="244">
        <v>2.0485655226000001</v>
      </c>
      <c r="AB24" s="244">
        <v>2.0614667</v>
      </c>
      <c r="AC24" s="244">
        <v>1.9810925805999999</v>
      </c>
      <c r="AD24" s="244">
        <v>1.7374341932999999</v>
      </c>
      <c r="AE24" s="244">
        <v>1.7818523871</v>
      </c>
      <c r="AF24" s="244">
        <v>2.0495496332999998</v>
      </c>
      <c r="AG24" s="244">
        <v>2.0429835226000002</v>
      </c>
      <c r="AH24" s="244">
        <v>1.9329347160999999</v>
      </c>
      <c r="AI24" s="244">
        <v>1.8992934467</v>
      </c>
      <c r="AJ24" s="244">
        <v>1.9751369354999999</v>
      </c>
      <c r="AK24" s="244">
        <v>2.0403525732999999</v>
      </c>
      <c r="AL24" s="244">
        <v>2.0518219419000001</v>
      </c>
      <c r="AM24" s="244">
        <v>2.0480972710000001</v>
      </c>
      <c r="AN24" s="244">
        <v>2.0794706276000001</v>
      </c>
      <c r="AO24" s="244">
        <v>2.0436586838999999</v>
      </c>
      <c r="AP24" s="244">
        <v>2.0446804933</v>
      </c>
      <c r="AQ24" s="244">
        <v>1.8414286194</v>
      </c>
      <c r="AR24" s="244">
        <v>1.705217</v>
      </c>
      <c r="AS24" s="244">
        <v>1.7021661031999999</v>
      </c>
      <c r="AT24" s="244">
        <v>1.7415280305</v>
      </c>
      <c r="AU24" s="244">
        <v>1.6866910799999999</v>
      </c>
      <c r="AV24" s="244">
        <v>1.7741567613</v>
      </c>
      <c r="AW24" s="244">
        <v>1.8315142467000001</v>
      </c>
      <c r="AX24" s="244">
        <v>1.8320033677000001</v>
      </c>
      <c r="AY24" s="244">
        <v>1.8012210295</v>
      </c>
      <c r="AZ24" s="244">
        <v>1.9211769317</v>
      </c>
      <c r="BA24" s="244">
        <v>1.8807393429000001</v>
      </c>
      <c r="BB24" s="244">
        <v>1.8510403608999999</v>
      </c>
      <c r="BC24" s="368">
        <v>1.9052822569000001</v>
      </c>
      <c r="BD24" s="368">
        <v>1.912127949</v>
      </c>
      <c r="BE24" s="368">
        <v>1.9189403569000001</v>
      </c>
      <c r="BF24" s="368">
        <v>1.8632846725000001</v>
      </c>
      <c r="BG24" s="368">
        <v>1.8601373865999999</v>
      </c>
      <c r="BH24" s="368">
        <v>1.9194346298</v>
      </c>
      <c r="BI24" s="368">
        <v>1.9263341788999999</v>
      </c>
      <c r="BJ24" s="368">
        <v>1.9332346906</v>
      </c>
      <c r="BK24" s="368">
        <v>1.9400153105</v>
      </c>
      <c r="BL24" s="368">
        <v>1.9470036087</v>
      </c>
      <c r="BM24" s="368">
        <v>1.9538871314999999</v>
      </c>
      <c r="BN24" s="368">
        <v>2.0197993947000001</v>
      </c>
      <c r="BO24" s="368">
        <v>1.9517322105999999</v>
      </c>
      <c r="BP24" s="368">
        <v>2.0187145771999999</v>
      </c>
      <c r="BQ24" s="368">
        <v>2.0156658428999998</v>
      </c>
      <c r="BR24" s="368">
        <v>1.967150787</v>
      </c>
      <c r="BS24" s="368">
        <v>1.8891442904</v>
      </c>
      <c r="BT24" s="368">
        <v>2.0165743855999998</v>
      </c>
      <c r="BU24" s="368">
        <v>2.0131262727000001</v>
      </c>
      <c r="BV24" s="368">
        <v>2.0101699826999999</v>
      </c>
    </row>
    <row r="25" spans="1:74" ht="11.1" customHeight="1" x14ac:dyDescent="0.2">
      <c r="A25" s="159" t="s">
        <v>257</v>
      </c>
      <c r="B25" s="170" t="s">
        <v>369</v>
      </c>
      <c r="C25" s="244">
        <v>11.462756274</v>
      </c>
      <c r="D25" s="244">
        <v>11.252743977</v>
      </c>
      <c r="E25" s="244">
        <v>11.366154437</v>
      </c>
      <c r="F25" s="244">
        <v>11.345297714000001</v>
      </c>
      <c r="G25" s="244">
        <v>11.286854792</v>
      </c>
      <c r="H25" s="244">
        <v>11.235531455</v>
      </c>
      <c r="I25" s="244">
        <v>11.176118696</v>
      </c>
      <c r="J25" s="244">
        <v>11.175389163</v>
      </c>
      <c r="K25" s="244">
        <v>11.178837889</v>
      </c>
      <c r="L25" s="244">
        <v>11.139681502</v>
      </c>
      <c r="M25" s="244">
        <v>11.135772957</v>
      </c>
      <c r="N25" s="244">
        <v>11.160110920999999</v>
      </c>
      <c r="O25" s="244">
        <v>11.182290083</v>
      </c>
      <c r="P25" s="244">
        <v>11.184606464</v>
      </c>
      <c r="Q25" s="244">
        <v>11.198487018</v>
      </c>
      <c r="R25" s="244">
        <v>11.194755023000001</v>
      </c>
      <c r="S25" s="244">
        <v>11.202010146999999</v>
      </c>
      <c r="T25" s="244">
        <v>11.295371490000001</v>
      </c>
      <c r="U25" s="244">
        <v>11.446903083</v>
      </c>
      <c r="V25" s="244">
        <v>11.443616405</v>
      </c>
      <c r="W25" s="244">
        <v>11.597123157</v>
      </c>
      <c r="X25" s="244">
        <v>11.646468243999999</v>
      </c>
      <c r="Y25" s="244">
        <v>11.604648622999999</v>
      </c>
      <c r="Z25" s="244">
        <v>11.683591147</v>
      </c>
      <c r="AA25" s="244">
        <v>11.605536105000001</v>
      </c>
      <c r="AB25" s="244">
        <v>11.563331857</v>
      </c>
      <c r="AC25" s="244">
        <v>11.531883792</v>
      </c>
      <c r="AD25" s="244">
        <v>11.468237323</v>
      </c>
      <c r="AE25" s="244">
        <v>11.341753049999999</v>
      </c>
      <c r="AF25" s="244">
        <v>11.388609089999999</v>
      </c>
      <c r="AG25" s="244">
        <v>11.383321243999999</v>
      </c>
      <c r="AH25" s="244">
        <v>11.532829598999999</v>
      </c>
      <c r="AI25" s="244">
        <v>11.492792823</v>
      </c>
      <c r="AJ25" s="244">
        <v>11.468585696</v>
      </c>
      <c r="AK25" s="244">
        <v>11.486122523000001</v>
      </c>
      <c r="AL25" s="244">
        <v>11.503935212</v>
      </c>
      <c r="AM25" s="244">
        <v>11.549002889</v>
      </c>
      <c r="AN25" s="244">
        <v>11.530068822</v>
      </c>
      <c r="AO25" s="244">
        <v>11.526587276000001</v>
      </c>
      <c r="AP25" s="244">
        <v>11.571583257</v>
      </c>
      <c r="AQ25" s="244">
        <v>9.6334690180999996</v>
      </c>
      <c r="AR25" s="244">
        <v>9.5662103567999992</v>
      </c>
      <c r="AS25" s="244">
        <v>9.6186671471</v>
      </c>
      <c r="AT25" s="244">
        <v>10.108334792000001</v>
      </c>
      <c r="AU25" s="244">
        <v>10.202869722999999</v>
      </c>
      <c r="AV25" s="244">
        <v>10.234292566000001</v>
      </c>
      <c r="AW25" s="244">
        <v>10.262731390000001</v>
      </c>
      <c r="AX25" s="244">
        <v>10.295486243999999</v>
      </c>
      <c r="AY25" s="244">
        <v>10.409783643999999</v>
      </c>
      <c r="AZ25" s="244">
        <v>10.359215606999999</v>
      </c>
      <c r="BA25" s="244">
        <v>10.515250393000001</v>
      </c>
      <c r="BB25" s="244">
        <v>10.71803171</v>
      </c>
      <c r="BC25" s="368">
        <v>10.732150699</v>
      </c>
      <c r="BD25" s="368">
        <v>10.747598437000001</v>
      </c>
      <c r="BE25" s="368">
        <v>10.757557846999999</v>
      </c>
      <c r="BF25" s="368">
        <v>10.771245185</v>
      </c>
      <c r="BG25" s="368">
        <v>10.779090223000001</v>
      </c>
      <c r="BH25" s="368">
        <v>10.797414224000001</v>
      </c>
      <c r="BI25" s="368">
        <v>10.826491211</v>
      </c>
      <c r="BJ25" s="368">
        <v>10.848446024999999</v>
      </c>
      <c r="BK25" s="368">
        <v>10.879402641</v>
      </c>
      <c r="BL25" s="368">
        <v>10.935356825</v>
      </c>
      <c r="BM25" s="368">
        <v>11.055606641000001</v>
      </c>
      <c r="BN25" s="368">
        <v>11.336397505000001</v>
      </c>
      <c r="BO25" s="368">
        <v>11.514374589999999</v>
      </c>
      <c r="BP25" s="368">
        <v>11.606787924000001</v>
      </c>
      <c r="BQ25" s="368">
        <v>11.680105652</v>
      </c>
      <c r="BR25" s="368">
        <v>11.689920175999999</v>
      </c>
      <c r="BS25" s="368">
        <v>11.734940791</v>
      </c>
      <c r="BT25" s="368">
        <v>11.730231912000001</v>
      </c>
      <c r="BU25" s="368">
        <v>11.749702445</v>
      </c>
      <c r="BV25" s="368">
        <v>11.773050576999999</v>
      </c>
    </row>
    <row r="26" spans="1:74" ht="11.1" customHeight="1" x14ac:dyDescent="0.2">
      <c r="A26" s="159" t="s">
        <v>860</v>
      </c>
      <c r="B26" s="170" t="s">
        <v>861</v>
      </c>
      <c r="C26" s="244">
        <v>0.2872866</v>
      </c>
      <c r="D26" s="244">
        <v>0.28732523900000001</v>
      </c>
      <c r="E26" s="244">
        <v>0.287363916</v>
      </c>
      <c r="F26" s="244">
        <v>0.28740263199999999</v>
      </c>
      <c r="G26" s="244">
        <v>0.28744138600000002</v>
      </c>
      <c r="H26" s="244">
        <v>0.28748017999999997</v>
      </c>
      <c r="I26" s="244">
        <v>0.28751901200000002</v>
      </c>
      <c r="J26" s="244">
        <v>0.28755788300000001</v>
      </c>
      <c r="K26" s="244">
        <v>0.28759679300000002</v>
      </c>
      <c r="L26" s="244">
        <v>0.28763574200000003</v>
      </c>
      <c r="M26" s="244">
        <v>0.28767472900000002</v>
      </c>
      <c r="N26" s="244">
        <v>0.28771375599999999</v>
      </c>
      <c r="O26" s="244">
        <v>0.29645474234000002</v>
      </c>
      <c r="P26" s="244">
        <v>0.29629074234000002</v>
      </c>
      <c r="Q26" s="244">
        <v>0.29980474233999999</v>
      </c>
      <c r="R26" s="244">
        <v>0.29377674234000001</v>
      </c>
      <c r="S26" s="244">
        <v>0.28980274233999997</v>
      </c>
      <c r="T26" s="244">
        <v>0.30187774233999998</v>
      </c>
      <c r="U26" s="244">
        <v>0.29524974234000001</v>
      </c>
      <c r="V26" s="244">
        <v>0.29524974234000001</v>
      </c>
      <c r="W26" s="244">
        <v>0.29524974234000001</v>
      </c>
      <c r="X26" s="244">
        <v>0.29524974234000001</v>
      </c>
      <c r="Y26" s="244">
        <v>0.29524974234000001</v>
      </c>
      <c r="Z26" s="244">
        <v>0.29277674234000001</v>
      </c>
      <c r="AA26" s="244">
        <v>0.28863863212000002</v>
      </c>
      <c r="AB26" s="244">
        <v>0.28863863212000002</v>
      </c>
      <c r="AC26" s="244">
        <v>0.31108670195999999</v>
      </c>
      <c r="AD26" s="244">
        <v>0.25633085980999998</v>
      </c>
      <c r="AE26" s="244">
        <v>0.22758583479</v>
      </c>
      <c r="AF26" s="244">
        <v>0.28130333215999997</v>
      </c>
      <c r="AG26" s="244">
        <v>0.25278961787999998</v>
      </c>
      <c r="AH26" s="244">
        <v>0.25500390359000003</v>
      </c>
      <c r="AI26" s="244">
        <v>0.25721818931000001</v>
      </c>
      <c r="AJ26" s="244">
        <v>0.25943247502</v>
      </c>
      <c r="AK26" s="244">
        <v>0.26164676072999998</v>
      </c>
      <c r="AL26" s="244">
        <v>0.26386104645000003</v>
      </c>
      <c r="AM26" s="244">
        <v>0.25199041891000001</v>
      </c>
      <c r="AN26" s="244">
        <v>0.25199041891000001</v>
      </c>
      <c r="AO26" s="244">
        <v>0.25199041891000001</v>
      </c>
      <c r="AP26" s="244">
        <v>0.25199041891000001</v>
      </c>
      <c r="AQ26" s="244">
        <v>0.25199041891000001</v>
      </c>
      <c r="AR26" s="244">
        <v>0.25199041891000001</v>
      </c>
      <c r="AS26" s="244">
        <v>0.25199041891000001</v>
      </c>
      <c r="AT26" s="244">
        <v>0.25199041891000001</v>
      </c>
      <c r="AU26" s="244">
        <v>0.25199041891000001</v>
      </c>
      <c r="AV26" s="244">
        <v>0.25199041891000001</v>
      </c>
      <c r="AW26" s="244">
        <v>0.25199041891000001</v>
      </c>
      <c r="AX26" s="244">
        <v>0.25199041891000001</v>
      </c>
      <c r="AY26" s="244">
        <v>0.23905888149999999</v>
      </c>
      <c r="AZ26" s="244">
        <v>0.23912166357</v>
      </c>
      <c r="BA26" s="244">
        <v>0.23915866349000001</v>
      </c>
      <c r="BB26" s="244">
        <v>0.23914515408000001</v>
      </c>
      <c r="BC26" s="368">
        <v>0.23915914474</v>
      </c>
      <c r="BD26" s="368">
        <v>0.23922475000999999</v>
      </c>
      <c r="BE26" s="368">
        <v>0.23923597895000001</v>
      </c>
      <c r="BF26" s="368">
        <v>0.23924756677</v>
      </c>
      <c r="BG26" s="368">
        <v>0.23927671477000001</v>
      </c>
      <c r="BH26" s="368">
        <v>0.23924784421</v>
      </c>
      <c r="BI26" s="368">
        <v>0.23930282019999999</v>
      </c>
      <c r="BJ26" s="368">
        <v>0.23934419195000001</v>
      </c>
      <c r="BK26" s="368">
        <v>0.22769933043000001</v>
      </c>
      <c r="BL26" s="368">
        <v>0.22781516218</v>
      </c>
      <c r="BM26" s="368">
        <v>0.22779234626</v>
      </c>
      <c r="BN26" s="368">
        <v>0.22778901770000001</v>
      </c>
      <c r="BO26" s="368">
        <v>0.22779553101</v>
      </c>
      <c r="BP26" s="368">
        <v>0.22784626990000001</v>
      </c>
      <c r="BQ26" s="368">
        <v>0.22784579025999999</v>
      </c>
      <c r="BR26" s="368">
        <v>0.22784834622</v>
      </c>
      <c r="BS26" s="368">
        <v>0.22786923975000001</v>
      </c>
      <c r="BT26" s="368">
        <v>0.22782330983999999</v>
      </c>
      <c r="BU26" s="368">
        <v>0.22786240043</v>
      </c>
      <c r="BV26" s="368">
        <v>0.22790016546</v>
      </c>
    </row>
    <row r="27" spans="1:74" ht="11.1" customHeight="1" x14ac:dyDescent="0.2">
      <c r="A27" s="159" t="s">
        <v>370</v>
      </c>
      <c r="B27" s="170" t="s">
        <v>925</v>
      </c>
      <c r="C27" s="244">
        <v>0.12965699999999999</v>
      </c>
      <c r="D27" s="244">
        <v>0.129409</v>
      </c>
      <c r="E27" s="244">
        <v>0.12942999999999999</v>
      </c>
      <c r="F27" s="244">
        <v>0.12890499999999999</v>
      </c>
      <c r="G27" s="244">
        <v>0.12850800000000001</v>
      </c>
      <c r="H27" s="244">
        <v>0.12797500000000001</v>
      </c>
      <c r="I27" s="244">
        <v>0.12726000000000001</v>
      </c>
      <c r="J27" s="244">
        <v>0.126805</v>
      </c>
      <c r="K27" s="244">
        <v>0.126915</v>
      </c>
      <c r="L27" s="244">
        <v>0.126892</v>
      </c>
      <c r="M27" s="244">
        <v>0.127358</v>
      </c>
      <c r="N27" s="244">
        <v>0.12831000000000001</v>
      </c>
      <c r="O27" s="244">
        <v>0.12652617999999999</v>
      </c>
      <c r="P27" s="244">
        <v>0.12733517999999999</v>
      </c>
      <c r="Q27" s="244">
        <v>0.12563118000000001</v>
      </c>
      <c r="R27" s="244">
        <v>0.12408018</v>
      </c>
      <c r="S27" s="244">
        <v>0.12530917999999999</v>
      </c>
      <c r="T27" s="244">
        <v>0.12556518</v>
      </c>
      <c r="U27" s="244">
        <v>0.12422718000000001</v>
      </c>
      <c r="V27" s="244">
        <v>0.12473218</v>
      </c>
      <c r="W27" s="244">
        <v>0.12605517999999999</v>
      </c>
      <c r="X27" s="244">
        <v>0.12621618000000001</v>
      </c>
      <c r="Y27" s="244">
        <v>0.12597617999999999</v>
      </c>
      <c r="Z27" s="244">
        <v>0.12599318000000001</v>
      </c>
      <c r="AA27" s="244">
        <v>0.1235878274</v>
      </c>
      <c r="AB27" s="244">
        <v>0.1245438274</v>
      </c>
      <c r="AC27" s="244">
        <v>0.12350982739999999</v>
      </c>
      <c r="AD27" s="244">
        <v>0.1235538274</v>
      </c>
      <c r="AE27" s="244">
        <v>0.12291182740000001</v>
      </c>
      <c r="AF27" s="244">
        <v>0.1232848274</v>
      </c>
      <c r="AG27" s="244">
        <v>0.1231698274</v>
      </c>
      <c r="AH27" s="244">
        <v>0.12139982739999999</v>
      </c>
      <c r="AI27" s="244">
        <v>0.1224848274</v>
      </c>
      <c r="AJ27" s="244">
        <v>0.12368782740000001</v>
      </c>
      <c r="AK27" s="244">
        <v>0.1237138274</v>
      </c>
      <c r="AL27" s="244">
        <v>0.1238618274</v>
      </c>
      <c r="AM27" s="244">
        <v>0.12046451948</v>
      </c>
      <c r="AN27" s="244">
        <v>0.12087851948</v>
      </c>
      <c r="AO27" s="244">
        <v>0.12102651948</v>
      </c>
      <c r="AP27" s="244">
        <v>0.11761651948</v>
      </c>
      <c r="AQ27" s="244">
        <v>0.11827351948000001</v>
      </c>
      <c r="AR27" s="244">
        <v>0.11797051947999999</v>
      </c>
      <c r="AS27" s="244">
        <v>0.11775451948</v>
      </c>
      <c r="AT27" s="244">
        <v>0.11816051948</v>
      </c>
      <c r="AU27" s="244">
        <v>0.11841051948</v>
      </c>
      <c r="AV27" s="244">
        <v>0.11807051948</v>
      </c>
      <c r="AW27" s="244">
        <v>0.11784151948</v>
      </c>
      <c r="AX27" s="244">
        <v>0.11734051948</v>
      </c>
      <c r="AY27" s="244">
        <v>0.11388979495</v>
      </c>
      <c r="AZ27" s="244">
        <v>0.11534681942</v>
      </c>
      <c r="BA27" s="244">
        <v>0.11490910546999999</v>
      </c>
      <c r="BB27" s="244">
        <v>0.11616541296000001</v>
      </c>
      <c r="BC27" s="368">
        <v>0.11840148971</v>
      </c>
      <c r="BD27" s="368">
        <v>0.11945620192</v>
      </c>
      <c r="BE27" s="368">
        <v>0.12121454622</v>
      </c>
      <c r="BF27" s="368">
        <v>0.12122518505</v>
      </c>
      <c r="BG27" s="368">
        <v>0.12839103883</v>
      </c>
      <c r="BH27" s="368">
        <v>0.13346300975</v>
      </c>
      <c r="BI27" s="368">
        <v>0.14171216579000001</v>
      </c>
      <c r="BJ27" s="368">
        <v>0.14788024234</v>
      </c>
      <c r="BK27" s="368">
        <v>0.14881606768</v>
      </c>
      <c r="BL27" s="368">
        <v>0.15710170625</v>
      </c>
      <c r="BM27" s="368">
        <v>0.1553421948</v>
      </c>
      <c r="BN27" s="368">
        <v>0.15551437941999999</v>
      </c>
      <c r="BO27" s="368">
        <v>0.15674662126</v>
      </c>
      <c r="BP27" s="368">
        <v>0.15688394445000001</v>
      </c>
      <c r="BQ27" s="368">
        <v>0.15781912270000001</v>
      </c>
      <c r="BR27" s="368">
        <v>0.15709134221000001</v>
      </c>
      <c r="BS27" s="368">
        <v>0.15725925672999999</v>
      </c>
      <c r="BT27" s="368">
        <v>0.15538422938999999</v>
      </c>
      <c r="BU27" s="368">
        <v>0.15674755763000001</v>
      </c>
      <c r="BV27" s="368">
        <v>0.15610369249</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369"/>
      <c r="BD28" s="369"/>
      <c r="BE28" s="369"/>
      <c r="BF28" s="369"/>
      <c r="BG28" s="369"/>
      <c r="BH28" s="369"/>
      <c r="BI28" s="369"/>
      <c r="BJ28" s="369"/>
      <c r="BK28" s="369"/>
      <c r="BL28" s="369"/>
      <c r="BM28" s="369"/>
      <c r="BN28" s="369"/>
      <c r="BO28" s="369"/>
      <c r="BP28" s="369"/>
      <c r="BQ28" s="369"/>
      <c r="BR28" s="369"/>
      <c r="BS28" s="369"/>
      <c r="BT28" s="369"/>
      <c r="BU28" s="369"/>
      <c r="BV28" s="369"/>
    </row>
    <row r="29" spans="1:74" ht="11.1" customHeight="1" x14ac:dyDescent="0.2">
      <c r="A29" s="159" t="s">
        <v>373</v>
      </c>
      <c r="B29" s="169" t="s">
        <v>383</v>
      </c>
      <c r="C29" s="244">
        <v>3.2059063548000002</v>
      </c>
      <c r="D29" s="244">
        <v>3.1876799999999998</v>
      </c>
      <c r="E29" s="244">
        <v>3.2068263226</v>
      </c>
      <c r="F29" s="244">
        <v>3.2385169999999999</v>
      </c>
      <c r="G29" s="244">
        <v>3.2524807418999999</v>
      </c>
      <c r="H29" s="244">
        <v>3.2390500000000002</v>
      </c>
      <c r="I29" s="244">
        <v>3.2409696451999999</v>
      </c>
      <c r="J29" s="244">
        <v>3.2345814516</v>
      </c>
      <c r="K29" s="244">
        <v>3.2247766667</v>
      </c>
      <c r="L29" s="244">
        <v>3.2579233871</v>
      </c>
      <c r="M29" s="244">
        <v>3.2350433333000002</v>
      </c>
      <c r="N29" s="244">
        <v>3.1770149354999999</v>
      </c>
      <c r="O29" s="244">
        <v>3.1607296129</v>
      </c>
      <c r="P29" s="244">
        <v>3.1461567143</v>
      </c>
      <c r="Q29" s="244">
        <v>3.2138119354999999</v>
      </c>
      <c r="R29" s="244">
        <v>3.215106</v>
      </c>
      <c r="S29" s="244">
        <v>3.226483</v>
      </c>
      <c r="T29" s="244">
        <v>3.237663</v>
      </c>
      <c r="U29" s="244">
        <v>3.242032</v>
      </c>
      <c r="V29" s="244">
        <v>3.2281789999999999</v>
      </c>
      <c r="W29" s="244">
        <v>3.1974149999999999</v>
      </c>
      <c r="X29" s="244">
        <v>3.2247409999999999</v>
      </c>
      <c r="Y29" s="244">
        <v>3.2261440000000001</v>
      </c>
      <c r="Z29" s="244">
        <v>3.2161745484000002</v>
      </c>
      <c r="AA29" s="244">
        <v>3.2156629677000002</v>
      </c>
      <c r="AB29" s="244">
        <v>3.2108361428999999</v>
      </c>
      <c r="AC29" s="244">
        <v>3.1868888064999998</v>
      </c>
      <c r="AD29" s="244">
        <v>3.1984276666999998</v>
      </c>
      <c r="AE29" s="244">
        <v>3.1892513226000001</v>
      </c>
      <c r="AF29" s="244">
        <v>3.1957580000000001</v>
      </c>
      <c r="AG29" s="244">
        <v>3.1920198709999998</v>
      </c>
      <c r="AH29" s="244">
        <v>3.1953974515999999</v>
      </c>
      <c r="AI29" s="244">
        <v>3.2013543332999999</v>
      </c>
      <c r="AJ29" s="244">
        <v>3.2154219999999998</v>
      </c>
      <c r="AK29" s="244">
        <v>3.2011769999999999</v>
      </c>
      <c r="AL29" s="244">
        <v>3.1933039999999999</v>
      </c>
      <c r="AM29" s="244">
        <v>3.0887530000000001</v>
      </c>
      <c r="AN29" s="244">
        <v>3.1321639999999999</v>
      </c>
      <c r="AO29" s="244">
        <v>3.268427</v>
      </c>
      <c r="AP29" s="244">
        <v>3.3310650000000002</v>
      </c>
      <c r="AQ29" s="244">
        <v>2.9890620000000001</v>
      </c>
      <c r="AR29" s="244">
        <v>3.0700349999999998</v>
      </c>
      <c r="AS29" s="244">
        <v>3.0660080000000001</v>
      </c>
      <c r="AT29" s="244">
        <v>3.0939809999999999</v>
      </c>
      <c r="AU29" s="244">
        <v>3.1009549999999999</v>
      </c>
      <c r="AV29" s="244">
        <v>3.1329280000000002</v>
      </c>
      <c r="AW29" s="244">
        <v>3.127901</v>
      </c>
      <c r="AX29" s="244">
        <v>3.1388750000000001</v>
      </c>
      <c r="AY29" s="244">
        <v>3.1660184340000002</v>
      </c>
      <c r="AZ29" s="244">
        <v>3.1546320471999998</v>
      </c>
      <c r="BA29" s="244">
        <v>3.1572709123</v>
      </c>
      <c r="BB29" s="244">
        <v>3.1677136053999999</v>
      </c>
      <c r="BC29" s="368">
        <v>3.1674133100000001</v>
      </c>
      <c r="BD29" s="368">
        <v>3.1749656141</v>
      </c>
      <c r="BE29" s="368">
        <v>3.1881260722999998</v>
      </c>
      <c r="BF29" s="368">
        <v>3.2246503307999999</v>
      </c>
      <c r="BG29" s="368">
        <v>3.2230539720000002</v>
      </c>
      <c r="BH29" s="368">
        <v>3.2237147208999999</v>
      </c>
      <c r="BI29" s="368">
        <v>3.2224647203000001</v>
      </c>
      <c r="BJ29" s="368">
        <v>3.2229664150000001</v>
      </c>
      <c r="BK29" s="368">
        <v>3.2603017154999998</v>
      </c>
      <c r="BL29" s="368">
        <v>3.2586894587000002</v>
      </c>
      <c r="BM29" s="368">
        <v>3.2562268094000002</v>
      </c>
      <c r="BN29" s="368">
        <v>3.2539479902999999</v>
      </c>
      <c r="BO29" s="368">
        <v>3.2520435330000002</v>
      </c>
      <c r="BP29" s="368">
        <v>3.2507317156000002</v>
      </c>
      <c r="BQ29" s="368">
        <v>3.2490425179</v>
      </c>
      <c r="BR29" s="368">
        <v>3.2477289659999999</v>
      </c>
      <c r="BS29" s="368">
        <v>3.2462962691000001</v>
      </c>
      <c r="BT29" s="368">
        <v>3.2440697636000002</v>
      </c>
      <c r="BU29" s="368">
        <v>3.2429361871000002</v>
      </c>
      <c r="BV29" s="368">
        <v>3.2416187384000001</v>
      </c>
    </row>
    <row r="30" spans="1:74" ht="11.1" customHeight="1" x14ac:dyDescent="0.2">
      <c r="A30" s="159" t="s">
        <v>258</v>
      </c>
      <c r="B30" s="170" t="s">
        <v>372</v>
      </c>
      <c r="C30" s="244">
        <v>0.97488835484000003</v>
      </c>
      <c r="D30" s="244">
        <v>0.97926899999999995</v>
      </c>
      <c r="E30" s="244">
        <v>0.97675932257999998</v>
      </c>
      <c r="F30" s="244">
        <v>0.97650899999999996</v>
      </c>
      <c r="G30" s="244">
        <v>0.98003674194000001</v>
      </c>
      <c r="H30" s="244">
        <v>0.97777899999999995</v>
      </c>
      <c r="I30" s="244">
        <v>0.97304964516000003</v>
      </c>
      <c r="J30" s="244">
        <v>0.97737545160999995</v>
      </c>
      <c r="K30" s="244">
        <v>0.98506566666999995</v>
      </c>
      <c r="L30" s="244">
        <v>0.98571738710000001</v>
      </c>
      <c r="M30" s="244">
        <v>0.97205233332999996</v>
      </c>
      <c r="N30" s="244">
        <v>0.99301093547999997</v>
      </c>
      <c r="O30" s="244">
        <v>0.97632061290000005</v>
      </c>
      <c r="P30" s="244">
        <v>0.97625471428999999</v>
      </c>
      <c r="Q30" s="244">
        <v>0.97631093548000003</v>
      </c>
      <c r="R30" s="244">
        <v>0.97701899999999997</v>
      </c>
      <c r="S30" s="244">
        <v>0.97826900000000006</v>
      </c>
      <c r="T30" s="244">
        <v>0.982769</v>
      </c>
      <c r="U30" s="244">
        <v>0.98476900000000001</v>
      </c>
      <c r="V30" s="244">
        <v>0.983769</v>
      </c>
      <c r="W30" s="244">
        <v>0.99946900000000005</v>
      </c>
      <c r="X30" s="244">
        <v>1.004569</v>
      </c>
      <c r="Y30" s="244">
        <v>1.0104089999999999</v>
      </c>
      <c r="Z30" s="244">
        <v>1.0014625483999999</v>
      </c>
      <c r="AA30" s="244">
        <v>0.97953996773999996</v>
      </c>
      <c r="AB30" s="244">
        <v>0.98062614286000005</v>
      </c>
      <c r="AC30" s="244">
        <v>0.97929480645</v>
      </c>
      <c r="AD30" s="244">
        <v>0.97973566667</v>
      </c>
      <c r="AE30" s="244">
        <v>0.97955932258</v>
      </c>
      <c r="AF30" s="244">
        <v>0.98033899999999996</v>
      </c>
      <c r="AG30" s="244">
        <v>0.97995287096999995</v>
      </c>
      <c r="AH30" s="244">
        <v>0.97957545161000004</v>
      </c>
      <c r="AI30" s="244">
        <v>0.98202233333</v>
      </c>
      <c r="AJ30" s="244">
        <v>0.99484600000000001</v>
      </c>
      <c r="AK30" s="244">
        <v>0.98067099999999996</v>
      </c>
      <c r="AL30" s="244">
        <v>0.98017100000000001</v>
      </c>
      <c r="AM30" s="244">
        <v>0.96794100000000005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0.95367100000000005</v>
      </c>
      <c r="AW30" s="244">
        <v>0.94967100000000004</v>
      </c>
      <c r="AX30" s="244">
        <v>0.95467100000000005</v>
      </c>
      <c r="AY30" s="244">
        <v>0.96770372005000005</v>
      </c>
      <c r="AZ30" s="244">
        <v>0.95852616994999995</v>
      </c>
      <c r="BA30" s="244">
        <v>0.96144327503000004</v>
      </c>
      <c r="BB30" s="244">
        <v>0.95931036284000004</v>
      </c>
      <c r="BC30" s="368">
        <v>0.96101585569000003</v>
      </c>
      <c r="BD30" s="368">
        <v>0.96994761914000005</v>
      </c>
      <c r="BE30" s="368">
        <v>0.98187067258000005</v>
      </c>
      <c r="BF30" s="368">
        <v>1.0197882259</v>
      </c>
      <c r="BG30" s="368">
        <v>1.0197819531000001</v>
      </c>
      <c r="BH30" s="368">
        <v>1.0196953820000001</v>
      </c>
      <c r="BI30" s="368">
        <v>1.0196499079000001</v>
      </c>
      <c r="BJ30" s="368">
        <v>1.0197094831</v>
      </c>
      <c r="BK30" s="368">
        <v>1.0319515448000001</v>
      </c>
      <c r="BL30" s="368">
        <v>1.0318727186000001</v>
      </c>
      <c r="BM30" s="368">
        <v>1.0317936828000001</v>
      </c>
      <c r="BN30" s="368">
        <v>1.0316954736999999</v>
      </c>
      <c r="BO30" s="368">
        <v>1.0316431472000001</v>
      </c>
      <c r="BP30" s="368">
        <v>1.0315958437999999</v>
      </c>
      <c r="BQ30" s="368">
        <v>1.0315401951000001</v>
      </c>
      <c r="BR30" s="368">
        <v>1.031479233</v>
      </c>
      <c r="BS30" s="368">
        <v>1.0314938019</v>
      </c>
      <c r="BT30" s="368">
        <v>1.0314230793000001</v>
      </c>
      <c r="BU30" s="368">
        <v>1.0313930686999999</v>
      </c>
      <c r="BV30" s="368">
        <v>1.0314728452999999</v>
      </c>
    </row>
    <row r="31" spans="1:74" ht="11.1" customHeight="1" x14ac:dyDescent="0.2">
      <c r="A31" s="159" t="s">
        <v>1119</v>
      </c>
      <c r="B31" s="170" t="s">
        <v>1118</v>
      </c>
      <c r="C31" s="244">
        <v>1.9488049999999999</v>
      </c>
      <c r="D31" s="244">
        <v>1.9288050000000001</v>
      </c>
      <c r="E31" s="244">
        <v>1.9488049999999999</v>
      </c>
      <c r="F31" s="244">
        <v>1.9788049999999999</v>
      </c>
      <c r="G31" s="244">
        <v>1.9888049999999999</v>
      </c>
      <c r="H31" s="244">
        <v>1.9788049999999999</v>
      </c>
      <c r="I31" s="244">
        <v>1.983805</v>
      </c>
      <c r="J31" s="244">
        <v>1.973805</v>
      </c>
      <c r="K31" s="244">
        <v>1.953805</v>
      </c>
      <c r="L31" s="244">
        <v>1.9888049999999999</v>
      </c>
      <c r="M31" s="244">
        <v>1.9788049999999999</v>
      </c>
      <c r="N31" s="244">
        <v>1.9888049999999999</v>
      </c>
      <c r="O31" s="244">
        <v>1.9488049999999999</v>
      </c>
      <c r="P31" s="244">
        <v>1.9088050000000001</v>
      </c>
      <c r="Q31" s="244">
        <v>1.9288050000000001</v>
      </c>
      <c r="R31" s="244">
        <v>1.9288050000000001</v>
      </c>
      <c r="S31" s="244">
        <v>1.9388049999999999</v>
      </c>
      <c r="T31" s="244">
        <v>1.9488049999999999</v>
      </c>
      <c r="U31" s="244">
        <v>1.9488049999999999</v>
      </c>
      <c r="V31" s="244">
        <v>1.9388049999999999</v>
      </c>
      <c r="W31" s="244">
        <v>1.8948050000000001</v>
      </c>
      <c r="X31" s="244">
        <v>1.9148050000000001</v>
      </c>
      <c r="Y31" s="244">
        <v>1.9148050000000001</v>
      </c>
      <c r="Z31" s="244">
        <v>1.919805</v>
      </c>
      <c r="AA31" s="244">
        <v>1.9248050000000001</v>
      </c>
      <c r="AB31" s="244">
        <v>1.9048050000000001</v>
      </c>
      <c r="AC31" s="244">
        <v>1.9248050000000001</v>
      </c>
      <c r="AD31" s="244">
        <v>1.8948050000000001</v>
      </c>
      <c r="AE31" s="244">
        <v>1.8948050000000001</v>
      </c>
      <c r="AF31" s="244">
        <v>1.8948050000000001</v>
      </c>
      <c r="AG31" s="244">
        <v>1.8948050000000001</v>
      </c>
      <c r="AH31" s="244">
        <v>1.893805</v>
      </c>
      <c r="AI31" s="244">
        <v>1.893805</v>
      </c>
      <c r="AJ31" s="244">
        <v>1.893805</v>
      </c>
      <c r="AK31" s="244">
        <v>1.893805</v>
      </c>
      <c r="AL31" s="244">
        <v>1.893805</v>
      </c>
      <c r="AM31" s="244">
        <v>1.844805</v>
      </c>
      <c r="AN31" s="244">
        <v>1.834805</v>
      </c>
      <c r="AO31" s="244">
        <v>1.8418049999999999</v>
      </c>
      <c r="AP31" s="244">
        <v>1.8678049999999999</v>
      </c>
      <c r="AQ31" s="244">
        <v>1.864805</v>
      </c>
      <c r="AR31" s="244">
        <v>1.8778049999999999</v>
      </c>
      <c r="AS31" s="244">
        <v>1.8798049999999999</v>
      </c>
      <c r="AT31" s="244">
        <v>1.8778049999999999</v>
      </c>
      <c r="AU31" s="244">
        <v>1.8778049999999999</v>
      </c>
      <c r="AV31" s="244">
        <v>1.8778049999999999</v>
      </c>
      <c r="AW31" s="244">
        <v>1.8768050000000001</v>
      </c>
      <c r="AX31" s="244">
        <v>1.8828050000000001</v>
      </c>
      <c r="AY31" s="244">
        <v>1.8969774117</v>
      </c>
      <c r="AZ31" s="244">
        <v>1.8971289457</v>
      </c>
      <c r="BA31" s="244">
        <v>1.8992182506999999</v>
      </c>
      <c r="BB31" s="244">
        <v>1.9141856437</v>
      </c>
      <c r="BC31" s="368">
        <v>1.9142194122</v>
      </c>
      <c r="BD31" s="368">
        <v>1.9143777605000001</v>
      </c>
      <c r="BE31" s="368">
        <v>1.9174048632</v>
      </c>
      <c r="BF31" s="368">
        <v>1.9174328322</v>
      </c>
      <c r="BG31" s="368">
        <v>1.9175031853</v>
      </c>
      <c r="BH31" s="368">
        <v>1.9204335018000001</v>
      </c>
      <c r="BI31" s="368">
        <v>1.9205661946999999</v>
      </c>
      <c r="BJ31" s="368">
        <v>1.9226660517</v>
      </c>
      <c r="BK31" s="368">
        <v>1.9263861163</v>
      </c>
      <c r="BL31" s="368">
        <v>1.9266656937</v>
      </c>
      <c r="BM31" s="368">
        <v>1.926610624</v>
      </c>
      <c r="BN31" s="368">
        <v>1.9266025900999999</v>
      </c>
      <c r="BO31" s="368">
        <v>1.9266183108999999</v>
      </c>
      <c r="BP31" s="368">
        <v>1.9267407769</v>
      </c>
      <c r="BQ31" s="368">
        <v>1.9267396191999999</v>
      </c>
      <c r="BR31" s="368">
        <v>1.9267457884000001</v>
      </c>
      <c r="BS31" s="368">
        <v>1.9267962181</v>
      </c>
      <c r="BT31" s="368">
        <v>1.9266853593</v>
      </c>
      <c r="BU31" s="368">
        <v>1.9267797104</v>
      </c>
      <c r="BV31" s="368">
        <v>1.9268708619999999</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369"/>
      <c r="BD32" s="369"/>
      <c r="BE32" s="369"/>
      <c r="BF32" s="369"/>
      <c r="BG32" s="369"/>
      <c r="BH32" s="369"/>
      <c r="BI32" s="369"/>
      <c r="BJ32" s="369"/>
      <c r="BK32" s="369"/>
      <c r="BL32" s="369"/>
      <c r="BM32" s="369"/>
      <c r="BN32" s="369"/>
      <c r="BO32" s="369"/>
      <c r="BP32" s="369"/>
      <c r="BQ32" s="369"/>
      <c r="BR32" s="369"/>
      <c r="BS32" s="369"/>
      <c r="BT32" s="369"/>
      <c r="BU32" s="369"/>
      <c r="BV32" s="369"/>
    </row>
    <row r="33" spans="1:74" ht="11.1" customHeight="1" x14ac:dyDescent="0.2">
      <c r="A33" s="159" t="s">
        <v>374</v>
      </c>
      <c r="B33" s="169" t="s">
        <v>384</v>
      </c>
      <c r="C33" s="244">
        <v>9.4529993654000002</v>
      </c>
      <c r="D33" s="244">
        <v>9.3990400395999991</v>
      </c>
      <c r="E33" s="244">
        <v>9.4393328244999992</v>
      </c>
      <c r="F33" s="244">
        <v>9.3470982851999995</v>
      </c>
      <c r="G33" s="244">
        <v>9.3308598971999999</v>
      </c>
      <c r="H33" s="244">
        <v>9.4944808325000007</v>
      </c>
      <c r="I33" s="244">
        <v>9.3889930769000003</v>
      </c>
      <c r="J33" s="244">
        <v>9.2508142538999998</v>
      </c>
      <c r="K33" s="244">
        <v>9.2398175020999993</v>
      </c>
      <c r="L33" s="244">
        <v>9.2930870840999997</v>
      </c>
      <c r="M33" s="244">
        <v>9.3621151033000007</v>
      </c>
      <c r="N33" s="244">
        <v>9.2322985295999995</v>
      </c>
      <c r="O33" s="244">
        <v>9.3992538976999995</v>
      </c>
      <c r="P33" s="244">
        <v>9.3745938817999992</v>
      </c>
      <c r="Q33" s="244">
        <v>9.4118126151000006</v>
      </c>
      <c r="R33" s="244">
        <v>9.2839833718999998</v>
      </c>
      <c r="S33" s="244">
        <v>9.2595997213000008</v>
      </c>
      <c r="T33" s="244">
        <v>9.4347242812999994</v>
      </c>
      <c r="U33" s="244">
        <v>9.2315594023000003</v>
      </c>
      <c r="V33" s="244">
        <v>9.2214057360999995</v>
      </c>
      <c r="W33" s="244">
        <v>9.2182896945999993</v>
      </c>
      <c r="X33" s="244">
        <v>9.3371240109000002</v>
      </c>
      <c r="Y33" s="244">
        <v>9.3455179854000008</v>
      </c>
      <c r="Z33" s="244">
        <v>9.4302331300999995</v>
      </c>
      <c r="AA33" s="244">
        <v>9.4342316688000007</v>
      </c>
      <c r="AB33" s="244">
        <v>9.4638173532999996</v>
      </c>
      <c r="AC33" s="244">
        <v>9.6122194253999993</v>
      </c>
      <c r="AD33" s="244">
        <v>9.5009579901999999</v>
      </c>
      <c r="AE33" s="244">
        <v>9.4918670253999995</v>
      </c>
      <c r="AF33" s="244">
        <v>9.6223913242000005</v>
      </c>
      <c r="AG33" s="244">
        <v>9.3845817878000002</v>
      </c>
      <c r="AH33" s="244">
        <v>9.4117794632000003</v>
      </c>
      <c r="AI33" s="244">
        <v>9.3835975792999999</v>
      </c>
      <c r="AJ33" s="244">
        <v>9.4991059024000002</v>
      </c>
      <c r="AK33" s="244">
        <v>9.5318158602</v>
      </c>
      <c r="AL33" s="244">
        <v>9.4383887463999994</v>
      </c>
      <c r="AM33" s="244">
        <v>9.5482760683999999</v>
      </c>
      <c r="AN33" s="244">
        <v>9.3980028350999998</v>
      </c>
      <c r="AO33" s="244">
        <v>9.4414905448000006</v>
      </c>
      <c r="AP33" s="244">
        <v>9.1869578933000007</v>
      </c>
      <c r="AQ33" s="244">
        <v>9.1145261024999993</v>
      </c>
      <c r="AR33" s="244">
        <v>9.2710902828999995</v>
      </c>
      <c r="AS33" s="244">
        <v>9.2052629631999991</v>
      </c>
      <c r="AT33" s="244">
        <v>9.3281713012999994</v>
      </c>
      <c r="AU33" s="244">
        <v>9.2219012683999999</v>
      </c>
      <c r="AV33" s="244">
        <v>9.2204820401000003</v>
      </c>
      <c r="AW33" s="244">
        <v>9.2414849794999991</v>
      </c>
      <c r="AX33" s="244">
        <v>9.1745514084999993</v>
      </c>
      <c r="AY33" s="244">
        <v>9.3439013358</v>
      </c>
      <c r="AZ33" s="244">
        <v>9.2385726642999995</v>
      </c>
      <c r="BA33" s="244">
        <v>9.3583521079</v>
      </c>
      <c r="BB33" s="244">
        <v>9.2424138438999996</v>
      </c>
      <c r="BC33" s="368">
        <v>9.2486187677</v>
      </c>
      <c r="BD33" s="368">
        <v>9.2886283219999992</v>
      </c>
      <c r="BE33" s="368">
        <v>9.2326407361000005</v>
      </c>
      <c r="BF33" s="368">
        <v>9.2491529145999998</v>
      </c>
      <c r="BG33" s="368">
        <v>9.2556147249999992</v>
      </c>
      <c r="BH33" s="368">
        <v>9.2608385933000008</v>
      </c>
      <c r="BI33" s="368">
        <v>9.2786039075000009</v>
      </c>
      <c r="BJ33" s="368">
        <v>9.2319219302000004</v>
      </c>
      <c r="BK33" s="368">
        <v>9.2463448749000001</v>
      </c>
      <c r="BL33" s="368">
        <v>9.2454576185999997</v>
      </c>
      <c r="BM33" s="368">
        <v>9.2323143717999994</v>
      </c>
      <c r="BN33" s="368">
        <v>9.2181749237999995</v>
      </c>
      <c r="BO33" s="368">
        <v>9.2181381068999997</v>
      </c>
      <c r="BP33" s="368">
        <v>9.2548790304999997</v>
      </c>
      <c r="BQ33" s="368">
        <v>9.1837755237999996</v>
      </c>
      <c r="BR33" s="368">
        <v>9.2009551673000001</v>
      </c>
      <c r="BS33" s="368">
        <v>9.2110523980999996</v>
      </c>
      <c r="BT33" s="368">
        <v>9.2093782117000007</v>
      </c>
      <c r="BU33" s="368">
        <v>9.2247331289000005</v>
      </c>
      <c r="BV33" s="368">
        <v>9.1790638347000009</v>
      </c>
    </row>
    <row r="34" spans="1:74" ht="11.1" customHeight="1" x14ac:dyDescent="0.2">
      <c r="A34" s="159" t="s">
        <v>259</v>
      </c>
      <c r="B34" s="170" t="s">
        <v>333</v>
      </c>
      <c r="C34" s="244">
        <v>0.32863199999999998</v>
      </c>
      <c r="D34" s="244">
        <v>0.32563199999999998</v>
      </c>
      <c r="E34" s="244">
        <v>0.34263199999999999</v>
      </c>
      <c r="F34" s="244">
        <v>0.32763199999999998</v>
      </c>
      <c r="G34" s="244">
        <v>0.350632</v>
      </c>
      <c r="H34" s="244">
        <v>0.35309499999999999</v>
      </c>
      <c r="I34" s="244">
        <v>0.36305199999999999</v>
      </c>
      <c r="J34" s="244">
        <v>0.36363200000000001</v>
      </c>
      <c r="K34" s="244">
        <v>0.33063199999999998</v>
      </c>
      <c r="L34" s="244">
        <v>0.34609299999999998</v>
      </c>
      <c r="M34" s="244">
        <v>0.33378099999999999</v>
      </c>
      <c r="N34" s="244">
        <v>0.31763200000000003</v>
      </c>
      <c r="O34" s="244">
        <v>0.36089369305000002</v>
      </c>
      <c r="P34" s="244">
        <v>0.36382917952999999</v>
      </c>
      <c r="Q34" s="244">
        <v>0.36251394314000002</v>
      </c>
      <c r="R34" s="244">
        <v>0.35263595247000001</v>
      </c>
      <c r="S34" s="244">
        <v>0.31542440002</v>
      </c>
      <c r="T34" s="244">
        <v>0.35502793745</v>
      </c>
      <c r="U34" s="244">
        <v>0.36167918766000001</v>
      </c>
      <c r="V34" s="244">
        <v>0.37074878776999998</v>
      </c>
      <c r="W34" s="244">
        <v>0.38742152004000002</v>
      </c>
      <c r="X34" s="244">
        <v>0.40106156724000003</v>
      </c>
      <c r="Y34" s="244">
        <v>0.40700830968000001</v>
      </c>
      <c r="Z34" s="244">
        <v>0.42936298608000001</v>
      </c>
      <c r="AA34" s="244">
        <v>0.40384711138000001</v>
      </c>
      <c r="AB34" s="244">
        <v>0.44002226727999999</v>
      </c>
      <c r="AC34" s="244">
        <v>0.42385281646</v>
      </c>
      <c r="AD34" s="244">
        <v>0.46317286348999998</v>
      </c>
      <c r="AE34" s="244">
        <v>0.44591651337999999</v>
      </c>
      <c r="AF34" s="244">
        <v>0.49097859829000001</v>
      </c>
      <c r="AG34" s="244">
        <v>0.49470756448999997</v>
      </c>
      <c r="AH34" s="244">
        <v>0.52075960359999995</v>
      </c>
      <c r="AI34" s="244">
        <v>0.51587270996000001</v>
      </c>
      <c r="AJ34" s="244">
        <v>0.55503185318000003</v>
      </c>
      <c r="AK34" s="244">
        <v>0.53687430756999999</v>
      </c>
      <c r="AL34" s="244">
        <v>0.53220592772999997</v>
      </c>
      <c r="AM34" s="244">
        <v>0.48673682326000001</v>
      </c>
      <c r="AN34" s="244">
        <v>0.45683196613999999</v>
      </c>
      <c r="AO34" s="244">
        <v>0.51554528678</v>
      </c>
      <c r="AP34" s="244">
        <v>0.52728603326000001</v>
      </c>
      <c r="AQ34" s="244">
        <v>0.46018041865999998</v>
      </c>
      <c r="AR34" s="244">
        <v>0.49931282953</v>
      </c>
      <c r="AS34" s="244">
        <v>0.48073399548000001</v>
      </c>
      <c r="AT34" s="244">
        <v>0.51928454640999999</v>
      </c>
      <c r="AU34" s="244">
        <v>0.49244605358999999</v>
      </c>
      <c r="AV34" s="244">
        <v>0.49746720335</v>
      </c>
      <c r="AW34" s="244">
        <v>0.48296649054000002</v>
      </c>
      <c r="AX34" s="244">
        <v>0.48078613365</v>
      </c>
      <c r="AY34" s="244">
        <v>0.47405216657999999</v>
      </c>
      <c r="AZ34" s="244">
        <v>0.43399797959999997</v>
      </c>
      <c r="BA34" s="244">
        <v>0.48564963360000002</v>
      </c>
      <c r="BB34" s="244">
        <v>0.49931429462999999</v>
      </c>
      <c r="BC34" s="368">
        <v>0.49914623066000002</v>
      </c>
      <c r="BD34" s="368">
        <v>0.4972940032</v>
      </c>
      <c r="BE34" s="368">
        <v>0.50310492505000004</v>
      </c>
      <c r="BF34" s="368">
        <v>0.50091613059999995</v>
      </c>
      <c r="BG34" s="368">
        <v>0.49883360255999998</v>
      </c>
      <c r="BH34" s="368">
        <v>0.49639194161</v>
      </c>
      <c r="BI34" s="368">
        <v>0.49446486296999997</v>
      </c>
      <c r="BJ34" s="368">
        <v>0.49245226713000001</v>
      </c>
      <c r="BK34" s="368">
        <v>0.48944061584999998</v>
      </c>
      <c r="BL34" s="368">
        <v>0.48768812076000001</v>
      </c>
      <c r="BM34" s="368">
        <v>0.48508004060999999</v>
      </c>
      <c r="BN34" s="368">
        <v>0.48259028542999999</v>
      </c>
      <c r="BO34" s="368">
        <v>0.48015949720000001</v>
      </c>
      <c r="BP34" s="368">
        <v>0.47799946828000001</v>
      </c>
      <c r="BQ34" s="368">
        <v>0.47552245254999997</v>
      </c>
      <c r="BR34" s="368">
        <v>0.47306261103000002</v>
      </c>
      <c r="BS34" s="368">
        <v>0.4707142191</v>
      </c>
      <c r="BT34" s="368">
        <v>0.46795285540999998</v>
      </c>
      <c r="BU34" s="368">
        <v>0.46571367936000002</v>
      </c>
      <c r="BV34" s="368">
        <v>0.46346496967</v>
      </c>
    </row>
    <row r="35" spans="1:74" ht="11.1" customHeight="1" x14ac:dyDescent="0.2">
      <c r="A35" s="159" t="s">
        <v>260</v>
      </c>
      <c r="B35" s="170" t="s">
        <v>334</v>
      </c>
      <c r="C35" s="244">
        <v>4.8380000000000001</v>
      </c>
      <c r="D35" s="244">
        <v>4.7880000000000003</v>
      </c>
      <c r="E35" s="244">
        <v>4.83</v>
      </c>
      <c r="F35" s="244">
        <v>4.8520000000000003</v>
      </c>
      <c r="G35" s="244">
        <v>4.8129999999999997</v>
      </c>
      <c r="H35" s="244">
        <v>4.9400000000000004</v>
      </c>
      <c r="I35" s="244">
        <v>4.8220000000000001</v>
      </c>
      <c r="J35" s="244">
        <v>4.7569999999999997</v>
      </c>
      <c r="K35" s="244">
        <v>4.7779999999999996</v>
      </c>
      <c r="L35" s="244">
        <v>4.7789999999999999</v>
      </c>
      <c r="M35" s="244">
        <v>4.8230000000000004</v>
      </c>
      <c r="N35" s="244">
        <v>4.7690000000000001</v>
      </c>
      <c r="O35" s="244">
        <v>4.8280000000000003</v>
      </c>
      <c r="P35" s="244">
        <v>4.7830000000000004</v>
      </c>
      <c r="Q35" s="244">
        <v>4.8470000000000004</v>
      </c>
      <c r="R35" s="244">
        <v>4.8339999999999996</v>
      </c>
      <c r="S35" s="244">
        <v>4.8209999999999997</v>
      </c>
      <c r="T35" s="244">
        <v>4.9180000000000001</v>
      </c>
      <c r="U35" s="244">
        <v>4.7759999999999998</v>
      </c>
      <c r="V35" s="244">
        <v>4.8109999999999999</v>
      </c>
      <c r="W35" s="244">
        <v>4.7409999999999997</v>
      </c>
      <c r="X35" s="244">
        <v>4.8380000000000001</v>
      </c>
      <c r="Y35" s="244">
        <v>4.8310000000000004</v>
      </c>
      <c r="Z35" s="244">
        <v>4.899</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5.0010000000000003</v>
      </c>
      <c r="AN35" s="244">
        <v>4.9359999999999999</v>
      </c>
      <c r="AO35" s="244">
        <v>4.9429999999999996</v>
      </c>
      <c r="AP35" s="244">
        <v>4.8639999999999999</v>
      </c>
      <c r="AQ35" s="244">
        <v>4.8879999999999999</v>
      </c>
      <c r="AR35" s="244">
        <v>4.984</v>
      </c>
      <c r="AS35" s="244">
        <v>4.9189999999999996</v>
      </c>
      <c r="AT35" s="244">
        <v>4.9660000000000002</v>
      </c>
      <c r="AU35" s="244">
        <v>4.9669999999999996</v>
      </c>
      <c r="AV35" s="244">
        <v>4.907</v>
      </c>
      <c r="AW35" s="244">
        <v>4.9269999999999996</v>
      </c>
      <c r="AX35" s="244">
        <v>4.8705412920000004</v>
      </c>
      <c r="AY35" s="244">
        <v>5.0493362766000001</v>
      </c>
      <c r="AZ35" s="244">
        <v>5.0046815018000004</v>
      </c>
      <c r="BA35" s="244">
        <v>5.0930338214999997</v>
      </c>
      <c r="BB35" s="244">
        <v>4.9552231476999999</v>
      </c>
      <c r="BC35" s="368">
        <v>4.9775459842999998</v>
      </c>
      <c r="BD35" s="368">
        <v>5.0126878208000001</v>
      </c>
      <c r="BE35" s="368">
        <v>4.9514705848</v>
      </c>
      <c r="BF35" s="368">
        <v>4.9872128397999997</v>
      </c>
      <c r="BG35" s="368">
        <v>5.0095371156999997</v>
      </c>
      <c r="BH35" s="368">
        <v>5.0276777824999996</v>
      </c>
      <c r="BI35" s="368">
        <v>5.0476249958999997</v>
      </c>
      <c r="BJ35" s="368">
        <v>5.0060570093000001</v>
      </c>
      <c r="BK35" s="368">
        <v>4.9986082229999997</v>
      </c>
      <c r="BL35" s="368">
        <v>4.9947149214</v>
      </c>
      <c r="BM35" s="368">
        <v>4.9916500292999997</v>
      </c>
      <c r="BN35" s="368">
        <v>5.0010238999999999</v>
      </c>
      <c r="BO35" s="368">
        <v>5.0235926293000004</v>
      </c>
      <c r="BP35" s="368">
        <v>5.0582797730999998</v>
      </c>
      <c r="BQ35" s="368">
        <v>4.9972433280999997</v>
      </c>
      <c r="BR35" s="368">
        <v>5.0330385223</v>
      </c>
      <c r="BS35" s="368">
        <v>5.0555435232999999</v>
      </c>
      <c r="BT35" s="368">
        <v>5.0730630625000002</v>
      </c>
      <c r="BU35" s="368">
        <v>5.0925176376000003</v>
      </c>
      <c r="BV35" s="368">
        <v>5.0517998519000002</v>
      </c>
    </row>
    <row r="36" spans="1:74" ht="11.1" customHeight="1" x14ac:dyDescent="0.2">
      <c r="A36" s="159" t="s">
        <v>261</v>
      </c>
      <c r="B36" s="170" t="s">
        <v>335</v>
      </c>
      <c r="C36" s="244">
        <v>1.0254532503</v>
      </c>
      <c r="D36" s="244">
        <v>1.0277522629</v>
      </c>
      <c r="E36" s="244">
        <v>1.0246143961</v>
      </c>
      <c r="F36" s="244">
        <v>1.003103168</v>
      </c>
      <c r="G36" s="244">
        <v>1.0139383574</v>
      </c>
      <c r="H36" s="244">
        <v>1.0278780107000001</v>
      </c>
      <c r="I36" s="244">
        <v>1.0296970619000001</v>
      </c>
      <c r="J36" s="244">
        <v>1.0118089652</v>
      </c>
      <c r="K36" s="244">
        <v>1.0128110880000001</v>
      </c>
      <c r="L36" s="244">
        <v>1.0201139897</v>
      </c>
      <c r="M36" s="244">
        <v>1.0050034000000001</v>
      </c>
      <c r="N36" s="244">
        <v>1.0066892619000001</v>
      </c>
      <c r="O36" s="244">
        <v>1.0154571071</v>
      </c>
      <c r="P36" s="244">
        <v>1.0311157571</v>
      </c>
      <c r="Q36" s="244">
        <v>1.0495304000000001</v>
      </c>
      <c r="R36" s="244">
        <v>1.0293151199999999</v>
      </c>
      <c r="S36" s="244">
        <v>1.0231557418999999</v>
      </c>
      <c r="T36" s="244">
        <v>1.02567736</v>
      </c>
      <c r="U36" s="244">
        <v>1.0052517935</v>
      </c>
      <c r="V36" s="244">
        <v>1.0142298064999999</v>
      </c>
      <c r="W36" s="244">
        <v>1.0110755199999999</v>
      </c>
      <c r="X36" s="244">
        <v>1.0087178065</v>
      </c>
      <c r="Y36" s="244">
        <v>0.99586930666999995</v>
      </c>
      <c r="Z36" s="244">
        <v>1.0023589934999999</v>
      </c>
      <c r="AA36" s="244">
        <v>1.0027288000000001</v>
      </c>
      <c r="AB36" s="244">
        <v>1.0014876856999999</v>
      </c>
      <c r="AC36" s="244">
        <v>1.0132110452</v>
      </c>
      <c r="AD36" s="244">
        <v>0.99625248</v>
      </c>
      <c r="AE36" s="244">
        <v>0.98635695483999997</v>
      </c>
      <c r="AF36" s="244">
        <v>0.97691583999999998</v>
      </c>
      <c r="AG36" s="244">
        <v>0.98578258065000002</v>
      </c>
      <c r="AH36" s="244">
        <v>0.96917383225999998</v>
      </c>
      <c r="AI36" s="244">
        <v>0.95539658667000005</v>
      </c>
      <c r="AJ36" s="244">
        <v>0.99219445160999997</v>
      </c>
      <c r="AK36" s="244">
        <v>0.98540696000000005</v>
      </c>
      <c r="AL36" s="244">
        <v>0.97131354838999995</v>
      </c>
      <c r="AM36" s="244">
        <v>0.97844882581000003</v>
      </c>
      <c r="AN36" s="244">
        <v>0.95201579999999997</v>
      </c>
      <c r="AO36" s="244">
        <v>0.94893590322999999</v>
      </c>
      <c r="AP36" s="244">
        <v>0.88679249332999999</v>
      </c>
      <c r="AQ36" s="244">
        <v>0.89091336128999998</v>
      </c>
      <c r="AR36" s="244">
        <v>0.91956578667</v>
      </c>
      <c r="AS36" s="244">
        <v>0.93520654838999995</v>
      </c>
      <c r="AT36" s="244">
        <v>0.92354401289999999</v>
      </c>
      <c r="AU36" s="244">
        <v>0.90815154814999999</v>
      </c>
      <c r="AV36" s="244">
        <v>0.91273448189999995</v>
      </c>
      <c r="AW36" s="244">
        <v>0.92309582231999998</v>
      </c>
      <c r="AX36" s="244">
        <v>0.91393643444999995</v>
      </c>
      <c r="AY36" s="244">
        <v>0.91382031507999995</v>
      </c>
      <c r="AZ36" s="244">
        <v>0.92719000544999997</v>
      </c>
      <c r="BA36" s="244">
        <v>0.93591195921000003</v>
      </c>
      <c r="BB36" s="244">
        <v>0.92176347216999999</v>
      </c>
      <c r="BC36" s="368">
        <v>0.91342185577000001</v>
      </c>
      <c r="BD36" s="368">
        <v>0.91679289318000001</v>
      </c>
      <c r="BE36" s="368">
        <v>0.92465796244999998</v>
      </c>
      <c r="BF36" s="368">
        <v>0.91696051543000001</v>
      </c>
      <c r="BG36" s="368">
        <v>0.91226361074999995</v>
      </c>
      <c r="BH36" s="368">
        <v>0.90716818077000005</v>
      </c>
      <c r="BI36" s="368">
        <v>0.91121030226999999</v>
      </c>
      <c r="BJ36" s="368">
        <v>0.91159145847</v>
      </c>
      <c r="BK36" s="368">
        <v>0.91105963590000005</v>
      </c>
      <c r="BL36" s="368">
        <v>0.91654382192999995</v>
      </c>
      <c r="BM36" s="368">
        <v>0.92082595974000003</v>
      </c>
      <c r="BN36" s="368">
        <v>0.90466927453000001</v>
      </c>
      <c r="BO36" s="368">
        <v>0.89696395917000005</v>
      </c>
      <c r="BP36" s="368">
        <v>0.90020253239000003</v>
      </c>
      <c r="BQ36" s="368">
        <v>0.90298016011000004</v>
      </c>
      <c r="BR36" s="368">
        <v>0.89581933385000001</v>
      </c>
      <c r="BS36" s="368">
        <v>0.89447152319000001</v>
      </c>
      <c r="BT36" s="368">
        <v>0.88934526680000003</v>
      </c>
      <c r="BU36" s="368">
        <v>0.89307827068000001</v>
      </c>
      <c r="BV36" s="368">
        <v>0.89377537613000002</v>
      </c>
    </row>
    <row r="37" spans="1:74" ht="11.1" customHeight="1" x14ac:dyDescent="0.2">
      <c r="A37" s="159" t="s">
        <v>1026</v>
      </c>
      <c r="B37" s="170" t="s">
        <v>1025</v>
      </c>
      <c r="C37" s="244">
        <v>0.91920400000000002</v>
      </c>
      <c r="D37" s="244">
        <v>0.90290400000000004</v>
      </c>
      <c r="E37" s="244">
        <v>0.91150399999999998</v>
      </c>
      <c r="F37" s="244">
        <v>0.90540399999999999</v>
      </c>
      <c r="G37" s="244">
        <v>0.89910699999999999</v>
      </c>
      <c r="H37" s="244">
        <v>0.895459</v>
      </c>
      <c r="I37" s="244">
        <v>0.90284799999999998</v>
      </c>
      <c r="J37" s="244">
        <v>0.88695299999999999</v>
      </c>
      <c r="K37" s="244">
        <v>0.88482099999999997</v>
      </c>
      <c r="L37" s="244">
        <v>0.88543099999999997</v>
      </c>
      <c r="M37" s="244">
        <v>0.88266500000000003</v>
      </c>
      <c r="N37" s="244">
        <v>0.89671699999999999</v>
      </c>
      <c r="O37" s="244">
        <v>0.91149999999999998</v>
      </c>
      <c r="P37" s="244">
        <v>0.93049999999999999</v>
      </c>
      <c r="Q37" s="244">
        <v>0.92349999999999999</v>
      </c>
      <c r="R37" s="244">
        <v>0.91949999999999998</v>
      </c>
      <c r="S37" s="244">
        <v>0.92249999999999999</v>
      </c>
      <c r="T37" s="244">
        <v>0.92549999999999999</v>
      </c>
      <c r="U37" s="244">
        <v>0.87649999999999995</v>
      </c>
      <c r="V37" s="244">
        <v>0.89649999999999996</v>
      </c>
      <c r="W37" s="244">
        <v>0.94850000000000001</v>
      </c>
      <c r="X37" s="244">
        <v>0.89049999999999996</v>
      </c>
      <c r="Y37" s="244">
        <v>0.90549999999999997</v>
      </c>
      <c r="Z37" s="244">
        <v>0.91349999999999998</v>
      </c>
      <c r="AA37" s="244">
        <v>0.90669999999999995</v>
      </c>
      <c r="AB37" s="244">
        <v>0.94469999999999998</v>
      </c>
      <c r="AC37" s="244">
        <v>0.93769999999999998</v>
      </c>
      <c r="AD37" s="244">
        <v>0.93169999999999997</v>
      </c>
      <c r="AE37" s="244">
        <v>0.93169999999999997</v>
      </c>
      <c r="AF37" s="244">
        <v>0.93369999999999997</v>
      </c>
      <c r="AG37" s="244">
        <v>0.92469999999999997</v>
      </c>
      <c r="AH37" s="244">
        <v>0.90869999999999995</v>
      </c>
      <c r="AI37" s="244">
        <v>0.90669999999999995</v>
      </c>
      <c r="AJ37" s="244">
        <v>0.89870000000000005</v>
      </c>
      <c r="AK37" s="244">
        <v>0.90969999999999995</v>
      </c>
      <c r="AL37" s="244">
        <v>0.91369999999999996</v>
      </c>
      <c r="AM37" s="244">
        <v>0.90639999999999998</v>
      </c>
      <c r="AN37" s="244">
        <v>0.90839999999999999</v>
      </c>
      <c r="AO37" s="244">
        <v>0.90839999999999999</v>
      </c>
      <c r="AP37" s="244">
        <v>0.89739999999999998</v>
      </c>
      <c r="AQ37" s="244">
        <v>0.88739999999999997</v>
      </c>
      <c r="AR37" s="244">
        <v>0.88939999999999997</v>
      </c>
      <c r="AS37" s="244">
        <v>0.88439999999999996</v>
      </c>
      <c r="AT37" s="244">
        <v>0.88639999999999997</v>
      </c>
      <c r="AU37" s="244">
        <v>0.85740000000000005</v>
      </c>
      <c r="AV37" s="244">
        <v>0.88539999999999996</v>
      </c>
      <c r="AW37" s="244">
        <v>0.90639999999999998</v>
      </c>
      <c r="AX37" s="244">
        <v>0.87539999999999996</v>
      </c>
      <c r="AY37" s="244">
        <v>0.86577204121999995</v>
      </c>
      <c r="AZ37" s="244">
        <v>0.86257819781</v>
      </c>
      <c r="BA37" s="244">
        <v>0.85925007242999996</v>
      </c>
      <c r="BB37" s="244">
        <v>0.85465887757000003</v>
      </c>
      <c r="BC37" s="368">
        <v>0.85121091224000001</v>
      </c>
      <c r="BD37" s="368">
        <v>0.85003177304999999</v>
      </c>
      <c r="BE37" s="368">
        <v>0.84856942378</v>
      </c>
      <c r="BF37" s="368">
        <v>0.84510894366</v>
      </c>
      <c r="BG37" s="368">
        <v>0.84173992284999999</v>
      </c>
      <c r="BH37" s="368">
        <v>0.83806872199000004</v>
      </c>
      <c r="BI37" s="368">
        <v>0.83483422196000001</v>
      </c>
      <c r="BJ37" s="368">
        <v>0.83152886649000002</v>
      </c>
      <c r="BK37" s="368">
        <v>0.84600397039999997</v>
      </c>
      <c r="BL37" s="368">
        <v>0.84308642741999995</v>
      </c>
      <c r="BM37" s="368">
        <v>0.83944676114000005</v>
      </c>
      <c r="BN37" s="368">
        <v>0.83590859158999997</v>
      </c>
      <c r="BO37" s="368">
        <v>0.83242168172999997</v>
      </c>
      <c r="BP37" s="368">
        <v>0.82916511346999999</v>
      </c>
      <c r="BQ37" s="368">
        <v>0.82564178200000005</v>
      </c>
      <c r="BR37" s="368">
        <v>0.82213426093999997</v>
      </c>
      <c r="BS37" s="368">
        <v>0.81872224810000005</v>
      </c>
      <c r="BT37" s="368">
        <v>0.81496219645000001</v>
      </c>
      <c r="BU37" s="368">
        <v>0.81164495996999997</v>
      </c>
      <c r="BV37" s="368">
        <v>0.80832081953000001</v>
      </c>
    </row>
    <row r="38" spans="1:74" ht="11.1" customHeight="1" x14ac:dyDescent="0.2">
      <c r="A38" s="159" t="s">
        <v>262</v>
      </c>
      <c r="B38" s="170" t="s">
        <v>336</v>
      </c>
      <c r="C38" s="244">
        <v>0.77393400000000001</v>
      </c>
      <c r="D38" s="244">
        <v>0.77393400000000001</v>
      </c>
      <c r="E38" s="244">
        <v>0.761934</v>
      </c>
      <c r="F38" s="244">
        <v>0.72693399999999997</v>
      </c>
      <c r="G38" s="244">
        <v>0.70893399999999995</v>
      </c>
      <c r="H38" s="244">
        <v>0.757934</v>
      </c>
      <c r="I38" s="244">
        <v>0.73293399999999997</v>
      </c>
      <c r="J38" s="244">
        <v>0.71193399999999996</v>
      </c>
      <c r="K38" s="244">
        <v>0.72893399999999997</v>
      </c>
      <c r="L38" s="244">
        <v>0.73093399999999997</v>
      </c>
      <c r="M38" s="244">
        <v>0.77593400000000001</v>
      </c>
      <c r="N38" s="244">
        <v>0.72193399999999996</v>
      </c>
      <c r="O38" s="244">
        <v>0.79100000000000004</v>
      </c>
      <c r="P38" s="244">
        <v>0.77800000000000002</v>
      </c>
      <c r="Q38" s="244">
        <v>0.78400000000000003</v>
      </c>
      <c r="R38" s="244">
        <v>0.75800000000000001</v>
      </c>
      <c r="S38" s="244">
        <v>0.748</v>
      </c>
      <c r="T38" s="244">
        <v>0.77700000000000002</v>
      </c>
      <c r="U38" s="244">
        <v>0.76800000000000002</v>
      </c>
      <c r="V38" s="244">
        <v>0.70099999999999996</v>
      </c>
      <c r="W38" s="244">
        <v>0.70799999999999996</v>
      </c>
      <c r="X38" s="244">
        <v>0.75</v>
      </c>
      <c r="Y38" s="244">
        <v>0.755</v>
      </c>
      <c r="Z38" s="244">
        <v>0.75309999999999999</v>
      </c>
      <c r="AA38" s="244">
        <v>0.76200000000000001</v>
      </c>
      <c r="AB38" s="244">
        <v>0.73599999999999999</v>
      </c>
      <c r="AC38" s="244">
        <v>0.746</v>
      </c>
      <c r="AD38" s="244">
        <v>0.72199999999999998</v>
      </c>
      <c r="AE38" s="244">
        <v>0.73299999999999998</v>
      </c>
      <c r="AF38" s="244">
        <v>0.73299999999999998</v>
      </c>
      <c r="AG38" s="244">
        <v>0.60399999999999998</v>
      </c>
      <c r="AH38" s="244">
        <v>0.65</v>
      </c>
      <c r="AI38" s="244">
        <v>0.67400000000000004</v>
      </c>
      <c r="AJ38" s="244">
        <v>0.70699999999999996</v>
      </c>
      <c r="AK38" s="244">
        <v>0.73599999999999999</v>
      </c>
      <c r="AL38" s="244">
        <v>0.71099999999999997</v>
      </c>
      <c r="AM38" s="244">
        <v>0.72663</v>
      </c>
      <c r="AN38" s="244">
        <v>0.70669000000000004</v>
      </c>
      <c r="AO38" s="244">
        <v>0.70232000000000006</v>
      </c>
      <c r="AP38" s="244">
        <v>0.60557000000000005</v>
      </c>
      <c r="AQ38" s="244">
        <v>0.59343999999999997</v>
      </c>
      <c r="AR38" s="244">
        <v>0.60155000000000003</v>
      </c>
      <c r="AS38" s="244">
        <v>0.62368999999999997</v>
      </c>
      <c r="AT38" s="244">
        <v>0.63283</v>
      </c>
      <c r="AU38" s="244">
        <v>0.62475999999999998</v>
      </c>
      <c r="AV38" s="244">
        <v>0.63100999999999996</v>
      </c>
      <c r="AW38" s="244">
        <v>0.64059999999999995</v>
      </c>
      <c r="AX38" s="244">
        <v>0.65281</v>
      </c>
      <c r="AY38" s="244">
        <v>0.65995175084000002</v>
      </c>
      <c r="AZ38" s="244">
        <v>0.64916284880999997</v>
      </c>
      <c r="BA38" s="244">
        <v>0.63766075111999998</v>
      </c>
      <c r="BB38" s="244">
        <v>0.65349060806000003</v>
      </c>
      <c r="BC38" s="368">
        <v>0.65117683830999995</v>
      </c>
      <c r="BD38" s="368">
        <v>0.64912754735</v>
      </c>
      <c r="BE38" s="368">
        <v>0.64680459936000001</v>
      </c>
      <c r="BF38" s="368">
        <v>0.64348578935</v>
      </c>
      <c r="BG38" s="368">
        <v>0.64125837293999999</v>
      </c>
      <c r="BH38" s="368">
        <v>0.63873860830999996</v>
      </c>
      <c r="BI38" s="368">
        <v>0.63664661258999999</v>
      </c>
      <c r="BJ38" s="368">
        <v>0.63348761392999997</v>
      </c>
      <c r="BK38" s="368">
        <v>0.64279587895000001</v>
      </c>
      <c r="BL38" s="368">
        <v>0.64118511583000004</v>
      </c>
      <c r="BM38" s="368">
        <v>0.63921980809000001</v>
      </c>
      <c r="BN38" s="368">
        <v>0.63683312260000002</v>
      </c>
      <c r="BO38" s="368">
        <v>0.63401953055000004</v>
      </c>
      <c r="BP38" s="368">
        <v>0.63143180195000004</v>
      </c>
      <c r="BQ38" s="368">
        <v>0.62858537416000004</v>
      </c>
      <c r="BR38" s="368">
        <v>0.62475563105999998</v>
      </c>
      <c r="BS38" s="368">
        <v>0.62202021647000005</v>
      </c>
      <c r="BT38" s="368">
        <v>0.61894677333000003</v>
      </c>
      <c r="BU38" s="368">
        <v>0.61630610492000004</v>
      </c>
      <c r="BV38" s="368">
        <v>0.61365984032999998</v>
      </c>
    </row>
    <row r="39" spans="1:74" ht="11.1" customHeight="1" x14ac:dyDescent="0.2">
      <c r="A39" s="159" t="s">
        <v>263</v>
      </c>
      <c r="B39" s="170" t="s">
        <v>337</v>
      </c>
      <c r="C39" s="244">
        <v>0.32020311509999999</v>
      </c>
      <c r="D39" s="244">
        <v>0.31623677676</v>
      </c>
      <c r="E39" s="244">
        <v>0.31512842833999999</v>
      </c>
      <c r="F39" s="244">
        <v>0.31555311716000001</v>
      </c>
      <c r="G39" s="244">
        <v>0.31503453979000001</v>
      </c>
      <c r="H39" s="244">
        <v>0.31461282185</v>
      </c>
      <c r="I39" s="244">
        <v>0.31046601497999998</v>
      </c>
      <c r="J39" s="244">
        <v>0.29618628871000002</v>
      </c>
      <c r="K39" s="244">
        <v>0.29517941413999998</v>
      </c>
      <c r="L39" s="244">
        <v>0.30594709440000001</v>
      </c>
      <c r="M39" s="244">
        <v>0.30472070332000001</v>
      </c>
      <c r="N39" s="244">
        <v>0.29143526762999999</v>
      </c>
      <c r="O39" s="244">
        <v>0.29800709754999999</v>
      </c>
      <c r="P39" s="244">
        <v>0.29476494518000002</v>
      </c>
      <c r="Q39" s="244">
        <v>0.28503227195000003</v>
      </c>
      <c r="R39" s="244">
        <v>0.28148629943999998</v>
      </c>
      <c r="S39" s="244">
        <v>0.28142857932999998</v>
      </c>
      <c r="T39" s="244">
        <v>0.27262098383</v>
      </c>
      <c r="U39" s="244">
        <v>0.27671842105</v>
      </c>
      <c r="V39" s="244">
        <v>0.25810514186</v>
      </c>
      <c r="W39" s="244">
        <v>0.26966465451999999</v>
      </c>
      <c r="X39" s="244">
        <v>0.26740563718999999</v>
      </c>
      <c r="Y39" s="244">
        <v>0.27011636905000003</v>
      </c>
      <c r="Z39" s="244">
        <v>0.26227015044000002</v>
      </c>
      <c r="AA39" s="244">
        <v>0.26510475743</v>
      </c>
      <c r="AB39" s="244">
        <v>0.27107740034</v>
      </c>
      <c r="AC39" s="244">
        <v>0.27979356372999997</v>
      </c>
      <c r="AD39" s="244">
        <v>0.2706796467</v>
      </c>
      <c r="AE39" s="244">
        <v>0.27380055715000001</v>
      </c>
      <c r="AF39" s="244">
        <v>0.26744288592999998</v>
      </c>
      <c r="AG39" s="244">
        <v>0.25194564270000003</v>
      </c>
      <c r="AH39" s="244">
        <v>0.2562630273</v>
      </c>
      <c r="AI39" s="244">
        <v>0.24835528265000001</v>
      </c>
      <c r="AJ39" s="244">
        <v>0.24966859760999999</v>
      </c>
      <c r="AK39" s="244">
        <v>0.24408159259000001</v>
      </c>
      <c r="AL39" s="244">
        <v>0.23990827028</v>
      </c>
      <c r="AM39" s="244">
        <v>0.24966241935</v>
      </c>
      <c r="AN39" s="244">
        <v>0.24884706897</v>
      </c>
      <c r="AO39" s="244">
        <v>0.24020435484</v>
      </c>
      <c r="AP39" s="244">
        <v>0.24284236667</v>
      </c>
      <c r="AQ39" s="244">
        <v>0.23547532258000001</v>
      </c>
      <c r="AR39" s="244">
        <v>0.22972166666999999</v>
      </c>
      <c r="AS39" s="244">
        <v>0.22987141934999999</v>
      </c>
      <c r="AT39" s="244">
        <v>0.22365274194000001</v>
      </c>
      <c r="AU39" s="244">
        <v>0.22385766667000001</v>
      </c>
      <c r="AV39" s="244">
        <v>0.22774335484</v>
      </c>
      <c r="AW39" s="244">
        <v>0.22972166666999999</v>
      </c>
      <c r="AX39" s="244">
        <v>0.23705954839000001</v>
      </c>
      <c r="AY39" s="244">
        <v>0.23094210149</v>
      </c>
      <c r="AZ39" s="244">
        <v>0.22991410948999999</v>
      </c>
      <c r="BA39" s="244">
        <v>0.21701399835999999</v>
      </c>
      <c r="BB39" s="244">
        <v>0.22984146554000001</v>
      </c>
      <c r="BC39" s="368">
        <v>0.22966579312999999</v>
      </c>
      <c r="BD39" s="368">
        <v>0.22863181146</v>
      </c>
      <c r="BE39" s="368">
        <v>0.22744897219999999</v>
      </c>
      <c r="BF39" s="368">
        <v>0.22626731415000001</v>
      </c>
      <c r="BG39" s="368">
        <v>0.22513398714999999</v>
      </c>
      <c r="BH39" s="368">
        <v>0.22384180979000001</v>
      </c>
      <c r="BI39" s="368">
        <v>0.22277966395000001</v>
      </c>
      <c r="BJ39" s="368">
        <v>0.22168041202</v>
      </c>
      <c r="BK39" s="368">
        <v>0.22032891425000001</v>
      </c>
      <c r="BL39" s="368">
        <v>0.21956799075</v>
      </c>
      <c r="BM39" s="368">
        <v>0.21842717310000001</v>
      </c>
      <c r="BN39" s="368">
        <v>0.21733994304000001</v>
      </c>
      <c r="BO39" s="368">
        <v>0.21627985759000001</v>
      </c>
      <c r="BP39" s="368">
        <v>0.21534116799</v>
      </c>
      <c r="BQ39" s="368">
        <v>0.21426223774</v>
      </c>
      <c r="BR39" s="368">
        <v>0.21319178747</v>
      </c>
      <c r="BS39" s="368">
        <v>0.21217176111</v>
      </c>
      <c r="BT39" s="368">
        <v>0.21096871057</v>
      </c>
      <c r="BU39" s="368">
        <v>0.20999887255999999</v>
      </c>
      <c r="BV39" s="368">
        <v>0.2090255506</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369"/>
      <c r="BD40" s="369"/>
      <c r="BE40" s="369"/>
      <c r="BF40" s="369"/>
      <c r="BG40" s="369"/>
      <c r="BH40" s="369"/>
      <c r="BI40" s="369"/>
      <c r="BJ40" s="369"/>
      <c r="BK40" s="369"/>
      <c r="BL40" s="369"/>
      <c r="BM40" s="369"/>
      <c r="BN40" s="369"/>
      <c r="BO40" s="369"/>
      <c r="BP40" s="369"/>
      <c r="BQ40" s="369"/>
      <c r="BR40" s="369"/>
      <c r="BS40" s="369"/>
      <c r="BT40" s="369"/>
      <c r="BU40" s="369"/>
      <c r="BV40" s="369"/>
    </row>
    <row r="41" spans="1:74" ht="11.1" customHeight="1" x14ac:dyDescent="0.2">
      <c r="A41" s="159" t="s">
        <v>376</v>
      </c>
      <c r="B41" s="169" t="s">
        <v>385</v>
      </c>
      <c r="C41" s="244">
        <v>1.5045400937</v>
      </c>
      <c r="D41" s="244">
        <v>1.4957679739</v>
      </c>
      <c r="E41" s="244">
        <v>1.4841837773</v>
      </c>
      <c r="F41" s="244">
        <v>1.4803824838999999</v>
      </c>
      <c r="G41" s="244">
        <v>1.4912231193000001</v>
      </c>
      <c r="H41" s="244">
        <v>1.4868589946999999</v>
      </c>
      <c r="I41" s="244">
        <v>1.5056257741000001</v>
      </c>
      <c r="J41" s="244">
        <v>1.5082154621999999</v>
      </c>
      <c r="K41" s="244">
        <v>1.5334285005999999</v>
      </c>
      <c r="L41" s="244">
        <v>1.5334145629</v>
      </c>
      <c r="M41" s="244">
        <v>1.5314655926</v>
      </c>
      <c r="N41" s="244">
        <v>1.5301570668</v>
      </c>
      <c r="O41" s="244">
        <v>1.4543987351000001</v>
      </c>
      <c r="P41" s="244">
        <v>1.4717608934999999</v>
      </c>
      <c r="Q41" s="244">
        <v>1.4873526393000001</v>
      </c>
      <c r="R41" s="244">
        <v>1.5047674497000001</v>
      </c>
      <c r="S41" s="244">
        <v>1.5076872225</v>
      </c>
      <c r="T41" s="244">
        <v>1.4901352376000001</v>
      </c>
      <c r="U41" s="244">
        <v>1.5041643871999999</v>
      </c>
      <c r="V41" s="244">
        <v>1.5076661155</v>
      </c>
      <c r="W41" s="244">
        <v>1.5028279144000001</v>
      </c>
      <c r="X41" s="244">
        <v>1.4940425289000001</v>
      </c>
      <c r="Y41" s="244">
        <v>1.4975022032</v>
      </c>
      <c r="Z41" s="244">
        <v>1.5086413497</v>
      </c>
      <c r="AA41" s="244">
        <v>1.4894347395</v>
      </c>
      <c r="AB41" s="244">
        <v>1.4809599662999999</v>
      </c>
      <c r="AC41" s="244">
        <v>1.5050488175000001</v>
      </c>
      <c r="AD41" s="244">
        <v>1.4977226575</v>
      </c>
      <c r="AE41" s="244">
        <v>1.5205964806000001</v>
      </c>
      <c r="AF41" s="244">
        <v>1.5290915487000001</v>
      </c>
      <c r="AG41" s="244">
        <v>1.5151159185</v>
      </c>
      <c r="AH41" s="244">
        <v>1.5018765314</v>
      </c>
      <c r="AI41" s="244">
        <v>1.5024560604999999</v>
      </c>
      <c r="AJ41" s="244">
        <v>1.4834738151</v>
      </c>
      <c r="AK41" s="244">
        <v>1.4998877795000001</v>
      </c>
      <c r="AL41" s="244">
        <v>1.5007296299999999</v>
      </c>
      <c r="AM41" s="244">
        <v>1.4869019393</v>
      </c>
      <c r="AN41" s="244">
        <v>1.4790980462000001</v>
      </c>
      <c r="AO41" s="244">
        <v>1.4654808511999999</v>
      </c>
      <c r="AP41" s="244">
        <v>1.4375302736</v>
      </c>
      <c r="AQ41" s="244">
        <v>1.4311078166</v>
      </c>
      <c r="AR41" s="244">
        <v>1.4296275056000001</v>
      </c>
      <c r="AS41" s="244">
        <v>1.4224094347</v>
      </c>
      <c r="AT41" s="244">
        <v>1.4177658829999999</v>
      </c>
      <c r="AU41" s="244">
        <v>1.4035426600000001</v>
      </c>
      <c r="AV41" s="244">
        <v>1.3908130047</v>
      </c>
      <c r="AW41" s="244">
        <v>1.3922400596</v>
      </c>
      <c r="AX41" s="244">
        <v>1.3969144058</v>
      </c>
      <c r="AY41" s="244">
        <v>1.4014701978999999</v>
      </c>
      <c r="AZ41" s="244">
        <v>1.3752418304</v>
      </c>
      <c r="BA41" s="244">
        <v>1.3958130491</v>
      </c>
      <c r="BB41" s="244">
        <v>1.4005912532</v>
      </c>
      <c r="BC41" s="368">
        <v>1.4141959989999999</v>
      </c>
      <c r="BD41" s="368">
        <v>1.4118567032</v>
      </c>
      <c r="BE41" s="368">
        <v>1.4141999406000001</v>
      </c>
      <c r="BF41" s="368">
        <v>1.4105361424</v>
      </c>
      <c r="BG41" s="368">
        <v>1.4079794181</v>
      </c>
      <c r="BH41" s="368">
        <v>1.4050851267</v>
      </c>
      <c r="BI41" s="368">
        <v>1.4026452540000001</v>
      </c>
      <c r="BJ41" s="368">
        <v>1.4001164424000001</v>
      </c>
      <c r="BK41" s="368">
        <v>1.3531569564999999</v>
      </c>
      <c r="BL41" s="368">
        <v>1.3535096059</v>
      </c>
      <c r="BM41" s="368">
        <v>1.3541205024</v>
      </c>
      <c r="BN41" s="368">
        <v>1.3538288817999999</v>
      </c>
      <c r="BO41" s="368">
        <v>1.3545812663000001</v>
      </c>
      <c r="BP41" s="368">
        <v>1.3545807577</v>
      </c>
      <c r="BQ41" s="368">
        <v>1.3512999614000001</v>
      </c>
      <c r="BR41" s="368">
        <v>1.3520251510000001</v>
      </c>
      <c r="BS41" s="368">
        <v>1.3518420347</v>
      </c>
      <c r="BT41" s="368">
        <v>1.3522757478</v>
      </c>
      <c r="BU41" s="368">
        <v>1.3521738468</v>
      </c>
      <c r="BV41" s="368">
        <v>1.3530548314999999</v>
      </c>
    </row>
    <row r="42" spans="1:74" ht="11.1" customHeight="1" x14ac:dyDescent="0.2">
      <c r="A42" s="159" t="s">
        <v>264</v>
      </c>
      <c r="B42" s="170" t="s">
        <v>375</v>
      </c>
      <c r="C42" s="244">
        <v>0.65415431857999995</v>
      </c>
      <c r="D42" s="244">
        <v>0.64781969070000001</v>
      </c>
      <c r="E42" s="244">
        <v>0.63834278012000001</v>
      </c>
      <c r="F42" s="244">
        <v>0.64481424531999998</v>
      </c>
      <c r="G42" s="244">
        <v>0.65212270018999996</v>
      </c>
      <c r="H42" s="244">
        <v>0.65621720401999994</v>
      </c>
      <c r="I42" s="244">
        <v>0.65407000288999995</v>
      </c>
      <c r="J42" s="244">
        <v>0.65942834454999999</v>
      </c>
      <c r="K42" s="244">
        <v>0.66878352436999999</v>
      </c>
      <c r="L42" s="244">
        <v>0.66252319968999995</v>
      </c>
      <c r="M42" s="244">
        <v>0.66036967488999998</v>
      </c>
      <c r="N42" s="244">
        <v>0.66144942347000002</v>
      </c>
      <c r="O42" s="244">
        <v>0.65230438193999996</v>
      </c>
      <c r="P42" s="244">
        <v>0.65647778652</v>
      </c>
      <c r="Q42" s="244">
        <v>0.65848817985999997</v>
      </c>
      <c r="R42" s="244">
        <v>0.66268014656999996</v>
      </c>
      <c r="S42" s="244">
        <v>0.66574856023999995</v>
      </c>
      <c r="T42" s="244">
        <v>0.65563556173000004</v>
      </c>
      <c r="U42" s="244">
        <v>0.65440393913999995</v>
      </c>
      <c r="V42" s="244">
        <v>0.66366431953000005</v>
      </c>
      <c r="W42" s="244">
        <v>0.66160892488</v>
      </c>
      <c r="X42" s="244">
        <v>0.65638862264999998</v>
      </c>
      <c r="Y42" s="244">
        <v>0.65952978965999998</v>
      </c>
      <c r="Z42" s="244">
        <v>0.66471026900999997</v>
      </c>
      <c r="AA42" s="244">
        <v>0.65481317497000002</v>
      </c>
      <c r="AB42" s="244">
        <v>0.64766254376999999</v>
      </c>
      <c r="AC42" s="244">
        <v>0.63829940737000002</v>
      </c>
      <c r="AD42" s="244">
        <v>0.64650909623999997</v>
      </c>
      <c r="AE42" s="244">
        <v>0.64113946014000001</v>
      </c>
      <c r="AF42" s="244">
        <v>0.64013946014000001</v>
      </c>
      <c r="AG42" s="244">
        <v>0.63413946014</v>
      </c>
      <c r="AH42" s="244">
        <v>0.62813946013999999</v>
      </c>
      <c r="AI42" s="244">
        <v>0.64413946014000001</v>
      </c>
      <c r="AJ42" s="244">
        <v>0.61813946013999999</v>
      </c>
      <c r="AK42" s="244">
        <v>0.63313946014</v>
      </c>
      <c r="AL42" s="244">
        <v>0.63013946014</v>
      </c>
      <c r="AM42" s="244">
        <v>0.62439376983999995</v>
      </c>
      <c r="AN42" s="244">
        <v>0.62438879705000006</v>
      </c>
      <c r="AO42" s="244">
        <v>0.60690146269</v>
      </c>
      <c r="AP42" s="244">
        <v>0.61104965211999995</v>
      </c>
      <c r="AQ42" s="244">
        <v>0.60696113629000004</v>
      </c>
      <c r="AR42" s="244">
        <v>0.61413700763000001</v>
      </c>
      <c r="AS42" s="244">
        <v>0.60086665309999998</v>
      </c>
      <c r="AT42" s="244">
        <v>0.59674233311000002</v>
      </c>
      <c r="AU42" s="244">
        <v>0.58339705505999995</v>
      </c>
      <c r="AV42" s="244">
        <v>0.57318040677000004</v>
      </c>
      <c r="AW42" s="244">
        <v>0.57239376984000001</v>
      </c>
      <c r="AX42" s="244">
        <v>0.57139376984000001</v>
      </c>
      <c r="AY42" s="244">
        <v>0.57904360585000003</v>
      </c>
      <c r="AZ42" s="244">
        <v>0.57502334969000002</v>
      </c>
      <c r="BA42" s="244">
        <v>0.61173306071</v>
      </c>
      <c r="BB42" s="244">
        <v>0.61173741942000004</v>
      </c>
      <c r="BC42" s="368">
        <v>0.61173290544000003</v>
      </c>
      <c r="BD42" s="368">
        <v>0.61171173839000004</v>
      </c>
      <c r="BE42" s="368">
        <v>0.61170811545000003</v>
      </c>
      <c r="BF42" s="368">
        <v>0.61170437673</v>
      </c>
      <c r="BG42" s="368">
        <v>0.61169497234000003</v>
      </c>
      <c r="BH42" s="368">
        <v>0.61170428722000003</v>
      </c>
      <c r="BI42" s="368">
        <v>0.61168654962000002</v>
      </c>
      <c r="BJ42" s="368">
        <v>0.61167320134000003</v>
      </c>
      <c r="BK42" s="368">
        <v>0.56886658870999995</v>
      </c>
      <c r="BL42" s="368">
        <v>0.56882921645999995</v>
      </c>
      <c r="BM42" s="368">
        <v>0.56883657784999997</v>
      </c>
      <c r="BN42" s="368">
        <v>0.56883765178000001</v>
      </c>
      <c r="BO42" s="368">
        <v>0.56883555030999999</v>
      </c>
      <c r="BP42" s="368">
        <v>0.56881917978999996</v>
      </c>
      <c r="BQ42" s="368">
        <v>0.56881933454</v>
      </c>
      <c r="BR42" s="368">
        <v>0.56881850988000004</v>
      </c>
      <c r="BS42" s="368">
        <v>0.56881176873999995</v>
      </c>
      <c r="BT42" s="368">
        <v>0.56882658768000005</v>
      </c>
      <c r="BU42" s="368">
        <v>0.56881397539</v>
      </c>
      <c r="BV42" s="368">
        <v>0.56880179079000004</v>
      </c>
    </row>
    <row r="43" spans="1:74" ht="11.1" customHeight="1" x14ac:dyDescent="0.2">
      <c r="A43" s="159" t="s">
        <v>1032</v>
      </c>
      <c r="B43" s="170" t="s">
        <v>1031</v>
      </c>
      <c r="C43" s="244">
        <v>0.13867012198000001</v>
      </c>
      <c r="D43" s="244">
        <v>0.16156625649</v>
      </c>
      <c r="E43" s="244">
        <v>0.15174562731999999</v>
      </c>
      <c r="F43" s="244">
        <v>0.15204441588000001</v>
      </c>
      <c r="G43" s="244">
        <v>0.14808372405</v>
      </c>
      <c r="H43" s="244">
        <v>0.14751935954000001</v>
      </c>
      <c r="I43" s="244">
        <v>0.14835931483000001</v>
      </c>
      <c r="J43" s="244">
        <v>0.14920161242999999</v>
      </c>
      <c r="K43" s="244">
        <v>0.15006022378</v>
      </c>
      <c r="L43" s="244">
        <v>0.15091841782000001</v>
      </c>
      <c r="M43" s="244">
        <v>0.15179051855</v>
      </c>
      <c r="N43" s="244">
        <v>0.15267436920999999</v>
      </c>
      <c r="O43" s="244">
        <v>0.1241762</v>
      </c>
      <c r="P43" s="244">
        <v>0.139844565</v>
      </c>
      <c r="Q43" s="244">
        <v>0.15223511033000001</v>
      </c>
      <c r="R43" s="244">
        <v>0.16546562275000001</v>
      </c>
      <c r="S43" s="244">
        <v>0.1639602614</v>
      </c>
      <c r="T43" s="244">
        <v>0.1652674395</v>
      </c>
      <c r="U43" s="244">
        <v>0.16905566550000001</v>
      </c>
      <c r="V43" s="244">
        <v>0.16698170424</v>
      </c>
      <c r="W43" s="244">
        <v>0.16396504908000001</v>
      </c>
      <c r="X43" s="244">
        <v>0.15310416240999999</v>
      </c>
      <c r="Y43" s="244">
        <v>0.15238856923999999</v>
      </c>
      <c r="Z43" s="244">
        <v>0.15229438391</v>
      </c>
      <c r="AA43" s="244">
        <v>0.14934545058000001</v>
      </c>
      <c r="AB43" s="244">
        <v>0.15441338017</v>
      </c>
      <c r="AC43" s="244">
        <v>0.15347612566999999</v>
      </c>
      <c r="AD43" s="244">
        <v>0.157076674</v>
      </c>
      <c r="AE43" s="244">
        <v>0.16249814233000001</v>
      </c>
      <c r="AF43" s="244">
        <v>0.15871147766999999</v>
      </c>
      <c r="AG43" s="244">
        <v>0.16258124333000001</v>
      </c>
      <c r="AH43" s="244">
        <v>0.15897418050000001</v>
      </c>
      <c r="AI43" s="244">
        <v>0.15499803333000001</v>
      </c>
      <c r="AJ43" s="244">
        <v>0.15737857666999999</v>
      </c>
      <c r="AK43" s="244">
        <v>0.15700700382999999</v>
      </c>
      <c r="AL43" s="244">
        <v>0.15858143383000001</v>
      </c>
      <c r="AM43" s="244">
        <v>0.15649420750000001</v>
      </c>
      <c r="AN43" s="244">
        <v>0.15028043366999999</v>
      </c>
      <c r="AO43" s="244">
        <v>0.15569391317</v>
      </c>
      <c r="AP43" s="244">
        <v>0.1515197365</v>
      </c>
      <c r="AQ43" s="244">
        <v>0.15614186817</v>
      </c>
      <c r="AR43" s="244">
        <v>0.15116222317</v>
      </c>
      <c r="AS43" s="244">
        <v>0.16143501817</v>
      </c>
      <c r="AT43" s="244">
        <v>0.17078794983000001</v>
      </c>
      <c r="AU43" s="244">
        <v>0.17806088649999999</v>
      </c>
      <c r="AV43" s="244">
        <v>0.17435210649999999</v>
      </c>
      <c r="AW43" s="244">
        <v>0.17173773482999999</v>
      </c>
      <c r="AX43" s="244">
        <v>0.17198991150000001</v>
      </c>
      <c r="AY43" s="244">
        <v>0.16730964933</v>
      </c>
      <c r="AZ43" s="244">
        <v>0.16272318332999999</v>
      </c>
      <c r="BA43" s="244">
        <v>0.1482362908</v>
      </c>
      <c r="BB43" s="244">
        <v>0.15516948738</v>
      </c>
      <c r="BC43" s="368">
        <v>0.17</v>
      </c>
      <c r="BD43" s="368">
        <v>0.17</v>
      </c>
      <c r="BE43" s="368">
        <v>0.17499999999999999</v>
      </c>
      <c r="BF43" s="368">
        <v>0.17499999999999999</v>
      </c>
      <c r="BG43" s="368">
        <v>0.17499999999999999</v>
      </c>
      <c r="BH43" s="368">
        <v>0.17499999999999999</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369"/>
      <c r="BD44" s="369"/>
      <c r="BE44" s="369"/>
      <c r="BF44" s="369"/>
      <c r="BG44" s="369"/>
      <c r="BH44" s="369"/>
      <c r="BI44" s="369"/>
      <c r="BJ44" s="369"/>
      <c r="BK44" s="369"/>
      <c r="BL44" s="369"/>
      <c r="BM44" s="369"/>
      <c r="BN44" s="369"/>
      <c r="BO44" s="369"/>
      <c r="BP44" s="369"/>
      <c r="BQ44" s="369"/>
      <c r="BR44" s="369"/>
      <c r="BS44" s="369"/>
      <c r="BT44" s="369"/>
      <c r="BU44" s="369"/>
      <c r="BV44" s="369"/>
    </row>
    <row r="45" spans="1:74" ht="11.1" customHeight="1" x14ac:dyDescent="0.2">
      <c r="A45" s="159" t="s">
        <v>378</v>
      </c>
      <c r="B45" s="169" t="s">
        <v>80</v>
      </c>
      <c r="C45" s="244">
        <v>60.773529373999999</v>
      </c>
      <c r="D45" s="244">
        <v>60.953572993999998</v>
      </c>
      <c r="E45" s="244">
        <v>60.986025736000002</v>
      </c>
      <c r="F45" s="244">
        <v>60.636222521999997</v>
      </c>
      <c r="G45" s="244">
        <v>61.095893762000003</v>
      </c>
      <c r="H45" s="244">
        <v>61.374714529000002</v>
      </c>
      <c r="I45" s="244">
        <v>61.776347827000002</v>
      </c>
      <c r="J45" s="244">
        <v>61.259961551000004</v>
      </c>
      <c r="K45" s="244">
        <v>61.184794494999998</v>
      </c>
      <c r="L45" s="244">
        <v>61.968148219</v>
      </c>
      <c r="M45" s="244">
        <v>62.704743335000003</v>
      </c>
      <c r="N45" s="244">
        <v>61.925099602000003</v>
      </c>
      <c r="O45" s="244">
        <v>62.039365130999997</v>
      </c>
      <c r="P45" s="244">
        <v>62.415113351999999</v>
      </c>
      <c r="Q45" s="244">
        <v>62.958780519000001</v>
      </c>
      <c r="R45" s="244">
        <v>63.147087554999999</v>
      </c>
      <c r="S45" s="244">
        <v>63.280810434000003</v>
      </c>
      <c r="T45" s="244">
        <v>63.945942015</v>
      </c>
      <c r="U45" s="244">
        <v>64.731830079999995</v>
      </c>
      <c r="V45" s="244">
        <v>65.021002353</v>
      </c>
      <c r="W45" s="244">
        <v>64.610222957000005</v>
      </c>
      <c r="X45" s="244">
        <v>65.362110369000007</v>
      </c>
      <c r="Y45" s="244">
        <v>65.680055010000004</v>
      </c>
      <c r="Z45" s="244">
        <v>65.880375904000005</v>
      </c>
      <c r="AA45" s="244">
        <v>64.798580978000004</v>
      </c>
      <c r="AB45" s="244">
        <v>64.624153614999997</v>
      </c>
      <c r="AC45" s="244">
        <v>65.159800309000005</v>
      </c>
      <c r="AD45" s="244">
        <v>65.340912063000005</v>
      </c>
      <c r="AE45" s="244">
        <v>65.485521774999995</v>
      </c>
      <c r="AF45" s="244">
        <v>65.726972071000006</v>
      </c>
      <c r="AG45" s="244">
        <v>65.642729347</v>
      </c>
      <c r="AH45" s="244">
        <v>66.571758121000002</v>
      </c>
      <c r="AI45" s="244">
        <v>66.469408826000006</v>
      </c>
      <c r="AJ45" s="244">
        <v>66.878042815000001</v>
      </c>
      <c r="AK45" s="244">
        <v>67.659160642000003</v>
      </c>
      <c r="AL45" s="244">
        <v>67.413997709</v>
      </c>
      <c r="AM45" s="244">
        <v>67.422190236000006</v>
      </c>
      <c r="AN45" s="244">
        <v>66.961790403999998</v>
      </c>
      <c r="AO45" s="244">
        <v>67.105924121000001</v>
      </c>
      <c r="AP45" s="244">
        <v>64.638215759000005</v>
      </c>
      <c r="AQ45" s="244">
        <v>59.450880517999998</v>
      </c>
      <c r="AR45" s="244">
        <v>61.310173656000003</v>
      </c>
      <c r="AS45" s="244">
        <v>62.483997864999999</v>
      </c>
      <c r="AT45" s="244">
        <v>62.428459079</v>
      </c>
      <c r="AU45" s="244">
        <v>62.351661900000003</v>
      </c>
      <c r="AV45" s="244">
        <v>62.336759544000003</v>
      </c>
      <c r="AW45" s="244">
        <v>63.206771582000002</v>
      </c>
      <c r="AX45" s="244">
        <v>62.914721941000003</v>
      </c>
      <c r="AY45" s="244">
        <v>63.355615387</v>
      </c>
      <c r="AZ45" s="244">
        <v>60.445318329999999</v>
      </c>
      <c r="BA45" s="244">
        <v>63.179777317000003</v>
      </c>
      <c r="BB45" s="244">
        <v>63.799554682999997</v>
      </c>
      <c r="BC45" s="368">
        <v>64.351359091999996</v>
      </c>
      <c r="BD45" s="368">
        <v>64.944165878999996</v>
      </c>
      <c r="BE45" s="368">
        <v>65.386808483999999</v>
      </c>
      <c r="BF45" s="368">
        <v>65.590552693000006</v>
      </c>
      <c r="BG45" s="368">
        <v>65.554462225999998</v>
      </c>
      <c r="BH45" s="368">
        <v>65.722866198999995</v>
      </c>
      <c r="BI45" s="368">
        <v>65.766508494999997</v>
      </c>
      <c r="BJ45" s="368">
        <v>65.586105829000005</v>
      </c>
      <c r="BK45" s="368">
        <v>65.168576611999995</v>
      </c>
      <c r="BL45" s="368">
        <v>65.367296796999995</v>
      </c>
      <c r="BM45" s="368">
        <v>65.735370654999997</v>
      </c>
      <c r="BN45" s="368">
        <v>66.881730075999997</v>
      </c>
      <c r="BO45" s="368">
        <v>67.238703763999993</v>
      </c>
      <c r="BP45" s="368">
        <v>67.802632157000005</v>
      </c>
      <c r="BQ45" s="368">
        <v>67.968309250000004</v>
      </c>
      <c r="BR45" s="368">
        <v>68.327351385</v>
      </c>
      <c r="BS45" s="368">
        <v>68.399316080999995</v>
      </c>
      <c r="BT45" s="368">
        <v>68.613138516000006</v>
      </c>
      <c r="BU45" s="368">
        <v>68.686591047999997</v>
      </c>
      <c r="BV45" s="368">
        <v>68.454737527000006</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368"/>
      <c r="BD46" s="368"/>
      <c r="BE46" s="368"/>
      <c r="BF46" s="368"/>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377</v>
      </c>
      <c r="B47" s="169" t="s">
        <v>386</v>
      </c>
      <c r="C47" s="244">
        <v>5.1234016024000004</v>
      </c>
      <c r="D47" s="244">
        <v>5.0387574821000003</v>
      </c>
      <c r="E47" s="244">
        <v>4.9463505529000003</v>
      </c>
      <c r="F47" s="244">
        <v>5.0936917147000003</v>
      </c>
      <c r="G47" s="244">
        <v>5.0656601775999999</v>
      </c>
      <c r="H47" s="244">
        <v>5.0215803578999996</v>
      </c>
      <c r="I47" s="244">
        <v>5.0318252670000003</v>
      </c>
      <c r="J47" s="244">
        <v>4.9610848751000001</v>
      </c>
      <c r="K47" s="244">
        <v>4.9773407323000001</v>
      </c>
      <c r="L47" s="244">
        <v>4.9056511534</v>
      </c>
      <c r="M47" s="244">
        <v>5.0072202759</v>
      </c>
      <c r="N47" s="244">
        <v>5.0637444731999999</v>
      </c>
      <c r="O47" s="244">
        <v>5.0731560111</v>
      </c>
      <c r="P47" s="244">
        <v>5.0795090425999998</v>
      </c>
      <c r="Q47" s="244">
        <v>5.0076586833999999</v>
      </c>
      <c r="R47" s="244">
        <v>4.9674616178999997</v>
      </c>
      <c r="S47" s="244">
        <v>4.9479542480000003</v>
      </c>
      <c r="T47" s="244">
        <v>4.9969717331999997</v>
      </c>
      <c r="U47" s="244">
        <v>4.9867425800999996</v>
      </c>
      <c r="V47" s="244">
        <v>5.0008199765999999</v>
      </c>
      <c r="W47" s="244">
        <v>5.2525328250000003</v>
      </c>
      <c r="X47" s="244">
        <v>5.2551204596999996</v>
      </c>
      <c r="Y47" s="244">
        <v>5.2649214009999996</v>
      </c>
      <c r="Z47" s="244">
        <v>5.3453527824</v>
      </c>
      <c r="AA47" s="244">
        <v>5.4751925153999998</v>
      </c>
      <c r="AB47" s="244">
        <v>5.4643935923000004</v>
      </c>
      <c r="AC47" s="244">
        <v>5.4941973789</v>
      </c>
      <c r="AD47" s="244">
        <v>5.4829366558999997</v>
      </c>
      <c r="AE47" s="244">
        <v>5.4201346893000002</v>
      </c>
      <c r="AF47" s="244">
        <v>5.4349250058000003</v>
      </c>
      <c r="AG47" s="244">
        <v>5.2793058967000004</v>
      </c>
      <c r="AH47" s="244">
        <v>5.3330109787</v>
      </c>
      <c r="AI47" s="244">
        <v>5.3018470948000003</v>
      </c>
      <c r="AJ47" s="244">
        <v>5.2911721588000002</v>
      </c>
      <c r="AK47" s="244">
        <v>5.3684504779999997</v>
      </c>
      <c r="AL47" s="244">
        <v>5.4291958341999997</v>
      </c>
      <c r="AM47" s="244">
        <v>5.2435907586999999</v>
      </c>
      <c r="AN47" s="244">
        <v>5.2219167868999996</v>
      </c>
      <c r="AO47" s="244">
        <v>5.1780516475000002</v>
      </c>
      <c r="AP47" s="244">
        <v>5.1497997840999998</v>
      </c>
      <c r="AQ47" s="244">
        <v>5.0425943033999996</v>
      </c>
      <c r="AR47" s="244">
        <v>5.0103027493000001</v>
      </c>
      <c r="AS47" s="244">
        <v>4.9733748157999997</v>
      </c>
      <c r="AT47" s="244">
        <v>5.0264658285000001</v>
      </c>
      <c r="AU47" s="244">
        <v>5.0541591334999998</v>
      </c>
      <c r="AV47" s="244">
        <v>5.0208354747000001</v>
      </c>
      <c r="AW47" s="244">
        <v>5.1132791380000002</v>
      </c>
      <c r="AX47" s="244">
        <v>5.2116931543999998</v>
      </c>
      <c r="AY47" s="244">
        <v>5.2710451908999998</v>
      </c>
      <c r="AZ47" s="244">
        <v>5.2629970809</v>
      </c>
      <c r="BA47" s="244">
        <v>5.2442603329999997</v>
      </c>
      <c r="BB47" s="244">
        <v>5.2495407816000004</v>
      </c>
      <c r="BC47" s="368">
        <v>5.2397703242000002</v>
      </c>
      <c r="BD47" s="368">
        <v>5.2534489489</v>
      </c>
      <c r="BE47" s="368">
        <v>5.3187510412999996</v>
      </c>
      <c r="BF47" s="368">
        <v>5.3385899254</v>
      </c>
      <c r="BG47" s="368">
        <v>5.3040679863999998</v>
      </c>
      <c r="BH47" s="368">
        <v>5.2993044962999996</v>
      </c>
      <c r="BI47" s="368">
        <v>5.3639237394999997</v>
      </c>
      <c r="BJ47" s="368">
        <v>5.4416669458999998</v>
      </c>
      <c r="BK47" s="368">
        <v>5.6467223328999996</v>
      </c>
      <c r="BL47" s="368">
        <v>5.5613449136000002</v>
      </c>
      <c r="BM47" s="368">
        <v>5.5350776943</v>
      </c>
      <c r="BN47" s="368">
        <v>5.4544205358999998</v>
      </c>
      <c r="BO47" s="368">
        <v>5.4434743882000003</v>
      </c>
      <c r="BP47" s="368">
        <v>5.4569174563000002</v>
      </c>
      <c r="BQ47" s="368">
        <v>5.4820208968999999</v>
      </c>
      <c r="BR47" s="368">
        <v>5.5017401804999997</v>
      </c>
      <c r="BS47" s="368">
        <v>5.4671086727000002</v>
      </c>
      <c r="BT47" s="368">
        <v>5.4535930548999998</v>
      </c>
      <c r="BU47" s="368">
        <v>5.5180050649999997</v>
      </c>
      <c r="BV47" s="368">
        <v>5.5956984628999997</v>
      </c>
    </row>
    <row r="48" spans="1:74" ht="11.1" customHeight="1" x14ac:dyDescent="0.2">
      <c r="A48" s="159" t="s">
        <v>379</v>
      </c>
      <c r="B48" s="169" t="s">
        <v>387</v>
      </c>
      <c r="C48" s="244">
        <v>65.896930975999993</v>
      </c>
      <c r="D48" s="244">
        <v>65.992330476000006</v>
      </c>
      <c r="E48" s="244">
        <v>65.932376289000004</v>
      </c>
      <c r="F48" s="244">
        <v>65.729914235999999</v>
      </c>
      <c r="G48" s="244">
        <v>66.161553940000005</v>
      </c>
      <c r="H48" s="244">
        <v>66.396294886999996</v>
      </c>
      <c r="I48" s="244">
        <v>66.808173093999997</v>
      </c>
      <c r="J48" s="244">
        <v>66.221046426000001</v>
      </c>
      <c r="K48" s="244">
        <v>66.162135227999997</v>
      </c>
      <c r="L48" s="244">
        <v>66.873799371999993</v>
      </c>
      <c r="M48" s="244">
        <v>67.711963611000002</v>
      </c>
      <c r="N48" s="244">
        <v>66.988844075000003</v>
      </c>
      <c r="O48" s="244">
        <v>67.112521142000006</v>
      </c>
      <c r="P48" s="244">
        <v>67.494622394999993</v>
      </c>
      <c r="Q48" s="244">
        <v>67.966439202000004</v>
      </c>
      <c r="R48" s="244">
        <v>68.114549173</v>
      </c>
      <c r="S48" s="244">
        <v>68.228764682000005</v>
      </c>
      <c r="T48" s="244">
        <v>68.942913747999995</v>
      </c>
      <c r="U48" s="244">
        <v>69.718572660000007</v>
      </c>
      <c r="V48" s="244">
        <v>70.021822330000006</v>
      </c>
      <c r="W48" s="244">
        <v>69.862755781999994</v>
      </c>
      <c r="X48" s="244">
        <v>70.617230828999993</v>
      </c>
      <c r="Y48" s="244">
        <v>70.944976410999999</v>
      </c>
      <c r="Z48" s="244">
        <v>71.225728685999997</v>
      </c>
      <c r="AA48" s="244">
        <v>70.273773492999993</v>
      </c>
      <c r="AB48" s="244">
        <v>70.088547207000005</v>
      </c>
      <c r="AC48" s="244">
        <v>70.653997688000004</v>
      </c>
      <c r="AD48" s="244">
        <v>70.823848718999997</v>
      </c>
      <c r="AE48" s="244">
        <v>70.905656465000007</v>
      </c>
      <c r="AF48" s="244">
        <v>71.161897077000006</v>
      </c>
      <c r="AG48" s="244">
        <v>70.922035244</v>
      </c>
      <c r="AH48" s="244">
        <v>71.904769099999996</v>
      </c>
      <c r="AI48" s="244">
        <v>71.771255921000005</v>
      </c>
      <c r="AJ48" s="244">
        <v>72.169214973999999</v>
      </c>
      <c r="AK48" s="244">
        <v>73.027611120000003</v>
      </c>
      <c r="AL48" s="244">
        <v>72.843193542999998</v>
      </c>
      <c r="AM48" s="244">
        <v>72.665780994000002</v>
      </c>
      <c r="AN48" s="244">
        <v>72.183707190999996</v>
      </c>
      <c r="AO48" s="244">
        <v>72.283975768000005</v>
      </c>
      <c r="AP48" s="244">
        <v>69.788015543</v>
      </c>
      <c r="AQ48" s="244">
        <v>64.493474821999996</v>
      </c>
      <c r="AR48" s="244">
        <v>66.320476404999994</v>
      </c>
      <c r="AS48" s="244">
        <v>67.457372680000006</v>
      </c>
      <c r="AT48" s="244">
        <v>67.454924907000006</v>
      </c>
      <c r="AU48" s="244">
        <v>67.405821033999999</v>
      </c>
      <c r="AV48" s="244">
        <v>67.357595019000001</v>
      </c>
      <c r="AW48" s="244">
        <v>68.320050719999998</v>
      </c>
      <c r="AX48" s="244">
        <v>68.126415096000002</v>
      </c>
      <c r="AY48" s="244">
        <v>68.626660577999999</v>
      </c>
      <c r="AZ48" s="244">
        <v>65.708315411000001</v>
      </c>
      <c r="BA48" s="244">
        <v>68.424037650000002</v>
      </c>
      <c r="BB48" s="244">
        <v>69.049095464999994</v>
      </c>
      <c r="BC48" s="368">
        <v>69.591129416000001</v>
      </c>
      <c r="BD48" s="368">
        <v>70.197614827999999</v>
      </c>
      <c r="BE48" s="368">
        <v>70.705559524999998</v>
      </c>
      <c r="BF48" s="368">
        <v>70.929142619000004</v>
      </c>
      <c r="BG48" s="368">
        <v>70.858530212999995</v>
      </c>
      <c r="BH48" s="368">
        <v>71.022170695</v>
      </c>
      <c r="BI48" s="368">
        <v>71.130432233999997</v>
      </c>
      <c r="BJ48" s="368">
        <v>71.027772775000003</v>
      </c>
      <c r="BK48" s="368">
        <v>70.815298944999995</v>
      </c>
      <c r="BL48" s="368">
        <v>70.928641710999997</v>
      </c>
      <c r="BM48" s="368">
        <v>71.270448349000006</v>
      </c>
      <c r="BN48" s="368">
        <v>72.336150611999997</v>
      </c>
      <c r="BO48" s="368">
        <v>72.682178152000006</v>
      </c>
      <c r="BP48" s="368">
        <v>73.259549613999994</v>
      </c>
      <c r="BQ48" s="368">
        <v>73.450330147000003</v>
      </c>
      <c r="BR48" s="368">
        <v>73.829091564999999</v>
      </c>
      <c r="BS48" s="368">
        <v>73.866424753000004</v>
      </c>
      <c r="BT48" s="368">
        <v>74.066731571000005</v>
      </c>
      <c r="BU48" s="368">
        <v>74.204596112999994</v>
      </c>
      <c r="BV48" s="368">
        <v>74.050435989999997</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904</v>
      </c>
      <c r="B50" s="171" t="s">
        <v>905</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0.14822580645</v>
      </c>
      <c r="AP50" s="245">
        <v>0.82099999999999995</v>
      </c>
      <c r="AQ50" s="245">
        <v>0.89300000000000002</v>
      </c>
      <c r="AR50" s="245">
        <v>0.97799999999999998</v>
      </c>
      <c r="AS50" s="245">
        <v>0.72536</v>
      </c>
      <c r="AT50" s="245">
        <v>0.89154999999999995</v>
      </c>
      <c r="AU50" s="245">
        <v>0.45102999999999999</v>
      </c>
      <c r="AV50" s="245">
        <v>0.92364999999999997</v>
      </c>
      <c r="AW50" s="245">
        <v>0.376</v>
      </c>
      <c r="AX50" s="245">
        <v>0.28000000000000003</v>
      </c>
      <c r="AY50" s="245">
        <v>0.30080645161000003</v>
      </c>
      <c r="AZ50" s="245">
        <v>1.466</v>
      </c>
      <c r="BA50" s="245">
        <v>0.32400000000000001</v>
      </c>
      <c r="BB50" s="245">
        <v>0.32400000000000001</v>
      </c>
      <c r="BC50" s="559" t="s">
        <v>1404</v>
      </c>
      <c r="BD50" s="559" t="s">
        <v>1404</v>
      </c>
      <c r="BE50" s="559" t="s">
        <v>1404</v>
      </c>
      <c r="BF50" s="559" t="s">
        <v>1404</v>
      </c>
      <c r="BG50" s="559" t="s">
        <v>1404</v>
      </c>
      <c r="BH50" s="559" t="s">
        <v>1404</v>
      </c>
      <c r="BI50" s="559" t="s">
        <v>1404</v>
      </c>
      <c r="BJ50" s="559" t="s">
        <v>1404</v>
      </c>
      <c r="BK50" s="559" t="s">
        <v>1404</v>
      </c>
      <c r="BL50" s="559" t="s">
        <v>1404</v>
      </c>
      <c r="BM50" s="559" t="s">
        <v>1404</v>
      </c>
      <c r="BN50" s="559" t="s">
        <v>1404</v>
      </c>
      <c r="BO50" s="559" t="s">
        <v>1404</v>
      </c>
      <c r="BP50" s="559" t="s">
        <v>1404</v>
      </c>
      <c r="BQ50" s="559" t="s">
        <v>1404</v>
      </c>
      <c r="BR50" s="559" t="s">
        <v>1404</v>
      </c>
      <c r="BS50" s="559" t="s">
        <v>1404</v>
      </c>
      <c r="BT50" s="559" t="s">
        <v>1404</v>
      </c>
      <c r="BU50" s="559" t="s">
        <v>1404</v>
      </c>
      <c r="BV50" s="559" t="s">
        <v>1404</v>
      </c>
    </row>
    <row r="51" spans="1:74" ht="12" customHeight="1" x14ac:dyDescent="0.25">
      <c r="B51" s="787" t="s">
        <v>815</v>
      </c>
      <c r="C51" s="744"/>
      <c r="D51" s="744"/>
      <c r="E51" s="744"/>
      <c r="F51" s="744"/>
      <c r="G51" s="744"/>
      <c r="H51" s="744"/>
      <c r="I51" s="744"/>
      <c r="J51" s="744"/>
      <c r="K51" s="744"/>
      <c r="L51" s="744"/>
      <c r="M51" s="744"/>
      <c r="N51" s="744"/>
      <c r="O51" s="744"/>
      <c r="P51" s="744"/>
      <c r="Q51" s="744"/>
    </row>
    <row r="52" spans="1:74" ht="12" customHeight="1" x14ac:dyDescent="0.2">
      <c r="B52" s="784" t="s">
        <v>1353</v>
      </c>
      <c r="C52" s="784"/>
      <c r="D52" s="784"/>
      <c r="E52" s="784"/>
      <c r="F52" s="784"/>
      <c r="G52" s="784"/>
      <c r="H52" s="784"/>
      <c r="I52" s="784"/>
      <c r="J52" s="784"/>
      <c r="K52" s="784"/>
      <c r="L52" s="784"/>
      <c r="M52" s="784"/>
      <c r="N52" s="784"/>
      <c r="O52" s="784"/>
      <c r="P52" s="784"/>
      <c r="Q52" s="784"/>
      <c r="R52" s="784"/>
    </row>
    <row r="53" spans="1:74" s="397" customFormat="1" ht="12" customHeight="1" x14ac:dyDescent="0.25">
      <c r="A53" s="398"/>
      <c r="B53" s="784" t="s">
        <v>1120</v>
      </c>
      <c r="C53" s="784"/>
      <c r="D53" s="784"/>
      <c r="E53" s="784"/>
      <c r="F53" s="784"/>
      <c r="G53" s="784"/>
      <c r="H53" s="784"/>
      <c r="I53" s="784"/>
      <c r="J53" s="784"/>
      <c r="K53" s="784"/>
      <c r="L53" s="784"/>
      <c r="M53" s="784"/>
      <c r="N53" s="784"/>
      <c r="O53" s="784"/>
      <c r="P53" s="784"/>
      <c r="Q53" s="784"/>
      <c r="R53" s="689"/>
      <c r="AY53" s="483"/>
      <c r="AZ53" s="483"/>
      <c r="BA53" s="483"/>
      <c r="BB53" s="483"/>
      <c r="BC53" s="483"/>
      <c r="BD53" s="577"/>
      <c r="BE53" s="577"/>
      <c r="BF53" s="577"/>
      <c r="BG53" s="483"/>
      <c r="BH53" s="483"/>
      <c r="BI53" s="483"/>
      <c r="BJ53" s="483"/>
    </row>
    <row r="54" spans="1:74" s="397" customFormat="1" ht="12" customHeight="1" x14ac:dyDescent="0.25">
      <c r="A54" s="398"/>
      <c r="B54" s="770" t="str">
        <f>"Notes: "&amp;"EIA completed modeling and analysis for this report on " &amp;Dates!D2&amp;"."</f>
        <v>Notes: EIA completed modeling and analysis for this report on Thursday May 6, 2021.</v>
      </c>
      <c r="C54" s="769"/>
      <c r="D54" s="769"/>
      <c r="E54" s="769"/>
      <c r="F54" s="769"/>
      <c r="G54" s="769"/>
      <c r="H54" s="769"/>
      <c r="I54" s="769"/>
      <c r="J54" s="769"/>
      <c r="K54" s="769"/>
      <c r="L54" s="769"/>
      <c r="M54" s="769"/>
      <c r="N54" s="769"/>
      <c r="O54" s="769"/>
      <c r="P54" s="769"/>
      <c r="Q54" s="769"/>
      <c r="AY54" s="483"/>
      <c r="AZ54" s="483"/>
      <c r="BA54" s="483"/>
      <c r="BB54" s="483"/>
      <c r="BC54" s="483"/>
      <c r="BD54" s="577"/>
      <c r="BE54" s="577"/>
      <c r="BF54" s="577"/>
      <c r="BG54" s="483"/>
      <c r="BH54" s="483"/>
      <c r="BI54" s="483"/>
      <c r="BJ54" s="483"/>
    </row>
    <row r="55" spans="1:74" s="397" customFormat="1" ht="12" customHeight="1" x14ac:dyDescent="0.25">
      <c r="A55" s="398"/>
      <c r="B55" s="770" t="s">
        <v>353</v>
      </c>
      <c r="C55" s="769"/>
      <c r="D55" s="769"/>
      <c r="E55" s="769"/>
      <c r="F55" s="769"/>
      <c r="G55" s="769"/>
      <c r="H55" s="769"/>
      <c r="I55" s="769"/>
      <c r="J55" s="769"/>
      <c r="K55" s="769"/>
      <c r="L55" s="769"/>
      <c r="M55" s="769"/>
      <c r="N55" s="769"/>
      <c r="O55" s="769"/>
      <c r="P55" s="769"/>
      <c r="Q55" s="769"/>
      <c r="AY55" s="483"/>
      <c r="AZ55" s="483"/>
      <c r="BA55" s="483"/>
      <c r="BB55" s="483"/>
      <c r="BC55" s="483"/>
      <c r="BD55" s="577"/>
      <c r="BE55" s="577"/>
      <c r="BF55" s="577"/>
      <c r="BG55" s="483"/>
      <c r="BH55" s="483"/>
      <c r="BI55" s="483"/>
      <c r="BJ55" s="483"/>
    </row>
    <row r="56" spans="1:74" s="397" customFormat="1" ht="12" customHeight="1" x14ac:dyDescent="0.25">
      <c r="A56" s="398"/>
      <c r="B56" s="783" t="s">
        <v>802</v>
      </c>
      <c r="C56" s="783"/>
      <c r="D56" s="783"/>
      <c r="E56" s="783"/>
      <c r="F56" s="783"/>
      <c r="G56" s="783"/>
      <c r="H56" s="783"/>
      <c r="I56" s="783"/>
      <c r="J56" s="783"/>
      <c r="K56" s="783"/>
      <c r="L56" s="783"/>
      <c r="M56" s="783"/>
      <c r="N56" s="783"/>
      <c r="O56" s="783"/>
      <c r="P56" s="783"/>
      <c r="Q56" s="759"/>
      <c r="AY56" s="483"/>
      <c r="AZ56" s="483"/>
      <c r="BA56" s="483"/>
      <c r="BB56" s="483"/>
      <c r="BC56" s="483"/>
      <c r="BD56" s="577"/>
      <c r="BE56" s="577"/>
      <c r="BF56" s="577"/>
      <c r="BG56" s="483"/>
      <c r="BH56" s="483"/>
      <c r="BI56" s="483"/>
      <c r="BJ56" s="483"/>
    </row>
    <row r="57" spans="1:74" s="397" customFormat="1" ht="12.75" customHeight="1" x14ac:dyDescent="0.25">
      <c r="A57" s="398"/>
      <c r="B57" s="783" t="s">
        <v>862</v>
      </c>
      <c r="C57" s="759"/>
      <c r="D57" s="759"/>
      <c r="E57" s="759"/>
      <c r="F57" s="759"/>
      <c r="G57" s="759"/>
      <c r="H57" s="759"/>
      <c r="I57" s="759"/>
      <c r="J57" s="759"/>
      <c r="K57" s="759"/>
      <c r="L57" s="759"/>
      <c r="M57" s="759"/>
      <c r="N57" s="759"/>
      <c r="O57" s="759"/>
      <c r="P57" s="759"/>
      <c r="Q57" s="759"/>
      <c r="AY57" s="483"/>
      <c r="AZ57" s="483"/>
      <c r="BA57" s="483"/>
      <c r="BB57" s="483"/>
      <c r="BC57" s="483"/>
      <c r="BD57" s="577"/>
      <c r="BE57" s="577"/>
      <c r="BF57" s="577"/>
      <c r="BG57" s="483"/>
      <c r="BH57" s="483"/>
      <c r="BI57" s="483"/>
      <c r="BJ57" s="483"/>
    </row>
    <row r="58" spans="1:74" s="397" customFormat="1" ht="12" customHeight="1" x14ac:dyDescent="0.25">
      <c r="A58" s="398"/>
      <c r="B58" s="779" t="s">
        <v>854</v>
      </c>
      <c r="C58" s="759"/>
      <c r="D58" s="759"/>
      <c r="E58" s="759"/>
      <c r="F58" s="759"/>
      <c r="G58" s="759"/>
      <c r="H58" s="759"/>
      <c r="I58" s="759"/>
      <c r="J58" s="759"/>
      <c r="K58" s="759"/>
      <c r="L58" s="759"/>
      <c r="M58" s="759"/>
      <c r="N58" s="759"/>
      <c r="O58" s="759"/>
      <c r="P58" s="759"/>
      <c r="Q58" s="759"/>
      <c r="AY58" s="483"/>
      <c r="AZ58" s="483"/>
      <c r="BA58" s="483"/>
      <c r="BB58" s="483"/>
      <c r="BC58" s="483"/>
      <c r="BD58" s="577"/>
      <c r="BE58" s="577"/>
      <c r="BF58" s="577"/>
      <c r="BG58" s="483"/>
      <c r="BH58" s="483"/>
      <c r="BI58" s="483"/>
      <c r="BJ58" s="483"/>
    </row>
    <row r="59" spans="1:74" s="397" customFormat="1" ht="12" customHeight="1" x14ac:dyDescent="0.25">
      <c r="A59" s="393"/>
      <c r="B59" s="780" t="s">
        <v>838</v>
      </c>
      <c r="C59" s="781"/>
      <c r="D59" s="781"/>
      <c r="E59" s="781"/>
      <c r="F59" s="781"/>
      <c r="G59" s="781"/>
      <c r="H59" s="781"/>
      <c r="I59" s="781"/>
      <c r="J59" s="781"/>
      <c r="K59" s="781"/>
      <c r="L59" s="781"/>
      <c r="M59" s="781"/>
      <c r="N59" s="781"/>
      <c r="O59" s="781"/>
      <c r="P59" s="781"/>
      <c r="Q59" s="759"/>
      <c r="AY59" s="483"/>
      <c r="AZ59" s="483"/>
      <c r="BA59" s="483"/>
      <c r="BB59" s="483"/>
      <c r="BC59" s="483"/>
      <c r="BD59" s="577"/>
      <c r="BE59" s="577"/>
      <c r="BF59" s="577"/>
      <c r="BG59" s="483"/>
      <c r="BH59" s="483"/>
      <c r="BI59" s="483"/>
      <c r="BJ59" s="483"/>
    </row>
    <row r="60" spans="1:74" ht="12.45" customHeight="1" x14ac:dyDescent="0.2">
      <c r="B60" s="771" t="s">
        <v>1384</v>
      </c>
      <c r="C60" s="759"/>
      <c r="D60" s="759"/>
      <c r="E60" s="759"/>
      <c r="F60" s="759"/>
      <c r="G60" s="759"/>
      <c r="H60" s="759"/>
      <c r="I60" s="759"/>
      <c r="J60" s="759"/>
      <c r="K60" s="759"/>
      <c r="L60" s="759"/>
      <c r="M60" s="759"/>
      <c r="N60" s="759"/>
      <c r="O60" s="759"/>
      <c r="P60" s="759"/>
      <c r="Q60" s="759"/>
      <c r="R60" s="397"/>
      <c r="BK60" s="370"/>
      <c r="BL60" s="370"/>
      <c r="BM60" s="370"/>
      <c r="BN60" s="370"/>
      <c r="BO60" s="370"/>
      <c r="BP60" s="370"/>
      <c r="BQ60" s="370"/>
      <c r="BR60" s="370"/>
      <c r="BS60" s="370"/>
      <c r="BT60" s="370"/>
      <c r="BU60" s="370"/>
      <c r="BV60" s="370"/>
    </row>
    <row r="61" spans="1:74" x14ac:dyDescent="0.2">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T5" activePane="bottomRight" state="frozen"/>
      <selection activeCell="BF63" sqref="BF63"/>
      <selection pane="topRight" activeCell="BF63" sqref="BF63"/>
      <selection pane="bottomLeft" activeCell="BF63" sqref="BF63"/>
      <selection pane="bottomRight" activeCell="BC29" sqref="BC29"/>
    </sheetView>
  </sheetViews>
  <sheetFormatPr defaultColWidth="8.5546875" defaultRowHeight="10.199999999999999" x14ac:dyDescent="0.2"/>
  <cols>
    <col min="1" max="1" width="12.44140625" style="159" customWidth="1"/>
    <col min="2" max="2" width="32"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35" customHeight="1" x14ac:dyDescent="0.25">
      <c r="A1" s="741" t="s">
        <v>798</v>
      </c>
      <c r="B1" s="788" t="s">
        <v>1361</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row>
    <row r="2" spans="1:74" ht="13.2" x14ac:dyDescent="0.25">
      <c r="A2" s="742"/>
      <c r="B2" s="683" t="str">
        <f>"U.S. Energy Information Administration  |  Short-Term Energy Outlook  - "&amp;Dates!D1</f>
        <v>U.S. Energy Information Administration  |  Short-Term Energy Outlook  - May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2"/>
      <c r="AZ5" s="652"/>
      <c r="BA5" s="244"/>
      <c r="BB5" s="652"/>
      <c r="BC5" s="652"/>
      <c r="BD5" s="244"/>
      <c r="BE5" s="244"/>
      <c r="BF5" s="244"/>
      <c r="BG5" s="244"/>
      <c r="BH5" s="244"/>
      <c r="BI5" s="244"/>
      <c r="BJ5" s="652"/>
      <c r="BK5" s="368"/>
      <c r="BL5" s="368"/>
      <c r="BM5" s="368"/>
      <c r="BN5" s="368"/>
      <c r="BO5" s="368"/>
      <c r="BP5" s="368"/>
      <c r="BQ5" s="368"/>
      <c r="BR5" s="368"/>
      <c r="BS5" s="368"/>
      <c r="BT5" s="368"/>
      <c r="BU5" s="368"/>
      <c r="BV5" s="368"/>
    </row>
    <row r="6" spans="1:74" ht="11.1" customHeight="1" x14ac:dyDescent="0.2">
      <c r="A6" s="159" t="s">
        <v>1013</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v>0.87</v>
      </c>
      <c r="BB6" s="244">
        <v>0.87</v>
      </c>
      <c r="BC6" s="244" t="s">
        <v>1405</v>
      </c>
      <c r="BD6" s="244" t="s">
        <v>1405</v>
      </c>
      <c r="BE6" s="244" t="s">
        <v>1405</v>
      </c>
      <c r="BF6" s="244" t="s">
        <v>1405</v>
      </c>
      <c r="BG6" s="244" t="s">
        <v>1405</v>
      </c>
      <c r="BH6" s="244" t="s">
        <v>1405</v>
      </c>
      <c r="BI6" s="244" t="s">
        <v>1405</v>
      </c>
      <c r="BJ6" s="244" t="s">
        <v>1405</v>
      </c>
      <c r="BK6" s="244" t="s">
        <v>1405</v>
      </c>
      <c r="BL6" s="244" t="s">
        <v>1405</v>
      </c>
      <c r="BM6" s="244" t="s">
        <v>1405</v>
      </c>
      <c r="BN6" s="244" t="s">
        <v>1405</v>
      </c>
      <c r="BO6" s="244" t="s">
        <v>1405</v>
      </c>
      <c r="BP6" s="244" t="s">
        <v>1405</v>
      </c>
      <c r="BQ6" s="244" t="s">
        <v>1405</v>
      </c>
      <c r="BR6" s="244" t="s">
        <v>1405</v>
      </c>
      <c r="BS6" s="244" t="s">
        <v>1405</v>
      </c>
      <c r="BT6" s="244" t="s">
        <v>1405</v>
      </c>
      <c r="BU6" s="244" t="s">
        <v>1405</v>
      </c>
      <c r="BV6" s="244" t="s">
        <v>1405</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v>
      </c>
      <c r="AO7" s="244">
        <v>1.4</v>
      </c>
      <c r="AP7" s="244">
        <v>1.32</v>
      </c>
      <c r="AQ7" s="244">
        <v>1.28</v>
      </c>
      <c r="AR7" s="244">
        <v>1.22</v>
      </c>
      <c r="AS7" s="244">
        <v>1.1499999999999999</v>
      </c>
      <c r="AT7" s="244">
        <v>1.18</v>
      </c>
      <c r="AU7" s="244">
        <v>1.24</v>
      </c>
      <c r="AV7" s="244">
        <v>1.1299999999999999</v>
      </c>
      <c r="AW7" s="244">
        <v>1.1499999999999999</v>
      </c>
      <c r="AX7" s="244">
        <v>1.1000000000000001</v>
      </c>
      <c r="AY7" s="244">
        <v>1.1000000000000001</v>
      </c>
      <c r="AZ7" s="244">
        <v>1.0900000000000001</v>
      </c>
      <c r="BA7" s="244">
        <v>1.1299999999999999</v>
      </c>
      <c r="BB7" s="244">
        <v>1.0900000000000001</v>
      </c>
      <c r="BC7" s="244" t="s">
        <v>1405</v>
      </c>
      <c r="BD7" s="244" t="s">
        <v>1405</v>
      </c>
      <c r="BE7" s="244" t="s">
        <v>1405</v>
      </c>
      <c r="BF7" s="244" t="s">
        <v>1405</v>
      </c>
      <c r="BG7" s="244" t="s">
        <v>1405</v>
      </c>
      <c r="BH7" s="244" t="s">
        <v>1405</v>
      </c>
      <c r="BI7" s="244" t="s">
        <v>1405</v>
      </c>
      <c r="BJ7" s="244" t="s">
        <v>1405</v>
      </c>
      <c r="BK7" s="244" t="s">
        <v>1405</v>
      </c>
      <c r="BL7" s="244" t="s">
        <v>1405</v>
      </c>
      <c r="BM7" s="244" t="s">
        <v>1405</v>
      </c>
      <c r="BN7" s="244" t="s">
        <v>1405</v>
      </c>
      <c r="BO7" s="244" t="s">
        <v>1405</v>
      </c>
      <c r="BP7" s="244" t="s">
        <v>1405</v>
      </c>
      <c r="BQ7" s="244" t="s">
        <v>1405</v>
      </c>
      <c r="BR7" s="244" t="s">
        <v>1405</v>
      </c>
      <c r="BS7" s="244" t="s">
        <v>1405</v>
      </c>
      <c r="BT7" s="244" t="s">
        <v>1405</v>
      </c>
      <c r="BU7" s="244" t="s">
        <v>1405</v>
      </c>
      <c r="BV7" s="244" t="s">
        <v>1405</v>
      </c>
    </row>
    <row r="8" spans="1:74" ht="11.1" customHeight="1" x14ac:dyDescent="0.2">
      <c r="A8" s="159" t="s">
        <v>1108</v>
      </c>
      <c r="B8" s="170" t="s">
        <v>1109</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0.31458599999999998</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0.26</v>
      </c>
      <c r="AW8" s="244">
        <v>0.27500000000000002</v>
      </c>
      <c r="AX8" s="244">
        <v>0.26</v>
      </c>
      <c r="AY8" s="244">
        <v>0.27</v>
      </c>
      <c r="AZ8" s="244">
        <v>0.27</v>
      </c>
      <c r="BA8" s="244">
        <v>0.28999999999999998</v>
      </c>
      <c r="BB8" s="244">
        <v>0.27500000000000002</v>
      </c>
      <c r="BC8" s="244" t="s">
        <v>1405</v>
      </c>
      <c r="BD8" s="244" t="s">
        <v>1405</v>
      </c>
      <c r="BE8" s="244" t="s">
        <v>1405</v>
      </c>
      <c r="BF8" s="244" t="s">
        <v>1405</v>
      </c>
      <c r="BG8" s="244" t="s">
        <v>1405</v>
      </c>
      <c r="BH8" s="244" t="s">
        <v>1405</v>
      </c>
      <c r="BI8" s="244" t="s">
        <v>1405</v>
      </c>
      <c r="BJ8" s="244" t="s">
        <v>1405</v>
      </c>
      <c r="BK8" s="244" t="s">
        <v>1405</v>
      </c>
      <c r="BL8" s="244" t="s">
        <v>1405</v>
      </c>
      <c r="BM8" s="244" t="s">
        <v>1405</v>
      </c>
      <c r="BN8" s="244" t="s">
        <v>1405</v>
      </c>
      <c r="BO8" s="244" t="s">
        <v>1405</v>
      </c>
      <c r="BP8" s="244" t="s">
        <v>1405</v>
      </c>
      <c r="BQ8" s="244" t="s">
        <v>1405</v>
      </c>
      <c r="BR8" s="244" t="s">
        <v>1405</v>
      </c>
      <c r="BS8" s="244" t="s">
        <v>1405</v>
      </c>
      <c r="BT8" s="244" t="s">
        <v>1405</v>
      </c>
      <c r="BU8" s="244" t="s">
        <v>1405</v>
      </c>
      <c r="BV8" s="244" t="s">
        <v>1405</v>
      </c>
    </row>
    <row r="9" spans="1:74" ht="11.1" customHeight="1" x14ac:dyDescent="0.2">
      <c r="A9" s="159" t="s">
        <v>1095</v>
      </c>
      <c r="B9" s="170" t="s">
        <v>1096</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0.12</v>
      </c>
      <c r="AZ9" s="244">
        <v>0.1</v>
      </c>
      <c r="BA9" s="244">
        <v>0.11</v>
      </c>
      <c r="BB9" s="244">
        <v>0.12</v>
      </c>
      <c r="BC9" s="244" t="s">
        <v>1405</v>
      </c>
      <c r="BD9" s="244" t="s">
        <v>1405</v>
      </c>
      <c r="BE9" s="244" t="s">
        <v>1405</v>
      </c>
      <c r="BF9" s="244" t="s">
        <v>1405</v>
      </c>
      <c r="BG9" s="244" t="s">
        <v>1405</v>
      </c>
      <c r="BH9" s="244" t="s">
        <v>1405</v>
      </c>
      <c r="BI9" s="244" t="s">
        <v>1405</v>
      </c>
      <c r="BJ9" s="244" t="s">
        <v>1405</v>
      </c>
      <c r="BK9" s="244" t="s">
        <v>1405</v>
      </c>
      <c r="BL9" s="244" t="s">
        <v>1405</v>
      </c>
      <c r="BM9" s="244" t="s">
        <v>1405</v>
      </c>
      <c r="BN9" s="244" t="s">
        <v>1405</v>
      </c>
      <c r="BO9" s="244" t="s">
        <v>1405</v>
      </c>
      <c r="BP9" s="244" t="s">
        <v>1405</v>
      </c>
      <c r="BQ9" s="244" t="s">
        <v>1405</v>
      </c>
      <c r="BR9" s="244" t="s">
        <v>1405</v>
      </c>
      <c r="BS9" s="244" t="s">
        <v>1405</v>
      </c>
      <c r="BT9" s="244" t="s">
        <v>1405</v>
      </c>
      <c r="BU9" s="244" t="s">
        <v>1405</v>
      </c>
      <c r="BV9" s="244" t="s">
        <v>1405</v>
      </c>
    </row>
    <row r="10" spans="1:74" ht="11.1" customHeight="1" x14ac:dyDescent="0.2">
      <c r="A10" s="159" t="s">
        <v>1020</v>
      </c>
      <c r="B10" s="170" t="s">
        <v>1021</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v>0.15</v>
      </c>
      <c r="BB10" s="244">
        <v>0.17</v>
      </c>
      <c r="BC10" s="244" t="s">
        <v>1405</v>
      </c>
      <c r="BD10" s="244" t="s">
        <v>1405</v>
      </c>
      <c r="BE10" s="244" t="s">
        <v>1405</v>
      </c>
      <c r="BF10" s="244" t="s">
        <v>1405</v>
      </c>
      <c r="BG10" s="244" t="s">
        <v>1405</v>
      </c>
      <c r="BH10" s="244" t="s">
        <v>1405</v>
      </c>
      <c r="BI10" s="244" t="s">
        <v>1405</v>
      </c>
      <c r="BJ10" s="244" t="s">
        <v>1405</v>
      </c>
      <c r="BK10" s="244" t="s">
        <v>1405</v>
      </c>
      <c r="BL10" s="244" t="s">
        <v>1405</v>
      </c>
      <c r="BM10" s="244" t="s">
        <v>1405</v>
      </c>
      <c r="BN10" s="244" t="s">
        <v>1405</v>
      </c>
      <c r="BO10" s="244" t="s">
        <v>1405</v>
      </c>
      <c r="BP10" s="244" t="s">
        <v>1405</v>
      </c>
      <c r="BQ10" s="244" t="s">
        <v>1405</v>
      </c>
      <c r="BR10" s="244" t="s">
        <v>1405</v>
      </c>
      <c r="BS10" s="244" t="s">
        <v>1405</v>
      </c>
      <c r="BT10" s="244" t="s">
        <v>1405</v>
      </c>
      <c r="BU10" s="244" t="s">
        <v>1405</v>
      </c>
      <c r="BV10" s="244" t="s">
        <v>1405</v>
      </c>
    </row>
    <row r="11" spans="1:74" ht="11.1" customHeight="1" x14ac:dyDescent="0.2">
      <c r="A11" s="159" t="s">
        <v>1012</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v>2.2999999999999998</v>
      </c>
      <c r="BB11" s="244">
        <v>2.4500000000000002</v>
      </c>
      <c r="BC11" s="244" t="s">
        <v>1405</v>
      </c>
      <c r="BD11" s="244" t="s">
        <v>1405</v>
      </c>
      <c r="BE11" s="244" t="s">
        <v>1405</v>
      </c>
      <c r="BF11" s="244" t="s">
        <v>1405</v>
      </c>
      <c r="BG11" s="244" t="s">
        <v>1405</v>
      </c>
      <c r="BH11" s="244" t="s">
        <v>1405</v>
      </c>
      <c r="BI11" s="244" t="s">
        <v>1405</v>
      </c>
      <c r="BJ11" s="244" t="s">
        <v>1405</v>
      </c>
      <c r="BK11" s="244" t="s">
        <v>1405</v>
      </c>
      <c r="BL11" s="244" t="s">
        <v>1405</v>
      </c>
      <c r="BM11" s="244" t="s">
        <v>1405</v>
      </c>
      <c r="BN11" s="244" t="s">
        <v>1405</v>
      </c>
      <c r="BO11" s="244" t="s">
        <v>1405</v>
      </c>
      <c r="BP11" s="244" t="s">
        <v>1405</v>
      </c>
      <c r="BQ11" s="244" t="s">
        <v>1405</v>
      </c>
      <c r="BR11" s="244" t="s">
        <v>1405</v>
      </c>
      <c r="BS11" s="244" t="s">
        <v>1405</v>
      </c>
      <c r="BT11" s="244" t="s">
        <v>1405</v>
      </c>
      <c r="BU11" s="244" t="s">
        <v>1405</v>
      </c>
      <c r="BV11" s="244" t="s">
        <v>1405</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v>4</v>
      </c>
      <c r="BB12" s="244">
        <v>4</v>
      </c>
      <c r="BC12" s="244" t="s">
        <v>1405</v>
      </c>
      <c r="BD12" s="244" t="s">
        <v>1405</v>
      </c>
      <c r="BE12" s="244" t="s">
        <v>1405</v>
      </c>
      <c r="BF12" s="244" t="s">
        <v>1405</v>
      </c>
      <c r="BG12" s="244" t="s">
        <v>1405</v>
      </c>
      <c r="BH12" s="244" t="s">
        <v>1405</v>
      </c>
      <c r="BI12" s="244" t="s">
        <v>1405</v>
      </c>
      <c r="BJ12" s="244" t="s">
        <v>1405</v>
      </c>
      <c r="BK12" s="244" t="s">
        <v>1405</v>
      </c>
      <c r="BL12" s="244" t="s">
        <v>1405</v>
      </c>
      <c r="BM12" s="244" t="s">
        <v>1405</v>
      </c>
      <c r="BN12" s="244" t="s">
        <v>1405</v>
      </c>
      <c r="BO12" s="244" t="s">
        <v>1405</v>
      </c>
      <c r="BP12" s="244" t="s">
        <v>1405</v>
      </c>
      <c r="BQ12" s="244" t="s">
        <v>1405</v>
      </c>
      <c r="BR12" s="244" t="s">
        <v>1405</v>
      </c>
      <c r="BS12" s="244" t="s">
        <v>1405</v>
      </c>
      <c r="BT12" s="244" t="s">
        <v>1405</v>
      </c>
      <c r="BU12" s="244" t="s">
        <v>1405</v>
      </c>
      <c r="BV12" s="244" t="s">
        <v>1405</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v>2.33</v>
      </c>
      <c r="BB13" s="244">
        <v>2.33</v>
      </c>
      <c r="BC13" s="244" t="s">
        <v>1405</v>
      </c>
      <c r="BD13" s="244" t="s">
        <v>1405</v>
      </c>
      <c r="BE13" s="244" t="s">
        <v>1405</v>
      </c>
      <c r="BF13" s="244" t="s">
        <v>1405</v>
      </c>
      <c r="BG13" s="244" t="s">
        <v>1405</v>
      </c>
      <c r="BH13" s="244" t="s">
        <v>1405</v>
      </c>
      <c r="BI13" s="244" t="s">
        <v>1405</v>
      </c>
      <c r="BJ13" s="244" t="s">
        <v>1405</v>
      </c>
      <c r="BK13" s="244" t="s">
        <v>1405</v>
      </c>
      <c r="BL13" s="244" t="s">
        <v>1405</v>
      </c>
      <c r="BM13" s="244" t="s">
        <v>1405</v>
      </c>
      <c r="BN13" s="244" t="s">
        <v>1405</v>
      </c>
      <c r="BO13" s="244" t="s">
        <v>1405</v>
      </c>
      <c r="BP13" s="244" t="s">
        <v>1405</v>
      </c>
      <c r="BQ13" s="244" t="s">
        <v>1405</v>
      </c>
      <c r="BR13" s="244" t="s">
        <v>1405</v>
      </c>
      <c r="BS13" s="244" t="s">
        <v>1405</v>
      </c>
      <c r="BT13" s="244" t="s">
        <v>1405</v>
      </c>
      <c r="BU13" s="244" t="s">
        <v>1405</v>
      </c>
      <c r="BV13" s="244" t="s">
        <v>1405</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0.99</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1.08</v>
      </c>
      <c r="AX14" s="244">
        <v>1.24</v>
      </c>
      <c r="AY14" s="244">
        <v>1.1499999999999999</v>
      </c>
      <c r="AZ14" s="244">
        <v>1.19</v>
      </c>
      <c r="BA14" s="244">
        <v>1.21</v>
      </c>
      <c r="BB14" s="244">
        <v>1.1399999999999999</v>
      </c>
      <c r="BC14" s="244" t="s">
        <v>1405</v>
      </c>
      <c r="BD14" s="244" t="s">
        <v>1405</v>
      </c>
      <c r="BE14" s="244" t="s">
        <v>1405</v>
      </c>
      <c r="BF14" s="244" t="s">
        <v>1405</v>
      </c>
      <c r="BG14" s="244" t="s">
        <v>1405</v>
      </c>
      <c r="BH14" s="244" t="s">
        <v>1405</v>
      </c>
      <c r="BI14" s="244" t="s">
        <v>1405</v>
      </c>
      <c r="BJ14" s="244" t="s">
        <v>1405</v>
      </c>
      <c r="BK14" s="244" t="s">
        <v>1405</v>
      </c>
      <c r="BL14" s="244" t="s">
        <v>1405</v>
      </c>
      <c r="BM14" s="244" t="s">
        <v>1405</v>
      </c>
      <c r="BN14" s="244" t="s">
        <v>1405</v>
      </c>
      <c r="BO14" s="244" t="s">
        <v>1405</v>
      </c>
      <c r="BP14" s="244" t="s">
        <v>1405</v>
      </c>
      <c r="BQ14" s="244" t="s">
        <v>1405</v>
      </c>
      <c r="BR14" s="244" t="s">
        <v>1405</v>
      </c>
      <c r="BS14" s="244" t="s">
        <v>1405</v>
      </c>
      <c r="BT14" s="244" t="s">
        <v>1405</v>
      </c>
      <c r="BU14" s="244" t="s">
        <v>1405</v>
      </c>
      <c r="BV14" s="244" t="s">
        <v>1405</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v>1.35</v>
      </c>
      <c r="BB15" s="244">
        <v>1.3</v>
      </c>
      <c r="BC15" s="244" t="s">
        <v>1405</v>
      </c>
      <c r="BD15" s="244" t="s">
        <v>1405</v>
      </c>
      <c r="BE15" s="244" t="s">
        <v>1405</v>
      </c>
      <c r="BF15" s="244" t="s">
        <v>1405</v>
      </c>
      <c r="BG15" s="244" t="s">
        <v>1405</v>
      </c>
      <c r="BH15" s="244" t="s">
        <v>1405</v>
      </c>
      <c r="BI15" s="244" t="s">
        <v>1405</v>
      </c>
      <c r="BJ15" s="244" t="s">
        <v>1405</v>
      </c>
      <c r="BK15" s="244" t="s">
        <v>1405</v>
      </c>
      <c r="BL15" s="244" t="s">
        <v>1405</v>
      </c>
      <c r="BM15" s="244" t="s">
        <v>1405</v>
      </c>
      <c r="BN15" s="244" t="s">
        <v>1405</v>
      </c>
      <c r="BO15" s="244" t="s">
        <v>1405</v>
      </c>
      <c r="BP15" s="244" t="s">
        <v>1405</v>
      </c>
      <c r="BQ15" s="244" t="s">
        <v>1405</v>
      </c>
      <c r="BR15" s="244" t="s">
        <v>1405</v>
      </c>
      <c r="BS15" s="244" t="s">
        <v>1405</v>
      </c>
      <c r="BT15" s="244" t="s">
        <v>1405</v>
      </c>
      <c r="BU15" s="244" t="s">
        <v>1405</v>
      </c>
      <c r="BV15" s="244" t="s">
        <v>1405</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v>8.15</v>
      </c>
      <c r="BB16" s="244">
        <v>8.15</v>
      </c>
      <c r="BC16" s="244" t="s">
        <v>1405</v>
      </c>
      <c r="BD16" s="244" t="s">
        <v>1405</v>
      </c>
      <c r="BE16" s="244" t="s">
        <v>1405</v>
      </c>
      <c r="BF16" s="244" t="s">
        <v>1405</v>
      </c>
      <c r="BG16" s="244" t="s">
        <v>1405</v>
      </c>
      <c r="BH16" s="244" t="s">
        <v>1405</v>
      </c>
      <c r="BI16" s="244" t="s">
        <v>1405</v>
      </c>
      <c r="BJ16" s="244" t="s">
        <v>1405</v>
      </c>
      <c r="BK16" s="244" t="s">
        <v>1405</v>
      </c>
      <c r="BL16" s="244" t="s">
        <v>1405</v>
      </c>
      <c r="BM16" s="244" t="s">
        <v>1405</v>
      </c>
      <c r="BN16" s="244" t="s">
        <v>1405</v>
      </c>
      <c r="BO16" s="244" t="s">
        <v>1405</v>
      </c>
      <c r="BP16" s="244" t="s">
        <v>1405</v>
      </c>
      <c r="BQ16" s="244" t="s">
        <v>1405</v>
      </c>
      <c r="BR16" s="244" t="s">
        <v>1405</v>
      </c>
      <c r="BS16" s="244" t="s">
        <v>1405</v>
      </c>
      <c r="BT16" s="244" t="s">
        <v>1405</v>
      </c>
      <c r="BU16" s="244" t="s">
        <v>1405</v>
      </c>
      <c r="BV16" s="244" t="s">
        <v>1405</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v>2.61</v>
      </c>
      <c r="BB17" s="244">
        <v>2.61</v>
      </c>
      <c r="BC17" s="244" t="s">
        <v>1405</v>
      </c>
      <c r="BD17" s="244" t="s">
        <v>1405</v>
      </c>
      <c r="BE17" s="244" t="s">
        <v>1405</v>
      </c>
      <c r="BF17" s="244" t="s">
        <v>1405</v>
      </c>
      <c r="BG17" s="244" t="s">
        <v>1405</v>
      </c>
      <c r="BH17" s="244" t="s">
        <v>1405</v>
      </c>
      <c r="BI17" s="244" t="s">
        <v>1405</v>
      </c>
      <c r="BJ17" s="244" t="s">
        <v>1405</v>
      </c>
      <c r="BK17" s="244" t="s">
        <v>1405</v>
      </c>
      <c r="BL17" s="244" t="s">
        <v>1405</v>
      </c>
      <c r="BM17" s="244" t="s">
        <v>1405</v>
      </c>
      <c r="BN17" s="244" t="s">
        <v>1405</v>
      </c>
      <c r="BO17" s="244" t="s">
        <v>1405</v>
      </c>
      <c r="BP17" s="244" t="s">
        <v>1405</v>
      </c>
      <c r="BQ17" s="244" t="s">
        <v>1405</v>
      </c>
      <c r="BR17" s="244" t="s">
        <v>1405</v>
      </c>
      <c r="BS17" s="244" t="s">
        <v>1405</v>
      </c>
      <c r="BT17" s="244" t="s">
        <v>1405</v>
      </c>
      <c r="BU17" s="244" t="s">
        <v>1405</v>
      </c>
      <c r="BV17" s="244" t="s">
        <v>1405</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1.85</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0.5</v>
      </c>
      <c r="AZ18" s="244">
        <v>0.54</v>
      </c>
      <c r="BA18" s="244">
        <v>0.53</v>
      </c>
      <c r="BB18" s="244">
        <v>0.49</v>
      </c>
      <c r="BC18" s="244" t="s">
        <v>1405</v>
      </c>
      <c r="BD18" s="244" t="s">
        <v>1405</v>
      </c>
      <c r="BE18" s="244" t="s">
        <v>1405</v>
      </c>
      <c r="BF18" s="244" t="s">
        <v>1405</v>
      </c>
      <c r="BG18" s="244" t="s">
        <v>1405</v>
      </c>
      <c r="BH18" s="244" t="s">
        <v>1405</v>
      </c>
      <c r="BI18" s="244" t="s">
        <v>1405</v>
      </c>
      <c r="BJ18" s="244" t="s">
        <v>1405</v>
      </c>
      <c r="BK18" s="244" t="s">
        <v>1405</v>
      </c>
      <c r="BL18" s="244" t="s">
        <v>1405</v>
      </c>
      <c r="BM18" s="244" t="s">
        <v>1405</v>
      </c>
      <c r="BN18" s="244" t="s">
        <v>1405</v>
      </c>
      <c r="BO18" s="244" t="s">
        <v>1405</v>
      </c>
      <c r="BP18" s="244" t="s">
        <v>1405</v>
      </c>
      <c r="BQ18" s="244" t="s">
        <v>1405</v>
      </c>
      <c r="BR18" s="244" t="s">
        <v>1405</v>
      </c>
      <c r="BS18" s="244" t="s">
        <v>1405</v>
      </c>
      <c r="BT18" s="244" t="s">
        <v>1405</v>
      </c>
      <c r="BU18" s="244" t="s">
        <v>1405</v>
      </c>
      <c r="BV18" s="244" t="s">
        <v>1405</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31.631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29.004586</v>
      </c>
      <c r="AL19" s="244">
        <v>28.905000000000001</v>
      </c>
      <c r="AM19" s="244">
        <v>28.67</v>
      </c>
      <c r="AN19" s="244">
        <v>27.95</v>
      </c>
      <c r="AO19" s="244">
        <v>28.19</v>
      </c>
      <c r="AP19" s="244">
        <v>30.324999999999999</v>
      </c>
      <c r="AQ19" s="244">
        <v>24.31</v>
      </c>
      <c r="AR19" s="244">
        <v>22.35</v>
      </c>
      <c r="AS19" s="244">
        <v>22.975000000000001</v>
      </c>
      <c r="AT19" s="244">
        <v>23.94</v>
      </c>
      <c r="AU19" s="244">
        <v>23.975000000000001</v>
      </c>
      <c r="AV19" s="244">
        <v>24.32</v>
      </c>
      <c r="AW19" s="244">
        <v>25.07</v>
      </c>
      <c r="AX19" s="244">
        <v>25.254999999999999</v>
      </c>
      <c r="AY19" s="244">
        <v>25.33</v>
      </c>
      <c r="AZ19" s="244">
        <v>24.87</v>
      </c>
      <c r="BA19" s="244">
        <v>25.03</v>
      </c>
      <c r="BB19" s="244">
        <v>24.995000000000001</v>
      </c>
      <c r="BC19" s="368">
        <v>26.036999999999999</v>
      </c>
      <c r="BD19" s="368">
        <v>26.762</v>
      </c>
      <c r="BE19" s="368">
        <v>27.664999999999999</v>
      </c>
      <c r="BF19" s="368">
        <v>28.1</v>
      </c>
      <c r="BG19" s="368">
        <v>28.4</v>
      </c>
      <c r="BH19" s="368">
        <v>28.555125</v>
      </c>
      <c r="BI19" s="368">
        <v>28.553785000000001</v>
      </c>
      <c r="BJ19" s="368">
        <v>28.532444000000002</v>
      </c>
      <c r="BK19" s="368">
        <v>28.477533999999999</v>
      </c>
      <c r="BL19" s="368">
        <v>28.487193999999999</v>
      </c>
      <c r="BM19" s="368">
        <v>28.457854000000001</v>
      </c>
      <c r="BN19" s="368">
        <v>28.446514000000001</v>
      </c>
      <c r="BO19" s="368">
        <v>28.481535999999998</v>
      </c>
      <c r="BP19" s="368">
        <v>28.466908</v>
      </c>
      <c r="BQ19" s="368">
        <v>28.472294000000002</v>
      </c>
      <c r="BR19" s="368">
        <v>28.467692</v>
      </c>
      <c r="BS19" s="368">
        <v>28.473102999999998</v>
      </c>
      <c r="BT19" s="368">
        <v>28.478527</v>
      </c>
      <c r="BU19" s="368">
        <v>28.473963000000001</v>
      </c>
      <c r="BV19" s="368">
        <v>28.459409999999998</v>
      </c>
    </row>
    <row r="20" spans="1:74" ht="11.1"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36"/>
      <c r="BA20" s="736"/>
      <c r="BB20" s="738"/>
      <c r="BC20" s="736"/>
      <c r="BD20" s="443"/>
      <c r="BE20" s="443"/>
      <c r="BF20" s="443"/>
      <c r="BG20" s="443"/>
      <c r="BH20" s="443"/>
      <c r="BI20" s="443"/>
      <c r="BJ20" s="443"/>
      <c r="BK20" s="443"/>
      <c r="BL20" s="443"/>
      <c r="BM20" s="443"/>
      <c r="BN20" s="443"/>
      <c r="BO20" s="443"/>
      <c r="BP20" s="443"/>
      <c r="BQ20" s="443"/>
      <c r="BR20" s="443"/>
      <c r="BS20" s="443"/>
      <c r="BT20" s="443"/>
      <c r="BU20" s="443"/>
      <c r="BV20" s="443"/>
    </row>
    <row r="21" spans="1:74" ht="11.1" customHeight="1" x14ac:dyDescent="0.2">
      <c r="A21" s="159" t="s">
        <v>377</v>
      </c>
      <c r="B21" s="169" t="s">
        <v>999</v>
      </c>
      <c r="C21" s="244">
        <v>5.1234016024000004</v>
      </c>
      <c r="D21" s="244">
        <v>5.0387574821000003</v>
      </c>
      <c r="E21" s="244">
        <v>4.9463505529000003</v>
      </c>
      <c r="F21" s="244">
        <v>5.0936917147000003</v>
      </c>
      <c r="G21" s="244">
        <v>5.0656601775999999</v>
      </c>
      <c r="H21" s="244">
        <v>5.0215803578999996</v>
      </c>
      <c r="I21" s="244">
        <v>5.0318252670000003</v>
      </c>
      <c r="J21" s="244">
        <v>4.9610848751000001</v>
      </c>
      <c r="K21" s="244">
        <v>4.9773407323000001</v>
      </c>
      <c r="L21" s="244">
        <v>4.9056511534</v>
      </c>
      <c r="M21" s="244">
        <v>5.0072202759</v>
      </c>
      <c r="N21" s="244">
        <v>5.0637444731999999</v>
      </c>
      <c r="O21" s="244">
        <v>5.0731560111</v>
      </c>
      <c r="P21" s="244">
        <v>5.0795090425999998</v>
      </c>
      <c r="Q21" s="244">
        <v>5.0076586833999999</v>
      </c>
      <c r="R21" s="244">
        <v>4.9674616178999997</v>
      </c>
      <c r="S21" s="244">
        <v>4.9479542480000003</v>
      </c>
      <c r="T21" s="244">
        <v>4.9969717331999997</v>
      </c>
      <c r="U21" s="244">
        <v>4.9867425800999996</v>
      </c>
      <c r="V21" s="244">
        <v>5.0008199765999999</v>
      </c>
      <c r="W21" s="244">
        <v>5.2525328250000003</v>
      </c>
      <c r="X21" s="244">
        <v>5.2551204596999996</v>
      </c>
      <c r="Y21" s="244">
        <v>5.2649214009999996</v>
      </c>
      <c r="Z21" s="244">
        <v>5.3453527824</v>
      </c>
      <c r="AA21" s="244">
        <v>5.4751925153999998</v>
      </c>
      <c r="AB21" s="244">
        <v>5.4643935923000004</v>
      </c>
      <c r="AC21" s="244">
        <v>5.4941973789</v>
      </c>
      <c r="AD21" s="244">
        <v>5.4829366558999997</v>
      </c>
      <c r="AE21" s="244">
        <v>5.4201346893000002</v>
      </c>
      <c r="AF21" s="244">
        <v>5.4349250058000003</v>
      </c>
      <c r="AG21" s="244">
        <v>5.2793058967000004</v>
      </c>
      <c r="AH21" s="244">
        <v>5.3330109787</v>
      </c>
      <c r="AI21" s="244">
        <v>5.3018470948000003</v>
      </c>
      <c r="AJ21" s="244">
        <v>5.2911721588000002</v>
      </c>
      <c r="AK21" s="244">
        <v>5.3684504779999997</v>
      </c>
      <c r="AL21" s="244">
        <v>5.4291958341999997</v>
      </c>
      <c r="AM21" s="244">
        <v>5.2435907586999999</v>
      </c>
      <c r="AN21" s="244">
        <v>5.2219167868999996</v>
      </c>
      <c r="AO21" s="244">
        <v>5.1780516475000002</v>
      </c>
      <c r="AP21" s="244">
        <v>5.1497997840999998</v>
      </c>
      <c r="AQ21" s="244">
        <v>5.0425943033999996</v>
      </c>
      <c r="AR21" s="244">
        <v>5.0103027493000001</v>
      </c>
      <c r="AS21" s="244">
        <v>4.9733748157999997</v>
      </c>
      <c r="AT21" s="244">
        <v>5.0264658285000001</v>
      </c>
      <c r="AU21" s="244">
        <v>5.0541591334999998</v>
      </c>
      <c r="AV21" s="244">
        <v>5.0208354747000001</v>
      </c>
      <c r="AW21" s="244">
        <v>5.1132791380000002</v>
      </c>
      <c r="AX21" s="244">
        <v>5.2116931543999998</v>
      </c>
      <c r="AY21" s="244">
        <v>5.2710451908999998</v>
      </c>
      <c r="AZ21" s="244">
        <v>5.2629970809</v>
      </c>
      <c r="BA21" s="244">
        <v>5.2442603329999997</v>
      </c>
      <c r="BB21" s="244">
        <v>5.2495407816000004</v>
      </c>
      <c r="BC21" s="368">
        <v>5.2397703242000002</v>
      </c>
      <c r="BD21" s="368">
        <v>5.2534489489</v>
      </c>
      <c r="BE21" s="368">
        <v>5.3187510412999996</v>
      </c>
      <c r="BF21" s="368">
        <v>5.3385899254</v>
      </c>
      <c r="BG21" s="368">
        <v>5.3040679863999998</v>
      </c>
      <c r="BH21" s="368">
        <v>5.2993044962999996</v>
      </c>
      <c r="BI21" s="368">
        <v>5.3639237394999997</v>
      </c>
      <c r="BJ21" s="368">
        <v>5.4416669458999998</v>
      </c>
      <c r="BK21" s="368">
        <v>5.6467223328999996</v>
      </c>
      <c r="BL21" s="368">
        <v>5.5613449136000002</v>
      </c>
      <c r="BM21" s="368">
        <v>5.5350776943</v>
      </c>
      <c r="BN21" s="368">
        <v>5.4544205358999998</v>
      </c>
      <c r="BO21" s="368">
        <v>5.4434743882000003</v>
      </c>
      <c r="BP21" s="368">
        <v>5.4569174563000002</v>
      </c>
      <c r="BQ21" s="368">
        <v>5.4820208968999999</v>
      </c>
      <c r="BR21" s="368">
        <v>5.5017401804999997</v>
      </c>
      <c r="BS21" s="368">
        <v>5.4671086727000002</v>
      </c>
      <c r="BT21" s="368">
        <v>5.4535930548999998</v>
      </c>
      <c r="BU21" s="368">
        <v>5.5180050649999997</v>
      </c>
      <c r="BV21" s="368">
        <v>5.5956984628999997</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739"/>
      <c r="BC22" s="443"/>
      <c r="BD22" s="443"/>
      <c r="BE22" s="443"/>
      <c r="BF22" s="443"/>
      <c r="BG22" s="443"/>
      <c r="BH22" s="443"/>
      <c r="BI22" s="443"/>
      <c r="BJ22" s="443"/>
      <c r="BK22" s="443"/>
      <c r="BL22" s="443"/>
      <c r="BM22" s="443"/>
      <c r="BN22" s="443"/>
      <c r="BO22" s="443"/>
      <c r="BP22" s="443"/>
      <c r="BQ22" s="443"/>
      <c r="BR22" s="443"/>
      <c r="BS22" s="443"/>
      <c r="BT22" s="443"/>
      <c r="BU22" s="443"/>
      <c r="BV22" s="443"/>
    </row>
    <row r="23" spans="1:74" ht="11.1" customHeight="1" x14ac:dyDescent="0.2">
      <c r="A23" s="159" t="s">
        <v>297</v>
      </c>
      <c r="B23" s="169" t="s">
        <v>82</v>
      </c>
      <c r="C23" s="244">
        <v>36.433401602000004</v>
      </c>
      <c r="D23" s="244">
        <v>36.230757482000001</v>
      </c>
      <c r="E23" s="244">
        <v>35.761350553</v>
      </c>
      <c r="F23" s="244">
        <v>35.989691714999999</v>
      </c>
      <c r="G23" s="244">
        <v>36.464660178000003</v>
      </c>
      <c r="H23" s="244">
        <v>36.851580358</v>
      </c>
      <c r="I23" s="244">
        <v>37.081825266999999</v>
      </c>
      <c r="J23" s="244">
        <v>36.878084874999999</v>
      </c>
      <c r="K23" s="244">
        <v>37.042340732</v>
      </c>
      <c r="L23" s="244">
        <v>36.775651152999998</v>
      </c>
      <c r="M23" s="244">
        <v>36.638220275999998</v>
      </c>
      <c r="N23" s="244">
        <v>36.540744472999997</v>
      </c>
      <c r="O23" s="244">
        <v>36.829156011000002</v>
      </c>
      <c r="P23" s="244">
        <v>36.665509043</v>
      </c>
      <c r="Q23" s="244">
        <v>36.416658683000001</v>
      </c>
      <c r="R23" s="244">
        <v>36.310461617999998</v>
      </c>
      <c r="S23" s="244">
        <v>36.175954247999996</v>
      </c>
      <c r="T23" s="244">
        <v>36.225971733000002</v>
      </c>
      <c r="U23" s="244">
        <v>36.272742579999999</v>
      </c>
      <c r="V23" s="244">
        <v>36.530819977</v>
      </c>
      <c r="W23" s="244">
        <v>36.918532825</v>
      </c>
      <c r="X23" s="244">
        <v>37.096120460000002</v>
      </c>
      <c r="Y23" s="244">
        <v>36.860921400999999</v>
      </c>
      <c r="Z23" s="244">
        <v>36.161352782000002</v>
      </c>
      <c r="AA23" s="244">
        <v>35.631192515000002</v>
      </c>
      <c r="AB23" s="244">
        <v>35.555393592000001</v>
      </c>
      <c r="AC23" s="244">
        <v>35.089197378999998</v>
      </c>
      <c r="AD23" s="244">
        <v>35.137936656000001</v>
      </c>
      <c r="AE23" s="244">
        <v>34.755134689000002</v>
      </c>
      <c r="AF23" s="244">
        <v>34.859925005999997</v>
      </c>
      <c r="AG23" s="244">
        <v>34.284305897000003</v>
      </c>
      <c r="AH23" s="244">
        <v>34.578010978999998</v>
      </c>
      <c r="AI23" s="244">
        <v>32.986847095000002</v>
      </c>
      <c r="AJ23" s="244">
        <v>34.436172159000002</v>
      </c>
      <c r="AK23" s="244">
        <v>34.373036478000003</v>
      </c>
      <c r="AL23" s="244">
        <v>34.334195833999999</v>
      </c>
      <c r="AM23" s="244">
        <v>33.913590759000002</v>
      </c>
      <c r="AN23" s="244">
        <v>33.171916787000001</v>
      </c>
      <c r="AO23" s="244">
        <v>33.368051647000001</v>
      </c>
      <c r="AP23" s="244">
        <v>35.474799783999998</v>
      </c>
      <c r="AQ23" s="244">
        <v>29.352594303</v>
      </c>
      <c r="AR23" s="244">
        <v>27.360302748999999</v>
      </c>
      <c r="AS23" s="244">
        <v>27.948374816000001</v>
      </c>
      <c r="AT23" s="244">
        <v>28.966465828</v>
      </c>
      <c r="AU23" s="244">
        <v>29.029159134</v>
      </c>
      <c r="AV23" s="244">
        <v>29.340835474999999</v>
      </c>
      <c r="AW23" s="244">
        <v>30.183279138</v>
      </c>
      <c r="AX23" s="244">
        <v>30.466693154000001</v>
      </c>
      <c r="AY23" s="244">
        <v>30.601045191000001</v>
      </c>
      <c r="AZ23" s="244">
        <v>30.132997080999999</v>
      </c>
      <c r="BA23" s="244">
        <v>30.274260333000001</v>
      </c>
      <c r="BB23" s="244">
        <v>30.244540782000001</v>
      </c>
      <c r="BC23" s="368">
        <v>31.276770324000001</v>
      </c>
      <c r="BD23" s="368">
        <v>32.015448949000003</v>
      </c>
      <c r="BE23" s="368">
        <v>32.983751040999998</v>
      </c>
      <c r="BF23" s="368">
        <v>33.438589925000002</v>
      </c>
      <c r="BG23" s="368">
        <v>33.704067985999998</v>
      </c>
      <c r="BH23" s="368">
        <v>33.854429496000002</v>
      </c>
      <c r="BI23" s="368">
        <v>33.917708738999998</v>
      </c>
      <c r="BJ23" s="368">
        <v>33.974110946000003</v>
      </c>
      <c r="BK23" s="368">
        <v>34.124256332999998</v>
      </c>
      <c r="BL23" s="368">
        <v>34.048538913999998</v>
      </c>
      <c r="BM23" s="368">
        <v>33.992931693999999</v>
      </c>
      <c r="BN23" s="368">
        <v>33.900934536000001</v>
      </c>
      <c r="BO23" s="368">
        <v>33.925010387999997</v>
      </c>
      <c r="BP23" s="368">
        <v>33.923825456000003</v>
      </c>
      <c r="BQ23" s="368">
        <v>33.954314897000003</v>
      </c>
      <c r="BR23" s="368">
        <v>33.969432181000002</v>
      </c>
      <c r="BS23" s="368">
        <v>33.940211673</v>
      </c>
      <c r="BT23" s="368">
        <v>33.932120054999999</v>
      </c>
      <c r="BU23" s="368">
        <v>33.991968065000002</v>
      </c>
      <c r="BV23" s="368">
        <v>34.055108463000003</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739"/>
      <c r="BC24" s="443"/>
      <c r="BD24" s="443"/>
      <c r="BE24" s="443"/>
      <c r="BF24" s="443"/>
      <c r="BG24" s="443"/>
      <c r="BH24" s="443"/>
      <c r="BI24" s="443"/>
      <c r="BJ24" s="443"/>
      <c r="BK24" s="443"/>
      <c r="BL24" s="443"/>
      <c r="BM24" s="443"/>
      <c r="BN24" s="443"/>
      <c r="BO24" s="443"/>
      <c r="BP24" s="443"/>
      <c r="BQ24" s="443"/>
      <c r="BR24" s="443"/>
      <c r="BS24" s="443"/>
      <c r="BT24" s="443"/>
      <c r="BU24" s="443"/>
      <c r="BV24" s="443"/>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368"/>
      <c r="BD25" s="368"/>
      <c r="BE25" s="368"/>
      <c r="BF25" s="368"/>
      <c r="BG25" s="368"/>
      <c r="BH25" s="368"/>
      <c r="BI25" s="368"/>
      <c r="BJ25" s="368"/>
      <c r="BK25" s="368"/>
      <c r="BL25" s="368"/>
      <c r="BM25" s="368"/>
      <c r="BN25" s="368"/>
      <c r="BO25" s="368"/>
      <c r="BP25" s="368"/>
      <c r="BQ25" s="368"/>
      <c r="BR25" s="368"/>
      <c r="BS25" s="368"/>
      <c r="BT25" s="368"/>
      <c r="BU25" s="368"/>
      <c r="BV25" s="368"/>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244">
        <v>26.68</v>
      </c>
      <c r="BB26" s="740">
        <v>26.836110999999999</v>
      </c>
      <c r="BC26" s="444">
        <v>26.992222000000002</v>
      </c>
      <c r="BD26" s="444">
        <v>27.08</v>
      </c>
      <c r="BE26" s="444">
        <v>27.18</v>
      </c>
      <c r="BF26" s="444">
        <v>27.18</v>
      </c>
      <c r="BG26" s="444">
        <v>27.18</v>
      </c>
      <c r="BH26" s="444">
        <v>27.18</v>
      </c>
      <c r="BI26" s="444">
        <v>27.18</v>
      </c>
      <c r="BJ26" s="444">
        <v>27.18</v>
      </c>
      <c r="BK26" s="444">
        <v>27.181000000000001</v>
      </c>
      <c r="BL26" s="444">
        <v>27.181999999999999</v>
      </c>
      <c r="BM26" s="444">
        <v>27.183</v>
      </c>
      <c r="BN26" s="444">
        <v>27.184000000000001</v>
      </c>
      <c r="BO26" s="444">
        <v>27.184999999999999</v>
      </c>
      <c r="BP26" s="444">
        <v>27.186</v>
      </c>
      <c r="BQ26" s="444">
        <v>27.187000000000001</v>
      </c>
      <c r="BR26" s="444">
        <v>27.187999999999999</v>
      </c>
      <c r="BS26" s="444">
        <v>27.189</v>
      </c>
      <c r="BT26" s="444">
        <v>27.19</v>
      </c>
      <c r="BU26" s="444">
        <v>27.190999999999999</v>
      </c>
      <c r="BV26" s="444">
        <v>27.192</v>
      </c>
    </row>
    <row r="27" spans="1:74" ht="11.1" customHeight="1" x14ac:dyDescent="0.2">
      <c r="A27" s="159" t="s">
        <v>1023</v>
      </c>
      <c r="B27" s="170" t="s">
        <v>1354</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7.7709999999999999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6.5045859999999998</v>
      </c>
      <c r="AL27" s="244">
        <v>6.7450000000000001</v>
      </c>
      <c r="AM27" s="244">
        <v>6.36</v>
      </c>
      <c r="AN27" s="244">
        <v>5.59</v>
      </c>
      <c r="AO27" s="244">
        <v>5.49</v>
      </c>
      <c r="AP27" s="244">
        <v>5.7050000000000001</v>
      </c>
      <c r="AQ27" s="244">
        <v>5.625</v>
      </c>
      <c r="AR27" s="244">
        <v>5.48</v>
      </c>
      <c r="AS27" s="244">
        <v>5.4850000000000003</v>
      </c>
      <c r="AT27" s="244">
        <v>5.47</v>
      </c>
      <c r="AU27" s="244">
        <v>5.49</v>
      </c>
      <c r="AV27" s="244">
        <v>5.84</v>
      </c>
      <c r="AW27" s="244">
        <v>6.5</v>
      </c>
      <c r="AX27" s="244">
        <v>6.67</v>
      </c>
      <c r="AY27" s="244">
        <v>6.67</v>
      </c>
      <c r="AZ27" s="244">
        <v>6.75</v>
      </c>
      <c r="BA27" s="244">
        <v>6.76</v>
      </c>
      <c r="BB27" s="740">
        <v>6.65</v>
      </c>
      <c r="BC27" s="444">
        <v>6.5</v>
      </c>
      <c r="BD27" s="444">
        <v>6.49</v>
      </c>
      <c r="BE27" s="444">
        <v>6.48</v>
      </c>
      <c r="BF27" s="444">
        <v>6.47</v>
      </c>
      <c r="BG27" s="444">
        <v>6.46</v>
      </c>
      <c r="BH27" s="444">
        <v>6.1451250000000002</v>
      </c>
      <c r="BI27" s="444">
        <v>6.1437850000000003</v>
      </c>
      <c r="BJ27" s="444">
        <v>6.1224439999999998</v>
      </c>
      <c r="BK27" s="444">
        <v>6.0575340000000004</v>
      </c>
      <c r="BL27" s="444">
        <v>6.0671939999999998</v>
      </c>
      <c r="BM27" s="444">
        <v>6.0378540000000003</v>
      </c>
      <c r="BN27" s="444">
        <v>6.0265139999999997</v>
      </c>
      <c r="BO27" s="444">
        <v>6.0615360000000003</v>
      </c>
      <c r="BP27" s="444">
        <v>6.0469080000000002</v>
      </c>
      <c r="BQ27" s="444">
        <v>6.0522939999999998</v>
      </c>
      <c r="BR27" s="444">
        <v>6.0476919999999996</v>
      </c>
      <c r="BS27" s="444">
        <v>6.0531030000000001</v>
      </c>
      <c r="BT27" s="444">
        <v>6.0585269999999998</v>
      </c>
      <c r="BU27" s="444">
        <v>6.0539630000000004</v>
      </c>
      <c r="BV27" s="444">
        <v>6.0514099999999997</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33.701000000000001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31.239585999999999</v>
      </c>
      <c r="AL28" s="244">
        <v>31.631</v>
      </c>
      <c r="AM28" s="244">
        <v>31.841999999999999</v>
      </c>
      <c r="AN28" s="244">
        <v>31.135000000000002</v>
      </c>
      <c r="AO28" s="244">
        <v>31.28</v>
      </c>
      <c r="AP28" s="244">
        <v>31.7</v>
      </c>
      <c r="AQ28" s="244">
        <v>31.655833999999999</v>
      </c>
      <c r="AR28" s="244">
        <v>31.521666</v>
      </c>
      <c r="AS28" s="244">
        <v>31.512499999999999</v>
      </c>
      <c r="AT28" s="244">
        <v>31.533334</v>
      </c>
      <c r="AU28" s="244">
        <v>31.589165999999999</v>
      </c>
      <c r="AV28" s="244">
        <v>31.975000000000001</v>
      </c>
      <c r="AW28" s="244">
        <v>32.720834000000004</v>
      </c>
      <c r="AX28" s="244">
        <v>32.976666000000002</v>
      </c>
      <c r="AY28" s="244">
        <v>33.0625</v>
      </c>
      <c r="AZ28" s="244">
        <v>33.328333999999998</v>
      </c>
      <c r="BA28" s="244">
        <v>33.44</v>
      </c>
      <c r="BB28" s="244">
        <v>33.486111000000001</v>
      </c>
      <c r="BC28" s="368">
        <v>33.492221999999998</v>
      </c>
      <c r="BD28" s="368">
        <v>33.57</v>
      </c>
      <c r="BE28" s="368">
        <v>33.659999999999997</v>
      </c>
      <c r="BF28" s="368">
        <v>33.65</v>
      </c>
      <c r="BG28" s="368">
        <v>33.64</v>
      </c>
      <c r="BH28" s="368">
        <v>33.325125</v>
      </c>
      <c r="BI28" s="368">
        <v>33.323785000000001</v>
      </c>
      <c r="BJ28" s="368">
        <v>33.302444000000001</v>
      </c>
      <c r="BK28" s="368">
        <v>33.238534000000001</v>
      </c>
      <c r="BL28" s="368">
        <v>33.249194000000003</v>
      </c>
      <c r="BM28" s="368">
        <v>33.220854000000003</v>
      </c>
      <c r="BN28" s="368">
        <v>33.210514000000003</v>
      </c>
      <c r="BO28" s="368">
        <v>33.246535999999999</v>
      </c>
      <c r="BP28" s="368">
        <v>33.232908000000002</v>
      </c>
      <c r="BQ28" s="368">
        <v>33.239294000000001</v>
      </c>
      <c r="BR28" s="368">
        <v>33.235692</v>
      </c>
      <c r="BS28" s="368">
        <v>33.242103</v>
      </c>
      <c r="BT28" s="368">
        <v>33.248527000000003</v>
      </c>
      <c r="BU28" s="368">
        <v>33.244962999999998</v>
      </c>
      <c r="BV28" s="368">
        <v>33.243409999999997</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368"/>
      <c r="BD29" s="368"/>
      <c r="BE29" s="368"/>
      <c r="BF29" s="368"/>
      <c r="BG29" s="368"/>
      <c r="BH29" s="368"/>
      <c r="BI29" s="368"/>
      <c r="BJ29" s="368"/>
      <c r="BK29" s="368"/>
      <c r="BL29" s="368"/>
      <c r="BM29" s="368"/>
      <c r="BN29" s="368"/>
      <c r="BO29" s="368"/>
      <c r="BP29" s="368"/>
      <c r="BQ29" s="368"/>
      <c r="BR29" s="368"/>
      <c r="BS29" s="368"/>
      <c r="BT29" s="368"/>
      <c r="BU29" s="368"/>
      <c r="BV29" s="368"/>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368"/>
      <c r="BD30" s="368"/>
      <c r="BE30" s="368"/>
      <c r="BF30" s="368"/>
      <c r="BG30" s="368"/>
      <c r="BH30" s="368"/>
      <c r="BI30" s="368"/>
      <c r="BJ30" s="368"/>
      <c r="BK30" s="368"/>
      <c r="BL30" s="368"/>
      <c r="BM30" s="368"/>
      <c r="BN30" s="368"/>
      <c r="BO30" s="368"/>
      <c r="BP30" s="368"/>
      <c r="BQ30" s="368"/>
      <c r="BR30" s="368"/>
      <c r="BS30" s="368"/>
      <c r="BT30" s="368"/>
      <c r="BU30" s="368"/>
      <c r="BV30" s="368"/>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2.0699999999999998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244">
        <v>7.29</v>
      </c>
      <c r="BB31" s="740">
        <v>7.2961109999999998</v>
      </c>
      <c r="BC31" s="444">
        <v>6.6902220000000003</v>
      </c>
      <c r="BD31" s="444">
        <v>6.0529999999999999</v>
      </c>
      <c r="BE31" s="444">
        <v>5.415</v>
      </c>
      <c r="BF31" s="444">
        <v>4.9800000000000004</v>
      </c>
      <c r="BG31" s="444">
        <v>4.68</v>
      </c>
      <c r="BH31" s="444">
        <v>4.68</v>
      </c>
      <c r="BI31" s="444">
        <v>4.68</v>
      </c>
      <c r="BJ31" s="444">
        <v>4.68</v>
      </c>
      <c r="BK31" s="444">
        <v>4.681</v>
      </c>
      <c r="BL31" s="444">
        <v>4.6820000000000004</v>
      </c>
      <c r="BM31" s="444">
        <v>4.6829999999999998</v>
      </c>
      <c r="BN31" s="444">
        <v>4.6840000000000002</v>
      </c>
      <c r="BO31" s="444">
        <v>4.6849999999999996</v>
      </c>
      <c r="BP31" s="444">
        <v>4.6859999999999999</v>
      </c>
      <c r="BQ31" s="444">
        <v>4.6870000000000003</v>
      </c>
      <c r="BR31" s="444">
        <v>4.6879999999999997</v>
      </c>
      <c r="BS31" s="444">
        <v>4.6890000000000001</v>
      </c>
      <c r="BT31" s="444">
        <v>4.6900000000000004</v>
      </c>
      <c r="BU31" s="444">
        <v>4.6909999999999998</v>
      </c>
      <c r="BV31" s="444">
        <v>4.6920000000000002</v>
      </c>
    </row>
    <row r="32" spans="1:74" ht="11.1" customHeight="1" x14ac:dyDescent="0.2">
      <c r="A32" s="159" t="s">
        <v>1024</v>
      </c>
      <c r="B32" s="170" t="s">
        <v>1354</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v>
      </c>
      <c r="AP32" s="244">
        <v>0.40500000000000003</v>
      </c>
      <c r="AQ32" s="244">
        <v>0.76</v>
      </c>
      <c r="AR32" s="244">
        <v>0.97</v>
      </c>
      <c r="AS32" s="244">
        <v>1.1200000000000001</v>
      </c>
      <c r="AT32" s="244">
        <v>1.01</v>
      </c>
      <c r="AU32" s="244">
        <v>0.92500000000000004</v>
      </c>
      <c r="AV32" s="244">
        <v>0.99</v>
      </c>
      <c r="AW32" s="244">
        <v>1.02</v>
      </c>
      <c r="AX32" s="244">
        <v>1.165</v>
      </c>
      <c r="AY32" s="244">
        <v>1.29</v>
      </c>
      <c r="AZ32" s="244">
        <v>1.17</v>
      </c>
      <c r="BA32" s="244">
        <v>1.1200000000000001</v>
      </c>
      <c r="BB32" s="740">
        <v>1.1950000000000001</v>
      </c>
      <c r="BC32" s="444">
        <v>0.76500000000000001</v>
      </c>
      <c r="BD32" s="444">
        <v>0.755</v>
      </c>
      <c r="BE32" s="444">
        <v>0.57999999999999996</v>
      </c>
      <c r="BF32" s="444">
        <v>0.56999999999999995</v>
      </c>
      <c r="BG32" s="444">
        <v>0.56000000000000005</v>
      </c>
      <c r="BH32" s="444">
        <v>0.09</v>
      </c>
      <c r="BI32" s="444">
        <v>0.09</v>
      </c>
      <c r="BJ32" s="444">
        <v>0.09</v>
      </c>
      <c r="BK32" s="444">
        <v>0.08</v>
      </c>
      <c r="BL32" s="444">
        <v>0.08</v>
      </c>
      <c r="BM32" s="444">
        <v>0.08</v>
      </c>
      <c r="BN32" s="444">
        <v>0.08</v>
      </c>
      <c r="BO32" s="444">
        <v>0.08</v>
      </c>
      <c r="BP32" s="444">
        <v>0.08</v>
      </c>
      <c r="BQ32" s="444">
        <v>0.08</v>
      </c>
      <c r="BR32" s="444">
        <v>0.08</v>
      </c>
      <c r="BS32" s="444">
        <v>0.08</v>
      </c>
      <c r="BT32" s="444">
        <v>0.08</v>
      </c>
      <c r="BU32" s="444">
        <v>0.08</v>
      </c>
      <c r="BV32" s="444">
        <v>9.1999999999999998E-2</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2.0699999999999998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3.09</v>
      </c>
      <c r="AP33" s="244">
        <v>1.375</v>
      </c>
      <c r="AQ33" s="244">
        <v>7.345834</v>
      </c>
      <c r="AR33" s="244">
        <v>9.1716660000000001</v>
      </c>
      <c r="AS33" s="244">
        <v>8.5374999999999996</v>
      </c>
      <c r="AT33" s="244">
        <v>7.5933339999999996</v>
      </c>
      <c r="AU33" s="244">
        <v>7.614166</v>
      </c>
      <c r="AV33" s="244">
        <v>7.6550000000000002</v>
      </c>
      <c r="AW33" s="244">
        <v>7.6508339999999997</v>
      </c>
      <c r="AX33" s="244">
        <v>7.7216659999999999</v>
      </c>
      <c r="AY33" s="244">
        <v>7.7324999999999999</v>
      </c>
      <c r="AZ33" s="244">
        <v>8.4583340000000007</v>
      </c>
      <c r="BA33" s="244">
        <v>8.41</v>
      </c>
      <c r="BB33" s="244">
        <v>8.4911110000000001</v>
      </c>
      <c r="BC33" s="368">
        <v>7.455222</v>
      </c>
      <c r="BD33" s="368">
        <v>6.8079999999999998</v>
      </c>
      <c r="BE33" s="368">
        <v>5.9950000000000001</v>
      </c>
      <c r="BF33" s="368">
        <v>5.55</v>
      </c>
      <c r="BG33" s="368">
        <v>5.24</v>
      </c>
      <c r="BH33" s="368">
        <v>4.7699999999999996</v>
      </c>
      <c r="BI33" s="368">
        <v>4.7699999999999996</v>
      </c>
      <c r="BJ33" s="368">
        <v>4.7699999999999996</v>
      </c>
      <c r="BK33" s="368">
        <v>4.7610000000000001</v>
      </c>
      <c r="BL33" s="368">
        <v>4.7619999999999996</v>
      </c>
      <c r="BM33" s="368">
        <v>4.7629999999999999</v>
      </c>
      <c r="BN33" s="368">
        <v>4.7640000000000002</v>
      </c>
      <c r="BO33" s="368">
        <v>4.7649999999999997</v>
      </c>
      <c r="BP33" s="368">
        <v>4.766</v>
      </c>
      <c r="BQ33" s="368">
        <v>4.7670000000000003</v>
      </c>
      <c r="BR33" s="368">
        <v>4.7679999999999998</v>
      </c>
      <c r="BS33" s="368">
        <v>4.7690000000000001</v>
      </c>
      <c r="BT33" s="368">
        <v>4.7699999999999996</v>
      </c>
      <c r="BU33" s="368">
        <v>4.7709999999999999</v>
      </c>
      <c r="BV33" s="368">
        <v>4.7839999999999998</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368"/>
      <c r="BD34" s="368"/>
      <c r="BE34" s="368"/>
      <c r="BF34" s="368"/>
      <c r="BG34" s="368"/>
      <c r="BH34" s="368"/>
      <c r="BI34" s="368"/>
      <c r="BJ34" s="368"/>
      <c r="BK34" s="368"/>
      <c r="BL34" s="368"/>
      <c r="BM34" s="368"/>
      <c r="BN34" s="368"/>
      <c r="BO34" s="368"/>
      <c r="BP34" s="368"/>
      <c r="BQ34" s="368"/>
      <c r="BR34" s="368"/>
      <c r="BS34" s="368"/>
      <c r="BT34" s="368"/>
      <c r="BU34" s="368"/>
      <c r="BV34" s="368"/>
    </row>
    <row r="35" spans="1:74" ht="11.1" customHeight="1" x14ac:dyDescent="0.2">
      <c r="A35" s="159" t="s">
        <v>902</v>
      </c>
      <c r="B35" s="171" t="s">
        <v>903</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3.0641612903</v>
      </c>
      <c r="AZ35" s="245">
        <v>2.6241612903</v>
      </c>
      <c r="BA35" s="245">
        <v>2.5001612902999999</v>
      </c>
      <c r="BB35" s="245">
        <v>2.4581612903000001</v>
      </c>
      <c r="BC35" s="559" t="s">
        <v>1404</v>
      </c>
      <c r="BD35" s="559" t="s">
        <v>1404</v>
      </c>
      <c r="BE35" s="559" t="s">
        <v>1404</v>
      </c>
      <c r="BF35" s="559" t="s">
        <v>1404</v>
      </c>
      <c r="BG35" s="559" t="s">
        <v>1404</v>
      </c>
      <c r="BH35" s="559" t="s">
        <v>1404</v>
      </c>
      <c r="BI35" s="559" t="s">
        <v>1404</v>
      </c>
      <c r="BJ35" s="559" t="s">
        <v>1404</v>
      </c>
      <c r="BK35" s="559" t="s">
        <v>1404</v>
      </c>
      <c r="BL35" s="559" t="s">
        <v>1404</v>
      </c>
      <c r="BM35" s="559" t="s">
        <v>1404</v>
      </c>
      <c r="BN35" s="559" t="s">
        <v>1404</v>
      </c>
      <c r="BO35" s="559" t="s">
        <v>1404</v>
      </c>
      <c r="BP35" s="559" t="s">
        <v>1404</v>
      </c>
      <c r="BQ35" s="559" t="s">
        <v>1404</v>
      </c>
      <c r="BR35" s="559" t="s">
        <v>1404</v>
      </c>
      <c r="BS35" s="559" t="s">
        <v>1404</v>
      </c>
      <c r="BT35" s="559" t="s">
        <v>1404</v>
      </c>
      <c r="BU35" s="559" t="s">
        <v>1404</v>
      </c>
      <c r="BV35" s="559" t="s">
        <v>1404</v>
      </c>
    </row>
    <row r="36" spans="1:74" ht="12" customHeight="1" x14ac:dyDescent="0.2">
      <c r="B36" s="782" t="s">
        <v>1022</v>
      </c>
      <c r="C36" s="759"/>
      <c r="D36" s="759"/>
      <c r="E36" s="759"/>
      <c r="F36" s="759"/>
      <c r="G36" s="759"/>
      <c r="H36" s="759"/>
      <c r="I36" s="759"/>
      <c r="J36" s="759"/>
      <c r="K36" s="759"/>
      <c r="L36" s="759"/>
      <c r="M36" s="759"/>
      <c r="N36" s="759"/>
      <c r="O36" s="759"/>
      <c r="P36" s="759"/>
      <c r="Q36" s="759"/>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
      <c r="B37" s="783" t="s">
        <v>1356</v>
      </c>
      <c r="C37" s="762"/>
      <c r="D37" s="762"/>
      <c r="E37" s="762"/>
      <c r="F37" s="762"/>
      <c r="G37" s="762"/>
      <c r="H37" s="762"/>
      <c r="I37" s="762"/>
      <c r="J37" s="762"/>
      <c r="K37" s="762"/>
      <c r="L37" s="762"/>
      <c r="M37" s="762"/>
      <c r="N37" s="762"/>
      <c r="O37" s="762"/>
      <c r="P37" s="762"/>
      <c r="Q37" s="759"/>
    </row>
    <row r="38" spans="1:74" ht="12" customHeight="1" x14ac:dyDescent="0.2">
      <c r="B38" s="784" t="s">
        <v>1357</v>
      </c>
      <c r="C38" s="784"/>
      <c r="D38" s="784"/>
      <c r="E38" s="784"/>
      <c r="F38" s="784"/>
      <c r="G38" s="784"/>
      <c r="H38" s="784"/>
      <c r="I38" s="784"/>
      <c r="J38" s="784"/>
      <c r="K38" s="784"/>
      <c r="L38" s="784"/>
      <c r="M38" s="784"/>
      <c r="N38" s="784"/>
      <c r="O38" s="784"/>
      <c r="P38" s="784"/>
      <c r="Q38" s="716"/>
    </row>
    <row r="39" spans="1:74" s="397" customFormat="1" ht="12" customHeight="1" x14ac:dyDescent="0.25">
      <c r="A39" s="398"/>
      <c r="B39" s="770" t="str">
        <f>"Notes: "&amp;"EIA completed modeling and analysis for this report on " &amp;Dates!D2&amp;"."</f>
        <v>Notes: EIA completed modeling and analysis for this report on Thursday May 6, 2021.</v>
      </c>
      <c r="C39" s="769"/>
      <c r="D39" s="769"/>
      <c r="E39" s="769"/>
      <c r="F39" s="769"/>
      <c r="G39" s="769"/>
      <c r="H39" s="769"/>
      <c r="I39" s="769"/>
      <c r="J39" s="769"/>
      <c r="K39" s="769"/>
      <c r="L39" s="769"/>
      <c r="M39" s="769"/>
      <c r="N39" s="769"/>
      <c r="O39" s="769"/>
      <c r="P39" s="769"/>
      <c r="Q39" s="769"/>
      <c r="AY39" s="483"/>
      <c r="AZ39" s="483"/>
      <c r="BA39" s="483"/>
      <c r="BB39" s="483"/>
      <c r="BC39" s="483"/>
      <c r="BD39" s="577"/>
      <c r="BE39" s="577"/>
      <c r="BF39" s="577"/>
      <c r="BG39" s="483"/>
      <c r="BH39" s="483"/>
      <c r="BI39" s="483"/>
      <c r="BJ39" s="483"/>
    </row>
    <row r="40" spans="1:74" s="397" customFormat="1" ht="12" customHeight="1" x14ac:dyDescent="0.25">
      <c r="A40" s="398"/>
      <c r="B40" s="770" t="s">
        <v>353</v>
      </c>
      <c r="C40" s="769"/>
      <c r="D40" s="769"/>
      <c r="E40" s="769"/>
      <c r="F40" s="769"/>
      <c r="G40" s="769"/>
      <c r="H40" s="769"/>
      <c r="I40" s="769"/>
      <c r="J40" s="769"/>
      <c r="K40" s="769"/>
      <c r="L40" s="769"/>
      <c r="M40" s="769"/>
      <c r="N40" s="769"/>
      <c r="O40" s="769"/>
      <c r="P40" s="769"/>
      <c r="Q40" s="769"/>
      <c r="AY40" s="483"/>
      <c r="AZ40" s="483"/>
      <c r="BA40" s="483"/>
      <c r="BB40" s="483"/>
      <c r="BC40" s="483"/>
      <c r="BD40" s="577"/>
      <c r="BE40" s="577"/>
      <c r="BF40" s="577"/>
      <c r="BG40" s="483"/>
      <c r="BH40" s="483"/>
      <c r="BI40" s="483"/>
      <c r="BJ40" s="483"/>
    </row>
    <row r="41" spans="1:74" s="397" customFormat="1" ht="12" customHeight="1" x14ac:dyDescent="0.25">
      <c r="A41" s="398"/>
      <c r="B41" s="776" t="s">
        <v>885</v>
      </c>
      <c r="C41" s="744"/>
      <c r="D41" s="744"/>
      <c r="E41" s="744"/>
      <c r="F41" s="744"/>
      <c r="G41" s="744"/>
      <c r="H41" s="744"/>
      <c r="I41" s="744"/>
      <c r="J41" s="744"/>
      <c r="K41" s="744"/>
      <c r="L41" s="744"/>
      <c r="M41" s="744"/>
      <c r="N41" s="744"/>
      <c r="O41" s="744"/>
      <c r="P41" s="744"/>
      <c r="Q41" s="744"/>
      <c r="AY41" s="483"/>
      <c r="AZ41" s="483"/>
      <c r="BA41" s="483"/>
      <c r="BB41" s="483"/>
      <c r="BC41" s="483"/>
      <c r="BD41" s="577"/>
      <c r="BE41" s="577"/>
      <c r="BF41" s="577"/>
      <c r="BG41" s="483"/>
      <c r="BH41" s="483"/>
      <c r="BI41" s="483"/>
      <c r="BJ41" s="483"/>
    </row>
    <row r="42" spans="1:74" s="397" customFormat="1" ht="12" customHeight="1" x14ac:dyDescent="0.25">
      <c r="A42" s="398"/>
      <c r="B42" s="779" t="s">
        <v>854</v>
      </c>
      <c r="C42" s="759"/>
      <c r="D42" s="759"/>
      <c r="E42" s="759"/>
      <c r="F42" s="759"/>
      <c r="G42" s="759"/>
      <c r="H42" s="759"/>
      <c r="I42" s="759"/>
      <c r="J42" s="759"/>
      <c r="K42" s="759"/>
      <c r="L42" s="759"/>
      <c r="M42" s="759"/>
      <c r="N42" s="759"/>
      <c r="O42" s="759"/>
      <c r="P42" s="759"/>
      <c r="Q42" s="759"/>
      <c r="AY42" s="483"/>
      <c r="AZ42" s="483"/>
      <c r="BA42" s="483"/>
      <c r="BB42" s="483"/>
      <c r="BC42" s="483"/>
      <c r="BD42" s="577"/>
      <c r="BE42" s="577"/>
      <c r="BF42" s="577"/>
      <c r="BG42" s="483"/>
      <c r="BH42" s="483"/>
      <c r="BI42" s="483"/>
      <c r="BJ42" s="483"/>
    </row>
    <row r="43" spans="1:74" s="397" customFormat="1" ht="12" customHeight="1" x14ac:dyDescent="0.25">
      <c r="A43" s="398"/>
      <c r="B43" s="765" t="s">
        <v>838</v>
      </c>
      <c r="C43" s="766"/>
      <c r="D43" s="766"/>
      <c r="E43" s="766"/>
      <c r="F43" s="766"/>
      <c r="G43" s="766"/>
      <c r="H43" s="766"/>
      <c r="I43" s="766"/>
      <c r="J43" s="766"/>
      <c r="K43" s="766"/>
      <c r="L43" s="766"/>
      <c r="M43" s="766"/>
      <c r="N43" s="766"/>
      <c r="O43" s="766"/>
      <c r="P43" s="766"/>
      <c r="Q43" s="759"/>
      <c r="AY43" s="483"/>
      <c r="AZ43" s="483"/>
      <c r="BA43" s="483"/>
      <c r="BB43" s="483"/>
      <c r="BC43" s="483"/>
      <c r="BD43" s="577"/>
      <c r="BE43" s="577"/>
      <c r="BF43" s="577"/>
      <c r="BG43" s="483"/>
      <c r="BH43" s="483"/>
      <c r="BI43" s="483"/>
      <c r="BJ43" s="483"/>
    </row>
    <row r="44" spans="1:74" s="397" customFormat="1" ht="12" customHeight="1" x14ac:dyDescent="0.25">
      <c r="A44" s="393"/>
      <c r="B44" s="771" t="s">
        <v>1384</v>
      </c>
      <c r="C44" s="759"/>
      <c r="D44" s="759"/>
      <c r="E44" s="759"/>
      <c r="F44" s="759"/>
      <c r="G44" s="759"/>
      <c r="H44" s="759"/>
      <c r="I44" s="759"/>
      <c r="J44" s="759"/>
      <c r="K44" s="759"/>
      <c r="L44" s="759"/>
      <c r="M44" s="759"/>
      <c r="N44" s="759"/>
      <c r="O44" s="759"/>
      <c r="P44" s="759"/>
      <c r="Q44" s="759"/>
      <c r="AY44" s="483"/>
      <c r="AZ44" s="483"/>
      <c r="BA44" s="483"/>
      <c r="BB44" s="483"/>
      <c r="BC44" s="483"/>
      <c r="BD44" s="577"/>
      <c r="BE44" s="577"/>
      <c r="BF44" s="577"/>
      <c r="BG44" s="483"/>
      <c r="BH44" s="483"/>
      <c r="BI44" s="483"/>
      <c r="BJ44" s="483"/>
    </row>
    <row r="45" spans="1:74" x14ac:dyDescent="0.2">
      <c r="BK45" s="370"/>
      <c r="BL45" s="370"/>
      <c r="BM45" s="370"/>
      <c r="BN45" s="370"/>
      <c r="BO45" s="370"/>
      <c r="BP45" s="370"/>
      <c r="BQ45" s="370"/>
      <c r="BR45" s="370"/>
      <c r="BS45" s="370"/>
      <c r="BT45" s="370"/>
      <c r="BU45" s="370"/>
      <c r="BV45" s="370"/>
    </row>
    <row r="46" spans="1:74" x14ac:dyDescent="0.2">
      <c r="BK46" s="370"/>
      <c r="BL46" s="370"/>
      <c r="BM46" s="370"/>
      <c r="BN46" s="370"/>
      <c r="BO46" s="370"/>
      <c r="BP46" s="370"/>
      <c r="BQ46" s="370"/>
      <c r="BR46" s="370"/>
      <c r="BS46" s="370"/>
      <c r="BT46" s="370"/>
      <c r="BU46" s="370"/>
      <c r="BV46" s="370"/>
    </row>
    <row r="47" spans="1:74" x14ac:dyDescent="0.2">
      <c r="BK47" s="370"/>
      <c r="BL47" s="370"/>
      <c r="BM47" s="370"/>
      <c r="BN47" s="370"/>
      <c r="BO47" s="370"/>
      <c r="BP47" s="370"/>
      <c r="BQ47" s="370"/>
      <c r="BR47" s="370"/>
      <c r="BS47" s="370"/>
      <c r="BT47" s="370"/>
      <c r="BU47" s="370"/>
      <c r="BV47" s="370"/>
    </row>
    <row r="48" spans="1:74"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Y5" activePane="bottomRight" state="frozen"/>
      <selection activeCell="BF63" sqref="BF63"/>
      <selection pane="topRight" activeCell="BF63" sqref="BF63"/>
      <selection pane="bottomLeft" activeCell="BF63" sqref="BF63"/>
      <selection pane="bottomRight" activeCell="BC29" sqref="BC29"/>
    </sheetView>
  </sheetViews>
  <sheetFormatPr defaultColWidth="8.5546875" defaultRowHeight="10.199999999999999" x14ac:dyDescent="0.2"/>
  <cols>
    <col min="1" max="1" width="11.5546875" style="159" customWidth="1"/>
    <col min="2" max="2" width="35.77734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2.75" customHeight="1" x14ac:dyDescent="0.25">
      <c r="A1" s="741" t="s">
        <v>798</v>
      </c>
      <c r="B1" s="791" t="s">
        <v>1362</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791"/>
      <c r="AN1" s="791"/>
      <c r="AO1" s="791"/>
      <c r="AP1" s="791"/>
      <c r="AQ1" s="791"/>
      <c r="AR1" s="791"/>
      <c r="AS1" s="791"/>
      <c r="AT1" s="791"/>
      <c r="AU1" s="791"/>
      <c r="AV1" s="791"/>
      <c r="AW1" s="791"/>
      <c r="AX1" s="791"/>
      <c r="AY1" s="791"/>
      <c r="AZ1" s="791"/>
      <c r="BA1" s="791"/>
      <c r="BB1" s="791"/>
      <c r="BC1" s="791"/>
      <c r="BD1" s="791"/>
      <c r="BE1" s="791"/>
      <c r="BF1" s="791"/>
      <c r="BG1" s="791"/>
      <c r="BH1" s="791"/>
      <c r="BI1" s="791"/>
      <c r="BJ1" s="791"/>
      <c r="BK1" s="791"/>
      <c r="BL1" s="791"/>
      <c r="BM1" s="791"/>
      <c r="BN1" s="791"/>
      <c r="BO1" s="791"/>
      <c r="BP1" s="791"/>
      <c r="BQ1" s="791"/>
      <c r="BR1" s="791"/>
      <c r="BS1" s="791"/>
      <c r="BT1" s="791"/>
      <c r="BU1" s="791"/>
      <c r="BV1" s="791"/>
    </row>
    <row r="2" spans="1:74" ht="12.75" customHeight="1" x14ac:dyDescent="0.25">
      <c r="A2" s="742"/>
      <c r="B2" s="486" t="str">
        <f>"U.S. Energy Information Administration  |  Short-Term Energy Outlook  - "&amp;Dates!D1</f>
        <v>U.S. Energy Information Administration  |  Short-Term Energy Outlook  - May 2021</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2" x14ac:dyDescent="0.25">
      <c r="B3" s="432"/>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72"/>
      <c r="BH5" s="572"/>
      <c r="BI5" s="572"/>
    </row>
    <row r="6" spans="1:74" ht="11.1" customHeight="1" x14ac:dyDescent="0.2">
      <c r="A6" s="159" t="s">
        <v>597</v>
      </c>
      <c r="B6" s="169" t="s">
        <v>234</v>
      </c>
      <c r="C6" s="244">
        <v>23.669842163999999</v>
      </c>
      <c r="D6" s="244">
        <v>23.628652288000001</v>
      </c>
      <c r="E6" s="244">
        <v>24.558861938</v>
      </c>
      <c r="F6" s="244">
        <v>23.852599003000002</v>
      </c>
      <c r="G6" s="244">
        <v>24.598918390000001</v>
      </c>
      <c r="H6" s="244">
        <v>25.152520669000001</v>
      </c>
      <c r="I6" s="244">
        <v>24.647339357</v>
      </c>
      <c r="J6" s="244">
        <v>24.87334968</v>
      </c>
      <c r="K6" s="244">
        <v>24.126553003000001</v>
      </c>
      <c r="L6" s="244">
        <v>24.452195421999999</v>
      </c>
      <c r="M6" s="244">
        <v>24.903746336000001</v>
      </c>
      <c r="N6" s="244">
        <v>24.799870002999999</v>
      </c>
      <c r="O6" s="244">
        <v>25.006918802000001</v>
      </c>
      <c r="P6" s="244">
        <v>24.242785728000001</v>
      </c>
      <c r="Q6" s="244">
        <v>25.161880576000001</v>
      </c>
      <c r="R6" s="244">
        <v>24.44875949</v>
      </c>
      <c r="S6" s="244">
        <v>24.827015866</v>
      </c>
      <c r="T6" s="244">
        <v>25.342876489999998</v>
      </c>
      <c r="U6" s="244">
        <v>25.353217124</v>
      </c>
      <c r="V6" s="244">
        <v>26.007654802000001</v>
      </c>
      <c r="W6" s="244">
        <v>24.798447823</v>
      </c>
      <c r="X6" s="244">
        <v>25.496861931000002</v>
      </c>
      <c r="Y6" s="244">
        <v>25.392052823</v>
      </c>
      <c r="Z6" s="244">
        <v>24.566614446999999</v>
      </c>
      <c r="AA6" s="244">
        <v>24.769317000000001</v>
      </c>
      <c r="AB6" s="244">
        <v>24.651038</v>
      </c>
      <c r="AC6" s="244">
        <v>24.362780999999998</v>
      </c>
      <c r="AD6" s="244">
        <v>24.610430000000001</v>
      </c>
      <c r="AE6" s="244">
        <v>24.689554000000001</v>
      </c>
      <c r="AF6" s="244">
        <v>25.132788000000001</v>
      </c>
      <c r="AG6" s="244">
        <v>25.318145999999999</v>
      </c>
      <c r="AH6" s="244">
        <v>25.958364</v>
      </c>
      <c r="AI6" s="244">
        <v>24.784804000000001</v>
      </c>
      <c r="AJ6" s="244">
        <v>25.205822999999999</v>
      </c>
      <c r="AK6" s="244">
        <v>25.175744000000002</v>
      </c>
      <c r="AL6" s="244">
        <v>24.991197</v>
      </c>
      <c r="AM6" s="244">
        <v>24.174769999999999</v>
      </c>
      <c r="AN6" s="244">
        <v>24.343108000000001</v>
      </c>
      <c r="AO6" s="244">
        <v>22.438037000000001</v>
      </c>
      <c r="AP6" s="244">
        <v>17.804552999999999</v>
      </c>
      <c r="AQ6" s="244">
        <v>19.409500999999999</v>
      </c>
      <c r="AR6" s="244">
        <v>21.097539000000001</v>
      </c>
      <c r="AS6" s="244">
        <v>22.029225</v>
      </c>
      <c r="AT6" s="244">
        <v>22.249607999999998</v>
      </c>
      <c r="AU6" s="244">
        <v>22.070018000000001</v>
      </c>
      <c r="AV6" s="244">
        <v>22.273237000000002</v>
      </c>
      <c r="AW6" s="244">
        <v>22.492932</v>
      </c>
      <c r="AX6" s="244">
        <v>22.576201999999999</v>
      </c>
      <c r="AY6" s="244">
        <v>22.156300998999999</v>
      </c>
      <c r="AZ6" s="244">
        <v>21.461693554</v>
      </c>
      <c r="BA6" s="244">
        <v>22.771425190999999</v>
      </c>
      <c r="BB6" s="244">
        <v>23.334931462</v>
      </c>
      <c r="BC6" s="368">
        <v>23.629350550000002</v>
      </c>
      <c r="BD6" s="368">
        <v>23.993009637</v>
      </c>
      <c r="BE6" s="368">
        <v>23.839491077000002</v>
      </c>
      <c r="BF6" s="368">
        <v>24.352661986000001</v>
      </c>
      <c r="BG6" s="368">
        <v>23.928817161000001</v>
      </c>
      <c r="BH6" s="368">
        <v>24.274294395999998</v>
      </c>
      <c r="BI6" s="368">
        <v>24.486142694000002</v>
      </c>
      <c r="BJ6" s="368">
        <v>24.442851043000001</v>
      </c>
      <c r="BK6" s="368">
        <v>24.082611630999999</v>
      </c>
      <c r="BL6" s="368">
        <v>24.022407552000001</v>
      </c>
      <c r="BM6" s="368">
        <v>24.263986805999998</v>
      </c>
      <c r="BN6" s="368">
        <v>24.249618302999998</v>
      </c>
      <c r="BO6" s="368">
        <v>24.547123958</v>
      </c>
      <c r="BP6" s="368">
        <v>24.800983026000001</v>
      </c>
      <c r="BQ6" s="368">
        <v>24.860611005999999</v>
      </c>
      <c r="BR6" s="368">
        <v>25.316924403000002</v>
      </c>
      <c r="BS6" s="368">
        <v>24.825429096000001</v>
      </c>
      <c r="BT6" s="368">
        <v>24.915930330999998</v>
      </c>
      <c r="BU6" s="368">
        <v>24.957512175000002</v>
      </c>
      <c r="BV6" s="368">
        <v>24.937845710000001</v>
      </c>
    </row>
    <row r="7" spans="1:74" ht="11.1" customHeight="1" x14ac:dyDescent="0.2">
      <c r="A7" s="159" t="s">
        <v>280</v>
      </c>
      <c r="B7" s="170" t="s">
        <v>338</v>
      </c>
      <c r="C7" s="244">
        <v>2.3911935484</v>
      </c>
      <c r="D7" s="244">
        <v>2.3696428571000001</v>
      </c>
      <c r="E7" s="244">
        <v>2.4168387096999999</v>
      </c>
      <c r="F7" s="244">
        <v>2.2014333332999998</v>
      </c>
      <c r="G7" s="244">
        <v>2.4533870968000002</v>
      </c>
      <c r="H7" s="244">
        <v>2.4792333332999998</v>
      </c>
      <c r="I7" s="244">
        <v>2.505483871</v>
      </c>
      <c r="J7" s="244">
        <v>2.6016129031999999</v>
      </c>
      <c r="K7" s="244">
        <v>2.5175666667000001</v>
      </c>
      <c r="L7" s="244">
        <v>2.5226451612999998</v>
      </c>
      <c r="M7" s="244">
        <v>2.6053000000000002</v>
      </c>
      <c r="N7" s="244">
        <v>2.4930645161</v>
      </c>
      <c r="O7" s="244">
        <v>2.4542580644999998</v>
      </c>
      <c r="P7" s="244">
        <v>2.4815</v>
      </c>
      <c r="Q7" s="244">
        <v>2.3306129032</v>
      </c>
      <c r="R7" s="244">
        <v>2.3505666666999998</v>
      </c>
      <c r="S7" s="244">
        <v>2.5031612903</v>
      </c>
      <c r="T7" s="244">
        <v>2.4690333333000001</v>
      </c>
      <c r="U7" s="244">
        <v>2.6423225806000001</v>
      </c>
      <c r="V7" s="244">
        <v>2.6325806452</v>
      </c>
      <c r="W7" s="244">
        <v>2.6878666667000002</v>
      </c>
      <c r="X7" s="244">
        <v>2.7310645161</v>
      </c>
      <c r="Y7" s="244">
        <v>2.6126333332999998</v>
      </c>
      <c r="Z7" s="244">
        <v>2.4032903226000002</v>
      </c>
      <c r="AA7" s="244">
        <v>2.1531470000000001</v>
      </c>
      <c r="AB7" s="244">
        <v>2.2103459999999999</v>
      </c>
      <c r="AC7" s="244">
        <v>2.0926040000000001</v>
      </c>
      <c r="AD7" s="244">
        <v>2.1832639999999999</v>
      </c>
      <c r="AE7" s="244">
        <v>2.2123529999999998</v>
      </c>
      <c r="AF7" s="244">
        <v>2.4078300000000001</v>
      </c>
      <c r="AG7" s="244">
        <v>2.463679</v>
      </c>
      <c r="AH7" s="244">
        <v>2.697085</v>
      </c>
      <c r="AI7" s="244">
        <v>2.5429909999999998</v>
      </c>
      <c r="AJ7" s="244">
        <v>2.4939469999999999</v>
      </c>
      <c r="AK7" s="244">
        <v>2.4529869999999998</v>
      </c>
      <c r="AL7" s="244">
        <v>2.512273</v>
      </c>
      <c r="AM7" s="244">
        <v>2.2983720000000001</v>
      </c>
      <c r="AN7" s="244">
        <v>2.5021719999999998</v>
      </c>
      <c r="AO7" s="244">
        <v>2.193235</v>
      </c>
      <c r="AP7" s="244">
        <v>1.659899</v>
      </c>
      <c r="AQ7" s="244">
        <v>1.881799</v>
      </c>
      <c r="AR7" s="244">
        <v>2.083456</v>
      </c>
      <c r="AS7" s="244">
        <v>2.1047069999999999</v>
      </c>
      <c r="AT7" s="244">
        <v>2.2299600000000002</v>
      </c>
      <c r="AU7" s="244">
        <v>2.1455039999999999</v>
      </c>
      <c r="AV7" s="244">
        <v>1.9721340000000001</v>
      </c>
      <c r="AW7" s="244">
        <v>2.1677029999999999</v>
      </c>
      <c r="AX7" s="244">
        <v>2.0044230000000001</v>
      </c>
      <c r="AY7" s="244">
        <v>1.9281360000000001</v>
      </c>
      <c r="AZ7" s="244">
        <v>2.2411477579999999</v>
      </c>
      <c r="BA7" s="244">
        <v>2.1691661579999999</v>
      </c>
      <c r="BB7" s="244">
        <v>2.1257892799999998</v>
      </c>
      <c r="BC7" s="368">
        <v>2.190901389</v>
      </c>
      <c r="BD7" s="368">
        <v>2.2450581779999998</v>
      </c>
      <c r="BE7" s="368">
        <v>2.248426185</v>
      </c>
      <c r="BF7" s="368">
        <v>2.3296886680000002</v>
      </c>
      <c r="BG7" s="368">
        <v>2.2965185670000001</v>
      </c>
      <c r="BH7" s="368">
        <v>2.274527891</v>
      </c>
      <c r="BI7" s="368">
        <v>2.303680806</v>
      </c>
      <c r="BJ7" s="368">
        <v>2.3052327930000001</v>
      </c>
      <c r="BK7" s="368">
        <v>2.2858755080000002</v>
      </c>
      <c r="BL7" s="368">
        <v>2.331849573</v>
      </c>
      <c r="BM7" s="368">
        <v>2.2294176600000002</v>
      </c>
      <c r="BN7" s="368">
        <v>2.1732283749999999</v>
      </c>
      <c r="BO7" s="368">
        <v>2.2340993509999998</v>
      </c>
      <c r="BP7" s="368">
        <v>2.2899261370000001</v>
      </c>
      <c r="BQ7" s="368">
        <v>2.3080545560000001</v>
      </c>
      <c r="BR7" s="368">
        <v>2.3641539640000002</v>
      </c>
      <c r="BS7" s="368">
        <v>2.3235544469999998</v>
      </c>
      <c r="BT7" s="368">
        <v>2.3003387590000002</v>
      </c>
      <c r="BU7" s="368">
        <v>2.3238660000000002</v>
      </c>
      <c r="BV7" s="368">
        <v>2.3312438360000001</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1.9783225806</v>
      </c>
      <c r="P8" s="244">
        <v>2.0581785714</v>
      </c>
      <c r="Q8" s="244">
        <v>2.0900645161</v>
      </c>
      <c r="R8" s="244">
        <v>2.0498666666999998</v>
      </c>
      <c r="S8" s="244">
        <v>2.0626774193999999</v>
      </c>
      <c r="T8" s="244">
        <v>2.0935999999999999</v>
      </c>
      <c r="U8" s="244">
        <v>2.0295483871000002</v>
      </c>
      <c r="V8" s="244">
        <v>2.0089999999999999</v>
      </c>
      <c r="W8" s="244">
        <v>2.0165000000000002</v>
      </c>
      <c r="X8" s="244">
        <v>1.9700322581</v>
      </c>
      <c r="Y8" s="244">
        <v>1.9952333333000001</v>
      </c>
      <c r="Z8" s="244">
        <v>1.8258709677</v>
      </c>
      <c r="AA8" s="244">
        <v>1.991527</v>
      </c>
      <c r="AB8" s="244">
        <v>2.1471629999999999</v>
      </c>
      <c r="AC8" s="244">
        <v>2.0842700000000001</v>
      </c>
      <c r="AD8" s="244">
        <v>2.084905</v>
      </c>
      <c r="AE8" s="244">
        <v>2.0804529999999999</v>
      </c>
      <c r="AF8" s="244">
        <v>2.0613190000000001</v>
      </c>
      <c r="AG8" s="244">
        <v>2.110233</v>
      </c>
      <c r="AH8" s="244">
        <v>2.0937060000000001</v>
      </c>
      <c r="AI8" s="244">
        <v>1.98367</v>
      </c>
      <c r="AJ8" s="244">
        <v>1.9882299999999999</v>
      </c>
      <c r="AK8" s="244">
        <v>1.976945</v>
      </c>
      <c r="AL8" s="244">
        <v>2.0263949999999999</v>
      </c>
      <c r="AM8" s="244">
        <v>1.9620550000000001</v>
      </c>
      <c r="AN8" s="244">
        <v>1.993066</v>
      </c>
      <c r="AO8" s="244">
        <v>1.952029</v>
      </c>
      <c r="AP8" s="244">
        <v>1.4446650000000001</v>
      </c>
      <c r="AQ8" s="244">
        <v>1.415473</v>
      </c>
      <c r="AR8" s="244">
        <v>1.5698749999999999</v>
      </c>
      <c r="AS8" s="244">
        <v>1.5929279999999999</v>
      </c>
      <c r="AT8" s="244">
        <v>1.571302</v>
      </c>
      <c r="AU8" s="244">
        <v>1.608217</v>
      </c>
      <c r="AV8" s="244">
        <v>1.6682680000000001</v>
      </c>
      <c r="AW8" s="244">
        <v>1.6138049999999999</v>
      </c>
      <c r="AX8" s="244">
        <v>1.767077</v>
      </c>
      <c r="AY8" s="244">
        <v>1.623489</v>
      </c>
      <c r="AZ8" s="244">
        <v>1.7670717970000001</v>
      </c>
      <c r="BA8" s="244">
        <v>1.7996212599999999</v>
      </c>
      <c r="BB8" s="244">
        <v>1.8060368060000001</v>
      </c>
      <c r="BC8" s="368">
        <v>1.8584161619999999</v>
      </c>
      <c r="BD8" s="368">
        <v>1.88742846</v>
      </c>
      <c r="BE8" s="368">
        <v>1.8771418929999999</v>
      </c>
      <c r="BF8" s="368">
        <v>1.869100319</v>
      </c>
      <c r="BG8" s="368">
        <v>1.8383155950000001</v>
      </c>
      <c r="BH8" s="368">
        <v>1.8551735060000001</v>
      </c>
      <c r="BI8" s="368">
        <v>1.8330888890000001</v>
      </c>
      <c r="BJ8" s="368">
        <v>1.940155251</v>
      </c>
      <c r="BK8" s="368">
        <v>1.7754341229999999</v>
      </c>
      <c r="BL8" s="368">
        <v>1.8332259790000001</v>
      </c>
      <c r="BM8" s="368">
        <v>1.8200171460000001</v>
      </c>
      <c r="BN8" s="368">
        <v>1.8133979280000001</v>
      </c>
      <c r="BO8" s="368">
        <v>1.823092607</v>
      </c>
      <c r="BP8" s="368">
        <v>1.8506848890000001</v>
      </c>
      <c r="BQ8" s="368">
        <v>1.84358445</v>
      </c>
      <c r="BR8" s="368">
        <v>1.8248784389999999</v>
      </c>
      <c r="BS8" s="368">
        <v>1.790102649</v>
      </c>
      <c r="BT8" s="368">
        <v>1.807729572</v>
      </c>
      <c r="BU8" s="368">
        <v>1.7859841750000001</v>
      </c>
      <c r="BV8" s="368">
        <v>1.893949874</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19.905342999999998</v>
      </c>
      <c r="AN9" s="244">
        <v>19.83887</v>
      </c>
      <c r="AO9" s="244">
        <v>18.283773</v>
      </c>
      <c r="AP9" s="244">
        <v>14.690989</v>
      </c>
      <c r="AQ9" s="244">
        <v>16.103228999999999</v>
      </c>
      <c r="AR9" s="244">
        <v>17.435207999999999</v>
      </c>
      <c r="AS9" s="244">
        <v>18.322590000000002</v>
      </c>
      <c r="AT9" s="244">
        <v>18.439346</v>
      </c>
      <c r="AU9" s="244">
        <v>18.307296999999998</v>
      </c>
      <c r="AV9" s="244">
        <v>18.623835</v>
      </c>
      <c r="AW9" s="244">
        <v>18.702424000000001</v>
      </c>
      <c r="AX9" s="244">
        <v>18.795701999999999</v>
      </c>
      <c r="AY9" s="244">
        <v>18.595403000000001</v>
      </c>
      <c r="AZ9" s="244">
        <v>17.444201</v>
      </c>
      <c r="BA9" s="244">
        <v>18.793364774</v>
      </c>
      <c r="BB9" s="244">
        <v>19.393832376999999</v>
      </c>
      <c r="BC9" s="368">
        <v>19.57076</v>
      </c>
      <c r="BD9" s="368">
        <v>19.85125</v>
      </c>
      <c r="BE9" s="368">
        <v>19.704650000000001</v>
      </c>
      <c r="BF9" s="368">
        <v>20.144600000000001</v>
      </c>
      <c r="BG9" s="368">
        <v>19.78471</v>
      </c>
      <c r="BH9" s="368">
        <v>20.13532</v>
      </c>
      <c r="BI9" s="368">
        <v>20.3401</v>
      </c>
      <c r="BJ9" s="368">
        <v>20.188189999999999</v>
      </c>
      <c r="BK9" s="368">
        <v>20.012869999999999</v>
      </c>
      <c r="BL9" s="368">
        <v>19.8489</v>
      </c>
      <c r="BM9" s="368">
        <v>20.206119999999999</v>
      </c>
      <c r="BN9" s="368">
        <v>20.254560000000001</v>
      </c>
      <c r="BO9" s="368">
        <v>20.4815</v>
      </c>
      <c r="BP9" s="368">
        <v>20.65194</v>
      </c>
      <c r="BQ9" s="368">
        <v>20.70054</v>
      </c>
      <c r="BR9" s="368">
        <v>21.11946</v>
      </c>
      <c r="BS9" s="368">
        <v>20.703340000000001</v>
      </c>
      <c r="BT9" s="368">
        <v>20.799430000000001</v>
      </c>
      <c r="BU9" s="368">
        <v>20.839230000000001</v>
      </c>
      <c r="BV9" s="368">
        <v>20.704219999999999</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6.6597313783000001</v>
      </c>
      <c r="P11" s="244">
        <v>6.9546369660999998</v>
      </c>
      <c r="Q11" s="244">
        <v>6.9832287341999999</v>
      </c>
      <c r="R11" s="244">
        <v>7.0438311732000001</v>
      </c>
      <c r="S11" s="244">
        <v>6.9097059369</v>
      </c>
      <c r="T11" s="244">
        <v>7.0952630637</v>
      </c>
      <c r="U11" s="244">
        <v>7.0854568005000003</v>
      </c>
      <c r="V11" s="244">
        <v>7.1233811595000001</v>
      </c>
      <c r="W11" s="244">
        <v>7.1441718091000004</v>
      </c>
      <c r="X11" s="244">
        <v>7.0782229113000001</v>
      </c>
      <c r="Y11" s="244">
        <v>6.9724739898000001</v>
      </c>
      <c r="Z11" s="244">
        <v>7.0722242991000002</v>
      </c>
      <c r="AA11" s="244">
        <v>6.4371919057999998</v>
      </c>
      <c r="AB11" s="244">
        <v>6.7001786671000003</v>
      </c>
      <c r="AC11" s="244">
        <v>6.7717559446999998</v>
      </c>
      <c r="AD11" s="244">
        <v>6.7530183480000003</v>
      </c>
      <c r="AE11" s="244">
        <v>6.6859482420000003</v>
      </c>
      <c r="AF11" s="244">
        <v>6.8254684210000001</v>
      </c>
      <c r="AG11" s="244">
        <v>6.8350567671000002</v>
      </c>
      <c r="AH11" s="244">
        <v>6.8650964911000001</v>
      </c>
      <c r="AI11" s="244">
        <v>6.8496333910000002</v>
      </c>
      <c r="AJ11" s="244">
        <v>6.9116315166</v>
      </c>
      <c r="AK11" s="244">
        <v>6.8098304140000003</v>
      </c>
      <c r="AL11" s="244">
        <v>6.8529536152999997</v>
      </c>
      <c r="AM11" s="244">
        <v>6.0119693332999997</v>
      </c>
      <c r="AN11" s="244">
        <v>6.2704942646999999</v>
      </c>
      <c r="AO11" s="244">
        <v>6.1495378119000002</v>
      </c>
      <c r="AP11" s="244">
        <v>5.5742337552999999</v>
      </c>
      <c r="AQ11" s="244">
        <v>5.4392073825000002</v>
      </c>
      <c r="AR11" s="244">
        <v>5.8326152066999999</v>
      </c>
      <c r="AS11" s="244">
        <v>5.8995838142999997</v>
      </c>
      <c r="AT11" s="244">
        <v>6.0424804354999999</v>
      </c>
      <c r="AU11" s="244">
        <v>6.1956297326999996</v>
      </c>
      <c r="AV11" s="244">
        <v>6.4231057455</v>
      </c>
      <c r="AW11" s="244">
        <v>6.2592311970000001</v>
      </c>
      <c r="AX11" s="244">
        <v>6.2903972403999999</v>
      </c>
      <c r="AY11" s="244">
        <v>5.8498807913000004</v>
      </c>
      <c r="AZ11" s="244">
        <v>6.215804715</v>
      </c>
      <c r="BA11" s="244">
        <v>6.3096672690000002</v>
      </c>
      <c r="BB11" s="244">
        <v>6.2955823019999997</v>
      </c>
      <c r="BC11" s="368">
        <v>6.2630206629999998</v>
      </c>
      <c r="BD11" s="368">
        <v>6.4524410029999997</v>
      </c>
      <c r="BE11" s="368">
        <v>6.4520702910000001</v>
      </c>
      <c r="BF11" s="368">
        <v>6.4950627450000002</v>
      </c>
      <c r="BG11" s="368">
        <v>6.5213654630000004</v>
      </c>
      <c r="BH11" s="368">
        <v>6.5550750779999998</v>
      </c>
      <c r="BI11" s="368">
        <v>6.4260451139999999</v>
      </c>
      <c r="BJ11" s="368">
        <v>6.5181802209999997</v>
      </c>
      <c r="BK11" s="368">
        <v>6.1356077009999996</v>
      </c>
      <c r="BL11" s="368">
        <v>6.4481418770000003</v>
      </c>
      <c r="BM11" s="368">
        <v>6.5281758950000004</v>
      </c>
      <c r="BN11" s="368">
        <v>6.522830044</v>
      </c>
      <c r="BO11" s="368">
        <v>6.4821708710000001</v>
      </c>
      <c r="BP11" s="368">
        <v>6.6479292159999996</v>
      </c>
      <c r="BQ11" s="368">
        <v>6.6541622440000001</v>
      </c>
      <c r="BR11" s="368">
        <v>6.6956092009999999</v>
      </c>
      <c r="BS11" s="368">
        <v>6.7241422479999997</v>
      </c>
      <c r="BT11" s="368">
        <v>6.750307211</v>
      </c>
      <c r="BU11" s="368">
        <v>6.631258646</v>
      </c>
      <c r="BV11" s="368">
        <v>6.7304579069999999</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2.7861889369999999</v>
      </c>
      <c r="AN12" s="244">
        <v>2.9827989590000001</v>
      </c>
      <c r="AO12" s="244">
        <v>2.9128699409999999</v>
      </c>
      <c r="AP12" s="244">
        <v>2.6863167859999999</v>
      </c>
      <c r="AQ12" s="244">
        <v>2.521812068</v>
      </c>
      <c r="AR12" s="244">
        <v>2.7924563419999999</v>
      </c>
      <c r="AS12" s="244">
        <v>2.824697097</v>
      </c>
      <c r="AT12" s="244">
        <v>2.9835094240000002</v>
      </c>
      <c r="AU12" s="244">
        <v>3.0996038349999999</v>
      </c>
      <c r="AV12" s="244">
        <v>3.1358583680000001</v>
      </c>
      <c r="AW12" s="244">
        <v>3.0190892210000002</v>
      </c>
      <c r="AX12" s="244">
        <v>3.0321687989999999</v>
      </c>
      <c r="AY12" s="244">
        <v>2.719726804</v>
      </c>
      <c r="AZ12" s="244">
        <v>2.959216107</v>
      </c>
      <c r="BA12" s="244">
        <v>3.0408500410000001</v>
      </c>
      <c r="BB12" s="244">
        <v>3.0116814770000002</v>
      </c>
      <c r="BC12" s="368">
        <v>2.960192819</v>
      </c>
      <c r="BD12" s="368">
        <v>3.1005548350000001</v>
      </c>
      <c r="BE12" s="368">
        <v>3.0801615889999998</v>
      </c>
      <c r="BF12" s="368">
        <v>3.1514835269999999</v>
      </c>
      <c r="BG12" s="368">
        <v>3.200145961</v>
      </c>
      <c r="BH12" s="368">
        <v>3.210324881</v>
      </c>
      <c r="BI12" s="368">
        <v>3.0900077420000001</v>
      </c>
      <c r="BJ12" s="368">
        <v>3.1233043399999998</v>
      </c>
      <c r="BK12" s="368">
        <v>2.8524116749999999</v>
      </c>
      <c r="BL12" s="368">
        <v>3.083334443</v>
      </c>
      <c r="BM12" s="368">
        <v>3.1481969589999999</v>
      </c>
      <c r="BN12" s="368">
        <v>3.130693467</v>
      </c>
      <c r="BO12" s="368">
        <v>3.0777315110000001</v>
      </c>
      <c r="BP12" s="368">
        <v>3.1884645269999998</v>
      </c>
      <c r="BQ12" s="368">
        <v>3.1707700480000001</v>
      </c>
      <c r="BR12" s="368">
        <v>3.2428726349999999</v>
      </c>
      <c r="BS12" s="368">
        <v>3.298603027</v>
      </c>
      <c r="BT12" s="368">
        <v>3.306632783</v>
      </c>
      <c r="BU12" s="368">
        <v>3.1961386479999998</v>
      </c>
      <c r="BV12" s="368">
        <v>3.230092161</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14.30033888</v>
      </c>
      <c r="D14" s="244">
        <v>14.71819022</v>
      </c>
      <c r="E14" s="244">
        <v>14.945852768</v>
      </c>
      <c r="F14" s="244">
        <v>14.688366187</v>
      </c>
      <c r="G14" s="244">
        <v>15.109290483000001</v>
      </c>
      <c r="H14" s="244">
        <v>15.599306010999999</v>
      </c>
      <c r="I14" s="244">
        <v>15.499407411</v>
      </c>
      <c r="J14" s="244">
        <v>15.445190756000001</v>
      </c>
      <c r="K14" s="244">
        <v>15.849965829</v>
      </c>
      <c r="L14" s="244">
        <v>15.401637492000001</v>
      </c>
      <c r="M14" s="244">
        <v>15.407618713</v>
      </c>
      <c r="N14" s="244">
        <v>15.016309187999999</v>
      </c>
      <c r="O14" s="244">
        <v>14.118967211999999</v>
      </c>
      <c r="P14" s="244">
        <v>15.381789526</v>
      </c>
      <c r="Q14" s="244">
        <v>15.057595552</v>
      </c>
      <c r="R14" s="244">
        <v>15.024269514</v>
      </c>
      <c r="S14" s="244">
        <v>14.862049004999999</v>
      </c>
      <c r="T14" s="244">
        <v>15.199614287999999</v>
      </c>
      <c r="U14" s="244">
        <v>15.615910685999999</v>
      </c>
      <c r="V14" s="244">
        <v>15.516525502</v>
      </c>
      <c r="W14" s="244">
        <v>15.279334422</v>
      </c>
      <c r="X14" s="244">
        <v>15.399957179999999</v>
      </c>
      <c r="Y14" s="244">
        <v>14.970917749</v>
      </c>
      <c r="Z14" s="244">
        <v>14.391218309999999</v>
      </c>
      <c r="AA14" s="244">
        <v>14.688051528000001</v>
      </c>
      <c r="AB14" s="244">
        <v>15.051855367</v>
      </c>
      <c r="AC14" s="244">
        <v>14.616195958</v>
      </c>
      <c r="AD14" s="244">
        <v>15.188683568</v>
      </c>
      <c r="AE14" s="244">
        <v>14.676584122</v>
      </c>
      <c r="AF14" s="244">
        <v>14.935518147</v>
      </c>
      <c r="AG14" s="244">
        <v>15.686808995</v>
      </c>
      <c r="AH14" s="244">
        <v>15.280561847</v>
      </c>
      <c r="AI14" s="244">
        <v>15.308626847999999</v>
      </c>
      <c r="AJ14" s="244">
        <v>15.288589967</v>
      </c>
      <c r="AK14" s="244">
        <v>14.742457296</v>
      </c>
      <c r="AL14" s="244">
        <v>14.447023074000001</v>
      </c>
      <c r="AM14" s="244">
        <v>14.122750932000001</v>
      </c>
      <c r="AN14" s="244">
        <v>14.630306822</v>
      </c>
      <c r="AO14" s="244">
        <v>13.449132826</v>
      </c>
      <c r="AP14" s="244">
        <v>11.0519386</v>
      </c>
      <c r="AQ14" s="244">
        <v>11.404370393000001</v>
      </c>
      <c r="AR14" s="244">
        <v>12.745007380000001</v>
      </c>
      <c r="AS14" s="244">
        <v>13.662803903</v>
      </c>
      <c r="AT14" s="244">
        <v>13.16320084</v>
      </c>
      <c r="AU14" s="244">
        <v>13.881482700999999</v>
      </c>
      <c r="AV14" s="244">
        <v>13.676769896</v>
      </c>
      <c r="AW14" s="244">
        <v>13.077111459999999</v>
      </c>
      <c r="AX14" s="244">
        <v>13.037673041</v>
      </c>
      <c r="AY14" s="244">
        <v>11.886166625</v>
      </c>
      <c r="AZ14" s="244">
        <v>13.628040429</v>
      </c>
      <c r="BA14" s="244">
        <v>13.388064139999999</v>
      </c>
      <c r="BB14" s="244">
        <v>13.398236536000001</v>
      </c>
      <c r="BC14" s="368">
        <v>13.289961285</v>
      </c>
      <c r="BD14" s="368">
        <v>13.793662617000001</v>
      </c>
      <c r="BE14" s="368">
        <v>14.023238191000001</v>
      </c>
      <c r="BF14" s="368">
        <v>13.909881419</v>
      </c>
      <c r="BG14" s="368">
        <v>14.434301787000001</v>
      </c>
      <c r="BH14" s="368">
        <v>14.308561253000001</v>
      </c>
      <c r="BI14" s="368">
        <v>14.020913802000001</v>
      </c>
      <c r="BJ14" s="368">
        <v>13.801909462999999</v>
      </c>
      <c r="BK14" s="368">
        <v>13.276104469</v>
      </c>
      <c r="BL14" s="368">
        <v>14.217094544</v>
      </c>
      <c r="BM14" s="368">
        <v>13.99138997</v>
      </c>
      <c r="BN14" s="368">
        <v>14.040192759</v>
      </c>
      <c r="BO14" s="368">
        <v>13.735879327999999</v>
      </c>
      <c r="BP14" s="368">
        <v>14.272591222000001</v>
      </c>
      <c r="BQ14" s="368">
        <v>14.386509558</v>
      </c>
      <c r="BR14" s="368">
        <v>14.238555896999999</v>
      </c>
      <c r="BS14" s="368">
        <v>14.628911039</v>
      </c>
      <c r="BT14" s="368">
        <v>14.419986271000001</v>
      </c>
      <c r="BU14" s="368">
        <v>14.080108801</v>
      </c>
      <c r="BV14" s="368">
        <v>13.886723567000001</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924</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4.636722454</v>
      </c>
      <c r="AB16" s="244">
        <v>4.8603093419999999</v>
      </c>
      <c r="AC16" s="244">
        <v>4.7293066640000001</v>
      </c>
      <c r="AD16" s="244">
        <v>4.6469712369999998</v>
      </c>
      <c r="AE16" s="244">
        <v>4.7705058129999998</v>
      </c>
      <c r="AF16" s="244">
        <v>4.9689810779999997</v>
      </c>
      <c r="AG16" s="244">
        <v>5.1235503519999996</v>
      </c>
      <c r="AH16" s="244">
        <v>5.2170971110000002</v>
      </c>
      <c r="AI16" s="244">
        <v>5.1382366079999997</v>
      </c>
      <c r="AJ16" s="244">
        <v>4.9523609940000002</v>
      </c>
      <c r="AK16" s="244">
        <v>5.0195794210000004</v>
      </c>
      <c r="AL16" s="244">
        <v>5.0751019529999999</v>
      </c>
      <c r="AM16" s="244">
        <v>4.7953272550000001</v>
      </c>
      <c r="AN16" s="244">
        <v>5.023362541</v>
      </c>
      <c r="AO16" s="244">
        <v>4.757999367</v>
      </c>
      <c r="AP16" s="244">
        <v>4.2511182459999999</v>
      </c>
      <c r="AQ16" s="244">
        <v>4.381087666</v>
      </c>
      <c r="AR16" s="244">
        <v>4.8256663</v>
      </c>
      <c r="AS16" s="244">
        <v>5.1697844550000003</v>
      </c>
      <c r="AT16" s="244">
        <v>5.3561922400000004</v>
      </c>
      <c r="AU16" s="244">
        <v>5.3045478170000004</v>
      </c>
      <c r="AV16" s="244">
        <v>5.1125091889999998</v>
      </c>
      <c r="AW16" s="244">
        <v>5.1843051090000003</v>
      </c>
      <c r="AX16" s="244">
        <v>5.2105003769999998</v>
      </c>
      <c r="AY16" s="244">
        <v>4.8125142759999999</v>
      </c>
      <c r="AZ16" s="244">
        <v>5.0550269019999998</v>
      </c>
      <c r="BA16" s="244">
        <v>4.9195478670000004</v>
      </c>
      <c r="BB16" s="244">
        <v>4.8383761610000002</v>
      </c>
      <c r="BC16" s="368">
        <v>4.9846615869999997</v>
      </c>
      <c r="BD16" s="368">
        <v>5.2010140329999999</v>
      </c>
      <c r="BE16" s="368">
        <v>5.3590457870000003</v>
      </c>
      <c r="BF16" s="368">
        <v>5.464951299</v>
      </c>
      <c r="BG16" s="368">
        <v>5.375923212</v>
      </c>
      <c r="BH16" s="368">
        <v>5.1808629609999999</v>
      </c>
      <c r="BI16" s="368">
        <v>5.2441663170000004</v>
      </c>
      <c r="BJ16" s="368">
        <v>5.3049143560000003</v>
      </c>
      <c r="BK16" s="368">
        <v>4.9539028690000002</v>
      </c>
      <c r="BL16" s="368">
        <v>5.2286628720000001</v>
      </c>
      <c r="BM16" s="368">
        <v>5.0895290490000002</v>
      </c>
      <c r="BN16" s="368">
        <v>5.0019842160000003</v>
      </c>
      <c r="BO16" s="368">
        <v>5.1456664510000003</v>
      </c>
      <c r="BP16" s="368">
        <v>5.3685705109999997</v>
      </c>
      <c r="BQ16" s="368">
        <v>5.5324249759999997</v>
      </c>
      <c r="BR16" s="368">
        <v>5.6426454189999999</v>
      </c>
      <c r="BS16" s="368">
        <v>5.5571502380000002</v>
      </c>
      <c r="BT16" s="368">
        <v>5.3551184530000002</v>
      </c>
      <c r="BU16" s="368">
        <v>5.434367559</v>
      </c>
      <c r="BV16" s="368">
        <v>5.497918619</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3.3734187430000002</v>
      </c>
      <c r="AB17" s="244">
        <v>3.6123404099999998</v>
      </c>
      <c r="AC17" s="244">
        <v>3.5017334490000001</v>
      </c>
      <c r="AD17" s="244">
        <v>3.41999473</v>
      </c>
      <c r="AE17" s="244">
        <v>3.5587740440000002</v>
      </c>
      <c r="AF17" s="244">
        <v>3.7612505540000001</v>
      </c>
      <c r="AG17" s="244">
        <v>3.82417571</v>
      </c>
      <c r="AH17" s="244">
        <v>3.945060561</v>
      </c>
      <c r="AI17" s="244">
        <v>3.850675464</v>
      </c>
      <c r="AJ17" s="244">
        <v>3.6633236259999999</v>
      </c>
      <c r="AK17" s="244">
        <v>3.7312685669999999</v>
      </c>
      <c r="AL17" s="244">
        <v>3.7767078920000001</v>
      </c>
      <c r="AM17" s="244">
        <v>3.5731310459999999</v>
      </c>
      <c r="AN17" s="244">
        <v>3.8149959710000001</v>
      </c>
      <c r="AO17" s="244">
        <v>3.578241196</v>
      </c>
      <c r="AP17" s="244">
        <v>3.0945359059999999</v>
      </c>
      <c r="AQ17" s="244">
        <v>3.236538328</v>
      </c>
      <c r="AR17" s="244">
        <v>3.665932282</v>
      </c>
      <c r="AS17" s="244">
        <v>3.9215198340000001</v>
      </c>
      <c r="AT17" s="244">
        <v>4.1348364650000002</v>
      </c>
      <c r="AU17" s="244">
        <v>4.0676190849999996</v>
      </c>
      <c r="AV17" s="244">
        <v>3.8708565780000002</v>
      </c>
      <c r="AW17" s="244">
        <v>3.943634286</v>
      </c>
      <c r="AX17" s="244">
        <v>3.9578144169999998</v>
      </c>
      <c r="AY17" s="244">
        <v>3.5857106490000001</v>
      </c>
      <c r="AZ17" s="244">
        <v>3.8415608149999998</v>
      </c>
      <c r="BA17" s="244">
        <v>3.7262081330000001</v>
      </c>
      <c r="BB17" s="244">
        <v>3.6444423869999998</v>
      </c>
      <c r="BC17" s="368">
        <v>3.8030462909999998</v>
      </c>
      <c r="BD17" s="368">
        <v>4.0247765150000001</v>
      </c>
      <c r="BE17" s="368">
        <v>4.0944071309999996</v>
      </c>
      <c r="BF17" s="368">
        <v>4.226486392</v>
      </c>
      <c r="BG17" s="368">
        <v>4.1207369199999997</v>
      </c>
      <c r="BH17" s="368">
        <v>3.922489895</v>
      </c>
      <c r="BI17" s="368">
        <v>3.9866509880000001</v>
      </c>
      <c r="BJ17" s="368">
        <v>4.0392034209999998</v>
      </c>
      <c r="BK17" s="368">
        <v>3.696119951</v>
      </c>
      <c r="BL17" s="368">
        <v>3.9861639919999998</v>
      </c>
      <c r="BM17" s="368">
        <v>3.8665485620000002</v>
      </c>
      <c r="BN17" s="368">
        <v>3.7795802570000001</v>
      </c>
      <c r="BO17" s="368">
        <v>3.9384736810000001</v>
      </c>
      <c r="BP17" s="368">
        <v>4.1652201089999998</v>
      </c>
      <c r="BQ17" s="368">
        <v>4.2375796320000001</v>
      </c>
      <c r="BR17" s="368">
        <v>4.3750965710000003</v>
      </c>
      <c r="BS17" s="368">
        <v>4.2741827969999999</v>
      </c>
      <c r="BT17" s="368">
        <v>4.0708999280000002</v>
      </c>
      <c r="BU17" s="368">
        <v>4.1508968639999999</v>
      </c>
      <c r="BV17" s="368">
        <v>4.2043486019999996</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8.2366690887999994</v>
      </c>
      <c r="D19" s="244">
        <v>8.1732092829000003</v>
      </c>
      <c r="E19" s="244">
        <v>8.1453872068000006</v>
      </c>
      <c r="F19" s="244">
        <v>8.2399095404999994</v>
      </c>
      <c r="G19" s="244">
        <v>8.8053838699</v>
      </c>
      <c r="H19" s="244">
        <v>9.2081359507999991</v>
      </c>
      <c r="I19" s="244">
        <v>9.1501102308999993</v>
      </c>
      <c r="J19" s="244">
        <v>9.1206994265999999</v>
      </c>
      <c r="K19" s="244">
        <v>8.9129014308999999</v>
      </c>
      <c r="L19" s="244">
        <v>8.7476431727000001</v>
      </c>
      <c r="M19" s="244">
        <v>8.4512072552999999</v>
      </c>
      <c r="N19" s="244">
        <v>8.3971402280999996</v>
      </c>
      <c r="O19" s="244">
        <v>8.0875604309</v>
      </c>
      <c r="P19" s="244">
        <v>8.0413424350000007</v>
      </c>
      <c r="Q19" s="244">
        <v>8.0409600048000005</v>
      </c>
      <c r="R19" s="244">
        <v>8.1250622980999996</v>
      </c>
      <c r="S19" s="244">
        <v>8.6651652852000005</v>
      </c>
      <c r="T19" s="244">
        <v>9.0312625136999998</v>
      </c>
      <c r="U19" s="244">
        <v>8.9718774269000008</v>
      </c>
      <c r="V19" s="244">
        <v>9.0248068988999997</v>
      </c>
      <c r="W19" s="244">
        <v>8.7955200557000008</v>
      </c>
      <c r="X19" s="244">
        <v>8.6546450975999996</v>
      </c>
      <c r="Y19" s="244">
        <v>8.2893937904000001</v>
      </c>
      <c r="Z19" s="244">
        <v>8.2620896193999993</v>
      </c>
      <c r="AA19" s="244">
        <v>8.1799241090999999</v>
      </c>
      <c r="AB19" s="244">
        <v>8.2250318589999996</v>
      </c>
      <c r="AC19" s="244">
        <v>8.1227529715000006</v>
      </c>
      <c r="AD19" s="244">
        <v>8.0042056566999999</v>
      </c>
      <c r="AE19" s="244">
        <v>8.6178211186000002</v>
      </c>
      <c r="AF19" s="244">
        <v>8.9596487272999994</v>
      </c>
      <c r="AG19" s="244">
        <v>9.1527931742999993</v>
      </c>
      <c r="AH19" s="244">
        <v>9.1454935111999998</v>
      </c>
      <c r="AI19" s="244">
        <v>8.9892811236999997</v>
      </c>
      <c r="AJ19" s="244">
        <v>8.5949163637999995</v>
      </c>
      <c r="AK19" s="244">
        <v>8.2062824587000005</v>
      </c>
      <c r="AL19" s="244">
        <v>8.4697535819999992</v>
      </c>
      <c r="AM19" s="244">
        <v>8.0779463558</v>
      </c>
      <c r="AN19" s="244">
        <v>8.1749766543</v>
      </c>
      <c r="AO19" s="244">
        <v>7.4843680879000001</v>
      </c>
      <c r="AP19" s="244">
        <v>6.7410797867000003</v>
      </c>
      <c r="AQ19" s="244">
        <v>7.4036883424999997</v>
      </c>
      <c r="AR19" s="244">
        <v>8.1559873567000007</v>
      </c>
      <c r="AS19" s="244">
        <v>8.3973389535000003</v>
      </c>
      <c r="AT19" s="244">
        <v>8.4877604686999994</v>
      </c>
      <c r="AU19" s="244">
        <v>8.4361908197000002</v>
      </c>
      <c r="AV19" s="244">
        <v>8.0854557093999997</v>
      </c>
      <c r="AW19" s="244">
        <v>7.9083884009999998</v>
      </c>
      <c r="AX19" s="244">
        <v>8.1675731268000007</v>
      </c>
      <c r="AY19" s="244">
        <v>7.9449416918000004</v>
      </c>
      <c r="AZ19" s="244">
        <v>7.9921718589999999</v>
      </c>
      <c r="BA19" s="244">
        <v>7.7003916139999999</v>
      </c>
      <c r="BB19" s="244">
        <v>7.557138986</v>
      </c>
      <c r="BC19" s="368">
        <v>8.1065115399999996</v>
      </c>
      <c r="BD19" s="368">
        <v>8.5866968499999992</v>
      </c>
      <c r="BE19" s="368">
        <v>8.7137253319999992</v>
      </c>
      <c r="BF19" s="368">
        <v>8.7828188790000006</v>
      </c>
      <c r="BG19" s="368">
        <v>8.6381305570000002</v>
      </c>
      <c r="BH19" s="368">
        <v>8.287134558</v>
      </c>
      <c r="BI19" s="368">
        <v>8.1447924230000002</v>
      </c>
      <c r="BJ19" s="368">
        <v>8.3557203169999994</v>
      </c>
      <c r="BK19" s="368">
        <v>7.9795633739999996</v>
      </c>
      <c r="BL19" s="368">
        <v>8.011823455</v>
      </c>
      <c r="BM19" s="368">
        <v>7.9811473160000004</v>
      </c>
      <c r="BN19" s="368">
        <v>8.177996104</v>
      </c>
      <c r="BO19" s="368">
        <v>8.619035019</v>
      </c>
      <c r="BP19" s="368">
        <v>8.9753217260000007</v>
      </c>
      <c r="BQ19" s="368">
        <v>9.0302687529999996</v>
      </c>
      <c r="BR19" s="368">
        <v>9.0523287490000008</v>
      </c>
      <c r="BS19" s="368">
        <v>8.9061394820000004</v>
      </c>
      <c r="BT19" s="368">
        <v>8.5844554540000004</v>
      </c>
      <c r="BU19" s="368">
        <v>8.2226302839999992</v>
      </c>
      <c r="BV19" s="368">
        <v>8.2593193889999998</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33.937033038999999</v>
      </c>
      <c r="D21" s="244">
        <v>34.552541976999997</v>
      </c>
      <c r="E21" s="244">
        <v>35.355798460000003</v>
      </c>
      <c r="F21" s="244">
        <v>34.116963009999999</v>
      </c>
      <c r="G21" s="244">
        <v>34.829385201000001</v>
      </c>
      <c r="H21" s="244">
        <v>34.682505538000001</v>
      </c>
      <c r="I21" s="244">
        <v>33.485696427000001</v>
      </c>
      <c r="J21" s="244">
        <v>33.418467722999999</v>
      </c>
      <c r="K21" s="244">
        <v>34.795815586000003</v>
      </c>
      <c r="L21" s="244">
        <v>33.756379514999999</v>
      </c>
      <c r="M21" s="244">
        <v>36.335677883999999</v>
      </c>
      <c r="N21" s="244">
        <v>35.213674732000001</v>
      </c>
      <c r="O21" s="244">
        <v>35.632074883999998</v>
      </c>
      <c r="P21" s="244">
        <v>36.304679948999997</v>
      </c>
      <c r="Q21" s="244">
        <v>35.950878682000003</v>
      </c>
      <c r="R21" s="244">
        <v>35.566908697999999</v>
      </c>
      <c r="S21" s="244">
        <v>35.463839700999998</v>
      </c>
      <c r="T21" s="244">
        <v>34.834648002999998</v>
      </c>
      <c r="U21" s="244">
        <v>34.899100410999999</v>
      </c>
      <c r="V21" s="244">
        <v>34.468115732000001</v>
      </c>
      <c r="W21" s="244">
        <v>34.963422797</v>
      </c>
      <c r="X21" s="244">
        <v>34.423784304999998</v>
      </c>
      <c r="Y21" s="244">
        <v>35.761491675999999</v>
      </c>
      <c r="Z21" s="244">
        <v>36.778761271999997</v>
      </c>
      <c r="AA21" s="244">
        <v>36.513325967999997</v>
      </c>
      <c r="AB21" s="244">
        <v>37.282079672999998</v>
      </c>
      <c r="AC21" s="244">
        <v>36.536272926999999</v>
      </c>
      <c r="AD21" s="244">
        <v>36.705188984999999</v>
      </c>
      <c r="AE21" s="244">
        <v>36.211981428999998</v>
      </c>
      <c r="AF21" s="244">
        <v>35.793002317999999</v>
      </c>
      <c r="AG21" s="244">
        <v>35.866309684999997</v>
      </c>
      <c r="AH21" s="244">
        <v>35.458903511999999</v>
      </c>
      <c r="AI21" s="244">
        <v>35.811661475000001</v>
      </c>
      <c r="AJ21" s="244">
        <v>35.156730871000001</v>
      </c>
      <c r="AK21" s="244">
        <v>37.124233642999997</v>
      </c>
      <c r="AL21" s="244">
        <v>37.951417695000004</v>
      </c>
      <c r="AM21" s="244">
        <v>35.591284252999998</v>
      </c>
      <c r="AN21" s="244">
        <v>35.325402455999999</v>
      </c>
      <c r="AO21" s="244">
        <v>33.039770693999998</v>
      </c>
      <c r="AP21" s="244">
        <v>30.950730750000002</v>
      </c>
      <c r="AQ21" s="244">
        <v>32.370173860000001</v>
      </c>
      <c r="AR21" s="244">
        <v>33.080991597000001</v>
      </c>
      <c r="AS21" s="244">
        <v>33.598388305999997</v>
      </c>
      <c r="AT21" s="244">
        <v>33.186558022</v>
      </c>
      <c r="AU21" s="244">
        <v>34.628081299999998</v>
      </c>
      <c r="AV21" s="244">
        <v>34.483055780999997</v>
      </c>
      <c r="AW21" s="244">
        <v>36.110147359000003</v>
      </c>
      <c r="AX21" s="244">
        <v>37.033070309000003</v>
      </c>
      <c r="AY21" s="244">
        <v>35.333341195000003</v>
      </c>
      <c r="AZ21" s="244">
        <v>36.895249681999999</v>
      </c>
      <c r="BA21" s="244">
        <v>37.095939647000002</v>
      </c>
      <c r="BB21" s="244">
        <v>36.415002584</v>
      </c>
      <c r="BC21" s="368">
        <v>35.953787661</v>
      </c>
      <c r="BD21" s="368">
        <v>35.785217273999997</v>
      </c>
      <c r="BE21" s="368">
        <v>35.855160726000001</v>
      </c>
      <c r="BF21" s="368">
        <v>35.518323439</v>
      </c>
      <c r="BG21" s="368">
        <v>36.288150545000001</v>
      </c>
      <c r="BH21" s="368">
        <v>35.711362012000002</v>
      </c>
      <c r="BI21" s="368">
        <v>37.339134944999998</v>
      </c>
      <c r="BJ21" s="368">
        <v>38.375382590999997</v>
      </c>
      <c r="BK21" s="368">
        <v>37.413451056</v>
      </c>
      <c r="BL21" s="368">
        <v>38.781105494999998</v>
      </c>
      <c r="BM21" s="368">
        <v>38.289679182999997</v>
      </c>
      <c r="BN21" s="368">
        <v>38.067127349000003</v>
      </c>
      <c r="BO21" s="368">
        <v>37.740124405000003</v>
      </c>
      <c r="BP21" s="368">
        <v>37.405267004000002</v>
      </c>
      <c r="BQ21" s="368">
        <v>37.140373457999999</v>
      </c>
      <c r="BR21" s="368">
        <v>36.712977301000002</v>
      </c>
      <c r="BS21" s="368">
        <v>37.475806259000002</v>
      </c>
      <c r="BT21" s="368">
        <v>36.794988365999998</v>
      </c>
      <c r="BU21" s="368">
        <v>38.435549305000002</v>
      </c>
      <c r="BV21" s="368">
        <v>39.491632254000002</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14.35562848</v>
      </c>
      <c r="AN22" s="244">
        <v>13.733777480000001</v>
      </c>
      <c r="AO22" s="244">
        <v>13.55943355</v>
      </c>
      <c r="AP22" s="244">
        <v>14.1630669</v>
      </c>
      <c r="AQ22" s="244">
        <v>14.130823639999999</v>
      </c>
      <c r="AR22" s="244">
        <v>13.95173436</v>
      </c>
      <c r="AS22" s="244">
        <v>14.488147489999999</v>
      </c>
      <c r="AT22" s="244">
        <v>14.333060079999999</v>
      </c>
      <c r="AU22" s="244">
        <v>15.135654819999999</v>
      </c>
      <c r="AV22" s="244">
        <v>14.33704972</v>
      </c>
      <c r="AW22" s="244">
        <v>15.27682461</v>
      </c>
      <c r="AX22" s="244">
        <v>15.7080667</v>
      </c>
      <c r="AY22" s="244">
        <v>14.33704972</v>
      </c>
      <c r="AZ22" s="244">
        <v>15.27682461</v>
      </c>
      <c r="BA22" s="244">
        <v>15.7080667</v>
      </c>
      <c r="BB22" s="244">
        <v>15.697956420000001</v>
      </c>
      <c r="BC22" s="368">
        <v>15.495993690000001</v>
      </c>
      <c r="BD22" s="368">
        <v>15.328276410000001</v>
      </c>
      <c r="BE22" s="368">
        <v>15.266943810000001</v>
      </c>
      <c r="BF22" s="368">
        <v>14.79475847</v>
      </c>
      <c r="BG22" s="368">
        <v>15.622669399999999</v>
      </c>
      <c r="BH22" s="368">
        <v>14.695228650000001</v>
      </c>
      <c r="BI22" s="368">
        <v>15.681411110000001</v>
      </c>
      <c r="BJ22" s="368">
        <v>16.170055990000002</v>
      </c>
      <c r="BK22" s="368">
        <v>15.518077249999999</v>
      </c>
      <c r="BL22" s="368">
        <v>15.99860479</v>
      </c>
      <c r="BM22" s="368">
        <v>15.90262134</v>
      </c>
      <c r="BN22" s="368">
        <v>16.241043609999998</v>
      </c>
      <c r="BO22" s="368">
        <v>16.001230410000002</v>
      </c>
      <c r="BP22" s="368">
        <v>15.815730540000001</v>
      </c>
      <c r="BQ22" s="368">
        <v>15.75014032</v>
      </c>
      <c r="BR22" s="368">
        <v>15.254834839999999</v>
      </c>
      <c r="BS22" s="368">
        <v>16.103875810000002</v>
      </c>
      <c r="BT22" s="368">
        <v>15.13646177</v>
      </c>
      <c r="BU22" s="368">
        <v>16.1101335</v>
      </c>
      <c r="BV22" s="368">
        <v>16.570087640000001</v>
      </c>
    </row>
    <row r="23" spans="1:74" ht="11.1" customHeight="1" x14ac:dyDescent="0.2">
      <c r="A23" s="159" t="s">
        <v>282</v>
      </c>
      <c r="B23" s="170" t="s">
        <v>606</v>
      </c>
      <c r="C23" s="244">
        <v>4.1673870967999997</v>
      </c>
      <c r="D23" s="244">
        <v>4.5548214286000004</v>
      </c>
      <c r="E23" s="244">
        <v>4.2699032258000003</v>
      </c>
      <c r="F23" s="244">
        <v>3.8311666667000002</v>
      </c>
      <c r="G23" s="244">
        <v>3.5437419354999999</v>
      </c>
      <c r="H23" s="244">
        <v>3.5138333333</v>
      </c>
      <c r="I23" s="244">
        <v>3.6263870967999998</v>
      </c>
      <c r="J23" s="244">
        <v>3.7366774193999999</v>
      </c>
      <c r="K23" s="244">
        <v>3.6689333333</v>
      </c>
      <c r="L23" s="244">
        <v>3.6391935484000002</v>
      </c>
      <c r="M23" s="244">
        <v>4.1383666666999996</v>
      </c>
      <c r="N23" s="244">
        <v>4.5405483871000003</v>
      </c>
      <c r="O23" s="244">
        <v>4.300516129</v>
      </c>
      <c r="P23" s="244">
        <v>4.6036428570999997</v>
      </c>
      <c r="Q23" s="244">
        <v>4.0751290322999996</v>
      </c>
      <c r="R23" s="244">
        <v>3.5968666667</v>
      </c>
      <c r="S23" s="244">
        <v>3.43</v>
      </c>
      <c r="T23" s="244">
        <v>3.2311999999999999</v>
      </c>
      <c r="U23" s="244">
        <v>3.4980000000000002</v>
      </c>
      <c r="V23" s="244">
        <v>3.5927741934999999</v>
      </c>
      <c r="W23" s="244">
        <v>3.4896666666999998</v>
      </c>
      <c r="X23" s="244">
        <v>3.6167096773999998</v>
      </c>
      <c r="Y23" s="244">
        <v>3.8548</v>
      </c>
      <c r="Z23" s="244">
        <v>4.1917741934999997</v>
      </c>
      <c r="AA23" s="244">
        <v>4.0535483871000002</v>
      </c>
      <c r="AB23" s="244">
        <v>4.2978928570999999</v>
      </c>
      <c r="AC23" s="244">
        <v>3.8169354839</v>
      </c>
      <c r="AD23" s="244">
        <v>3.5719666666999998</v>
      </c>
      <c r="AE23" s="244">
        <v>3.3067419354999998</v>
      </c>
      <c r="AF23" s="244">
        <v>3.2981333333</v>
      </c>
      <c r="AG23" s="244">
        <v>3.3910645161000001</v>
      </c>
      <c r="AH23" s="244">
        <v>3.4247096774000001</v>
      </c>
      <c r="AI23" s="244">
        <v>3.4733666667</v>
      </c>
      <c r="AJ23" s="244">
        <v>3.3489032258</v>
      </c>
      <c r="AK23" s="244">
        <v>3.7365333333000001</v>
      </c>
      <c r="AL23" s="244">
        <v>4.1484838709999998</v>
      </c>
      <c r="AM23" s="244">
        <v>3.7093548386999999</v>
      </c>
      <c r="AN23" s="244">
        <v>3.9429655172000002</v>
      </c>
      <c r="AO23" s="244">
        <v>3.425516129</v>
      </c>
      <c r="AP23" s="244">
        <v>3.0783666667</v>
      </c>
      <c r="AQ23" s="244">
        <v>2.7280967742</v>
      </c>
      <c r="AR23" s="244">
        <v>2.8604333333</v>
      </c>
      <c r="AS23" s="244">
        <v>2.981483871</v>
      </c>
      <c r="AT23" s="244">
        <v>3.0372258065</v>
      </c>
      <c r="AU23" s="244">
        <v>3.0596999999999999</v>
      </c>
      <c r="AV23" s="244">
        <v>3.1539999999999999</v>
      </c>
      <c r="AW23" s="244">
        <v>3.4366666666999999</v>
      </c>
      <c r="AX23" s="244">
        <v>3.8949677418999999</v>
      </c>
      <c r="AY23" s="244">
        <v>3.7404193548000002</v>
      </c>
      <c r="AZ23" s="244">
        <v>3.7486658309999998</v>
      </c>
      <c r="BA23" s="244">
        <v>3.4944653849999998</v>
      </c>
      <c r="BB23" s="244">
        <v>3.20929055</v>
      </c>
      <c r="BC23" s="368">
        <v>2.8793308780000002</v>
      </c>
      <c r="BD23" s="368">
        <v>2.9231211070000001</v>
      </c>
      <c r="BE23" s="368">
        <v>3.0788885499999998</v>
      </c>
      <c r="BF23" s="368">
        <v>3.2010340749999999</v>
      </c>
      <c r="BG23" s="368">
        <v>3.113526244</v>
      </c>
      <c r="BH23" s="368">
        <v>3.1301722519999999</v>
      </c>
      <c r="BI23" s="368">
        <v>3.3684598800000001</v>
      </c>
      <c r="BJ23" s="368">
        <v>3.8504701589999999</v>
      </c>
      <c r="BK23" s="368">
        <v>3.620723409</v>
      </c>
      <c r="BL23" s="368">
        <v>3.8652065979999999</v>
      </c>
      <c r="BM23" s="368">
        <v>3.5413118080000001</v>
      </c>
      <c r="BN23" s="368">
        <v>3.1856811600000001</v>
      </c>
      <c r="BO23" s="368">
        <v>2.9080780740000001</v>
      </c>
      <c r="BP23" s="368">
        <v>2.9299850329999999</v>
      </c>
      <c r="BQ23" s="368">
        <v>3.054619856</v>
      </c>
      <c r="BR23" s="368">
        <v>3.1475843120000002</v>
      </c>
      <c r="BS23" s="368">
        <v>3.060335083</v>
      </c>
      <c r="BT23" s="368">
        <v>3.0829834040000001</v>
      </c>
      <c r="BU23" s="368">
        <v>3.3200469880000001</v>
      </c>
      <c r="BV23" s="368">
        <v>3.807132835</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4.9408709440000003</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4.7714075290000002</v>
      </c>
      <c r="AN24" s="244">
        <v>4.9775293449999998</v>
      </c>
      <c r="AO24" s="244">
        <v>4.1673431790000004</v>
      </c>
      <c r="AP24" s="244">
        <v>2.7743949479999999</v>
      </c>
      <c r="AQ24" s="244">
        <v>4.0662581500000003</v>
      </c>
      <c r="AR24" s="244">
        <v>4.4479011789999996</v>
      </c>
      <c r="AS24" s="244">
        <v>4.2198304909999997</v>
      </c>
      <c r="AT24" s="244">
        <v>3.9402101119999999</v>
      </c>
      <c r="AU24" s="244">
        <v>4.3501116819999996</v>
      </c>
      <c r="AV24" s="244">
        <v>4.7853139310000001</v>
      </c>
      <c r="AW24" s="244">
        <v>4.9842679829999996</v>
      </c>
      <c r="AX24" s="244">
        <v>5.0146784420000001</v>
      </c>
      <c r="AY24" s="244">
        <v>4.8806159999999998</v>
      </c>
      <c r="AZ24" s="244">
        <v>5.1363029449999997</v>
      </c>
      <c r="BA24" s="244">
        <v>5.1431141580000004</v>
      </c>
      <c r="BB24" s="244">
        <v>4.7428680349999999</v>
      </c>
      <c r="BC24" s="368">
        <v>4.726644447</v>
      </c>
      <c r="BD24" s="368">
        <v>4.8231448830000003</v>
      </c>
      <c r="BE24" s="368">
        <v>4.8128042210000004</v>
      </c>
      <c r="BF24" s="368">
        <v>4.6048489029999997</v>
      </c>
      <c r="BG24" s="368">
        <v>4.6867460940000001</v>
      </c>
      <c r="BH24" s="368">
        <v>4.8095234160000002</v>
      </c>
      <c r="BI24" s="368">
        <v>5.0134029719999997</v>
      </c>
      <c r="BJ24" s="368">
        <v>5.0561806110000003</v>
      </c>
      <c r="BK24" s="368">
        <v>4.9947569469999999</v>
      </c>
      <c r="BL24" s="368">
        <v>5.3645681229999997</v>
      </c>
      <c r="BM24" s="368">
        <v>5.3799479410000002</v>
      </c>
      <c r="BN24" s="368">
        <v>5.3040159520000003</v>
      </c>
      <c r="BO24" s="368">
        <v>5.3860001290000001</v>
      </c>
      <c r="BP24" s="368">
        <v>5.3025682789999999</v>
      </c>
      <c r="BQ24" s="368">
        <v>5.029079029</v>
      </c>
      <c r="BR24" s="368">
        <v>4.9172661230000001</v>
      </c>
      <c r="BS24" s="368">
        <v>5.0027749769999996</v>
      </c>
      <c r="BT24" s="368">
        <v>5.1370288119999996</v>
      </c>
      <c r="BU24" s="368">
        <v>5.3550225019999997</v>
      </c>
      <c r="BV24" s="368">
        <v>5.4179713209999996</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4.1686603470000003</v>
      </c>
      <c r="AN26" s="244">
        <v>4.2288459290000002</v>
      </c>
      <c r="AO26" s="244">
        <v>4.1346437859999998</v>
      </c>
      <c r="AP26" s="244">
        <v>4.0091993309999996</v>
      </c>
      <c r="AQ26" s="244">
        <v>3.9762257160000001</v>
      </c>
      <c r="AR26" s="244">
        <v>4.1649801310000001</v>
      </c>
      <c r="AS26" s="244">
        <v>4.0347246060000002</v>
      </c>
      <c r="AT26" s="244">
        <v>4.0603006700000002</v>
      </c>
      <c r="AU26" s="244">
        <v>4.1286253740000003</v>
      </c>
      <c r="AV26" s="244">
        <v>4.2836719499999996</v>
      </c>
      <c r="AW26" s="244">
        <v>4.3327455710000002</v>
      </c>
      <c r="AX26" s="244">
        <v>4.2516362570000004</v>
      </c>
      <c r="AY26" s="244">
        <v>4.2674121859999996</v>
      </c>
      <c r="AZ26" s="244">
        <v>4.3376965160000003</v>
      </c>
      <c r="BA26" s="244">
        <v>4.3357254520000001</v>
      </c>
      <c r="BB26" s="244">
        <v>4.3400776519999997</v>
      </c>
      <c r="BC26" s="368">
        <v>4.3056300749999998</v>
      </c>
      <c r="BD26" s="368">
        <v>4.3788857630000004</v>
      </c>
      <c r="BE26" s="368">
        <v>4.2319782080000001</v>
      </c>
      <c r="BF26" s="368">
        <v>4.2438619519999996</v>
      </c>
      <c r="BG26" s="368">
        <v>4.3175134689999997</v>
      </c>
      <c r="BH26" s="368">
        <v>4.4572830149999998</v>
      </c>
      <c r="BI26" s="368">
        <v>4.5027541549999999</v>
      </c>
      <c r="BJ26" s="368">
        <v>4.4105555189999999</v>
      </c>
      <c r="BK26" s="368">
        <v>4.4371764330000003</v>
      </c>
      <c r="BL26" s="368">
        <v>4.4965297910000004</v>
      </c>
      <c r="BM26" s="368">
        <v>4.4852438279999998</v>
      </c>
      <c r="BN26" s="368">
        <v>4.4852826520000004</v>
      </c>
      <c r="BO26" s="368">
        <v>4.4396384150000001</v>
      </c>
      <c r="BP26" s="368">
        <v>4.5212701659999999</v>
      </c>
      <c r="BQ26" s="368">
        <v>4.3754611619999997</v>
      </c>
      <c r="BR26" s="368">
        <v>4.3853653570000004</v>
      </c>
      <c r="BS26" s="368">
        <v>4.4548580590000002</v>
      </c>
      <c r="BT26" s="368">
        <v>4.5908904100000001</v>
      </c>
      <c r="BU26" s="368">
        <v>4.638163488</v>
      </c>
      <c r="BV26" s="368">
        <v>4.5501064710000003</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46.026105297999997</v>
      </c>
      <c r="D28" s="244">
        <v>47.007362213999997</v>
      </c>
      <c r="E28" s="244">
        <v>47.777673858999997</v>
      </c>
      <c r="F28" s="244">
        <v>46.160621143</v>
      </c>
      <c r="G28" s="244">
        <v>47.170449265999999</v>
      </c>
      <c r="H28" s="244">
        <v>48.178942419000002</v>
      </c>
      <c r="I28" s="244">
        <v>47.695876407999997</v>
      </c>
      <c r="J28" s="244">
        <v>47.976282589999997</v>
      </c>
      <c r="K28" s="244">
        <v>47.621247717999999</v>
      </c>
      <c r="L28" s="244">
        <v>47.353705798999997</v>
      </c>
      <c r="M28" s="244">
        <v>48.537972490000001</v>
      </c>
      <c r="N28" s="244">
        <v>48.464317385000001</v>
      </c>
      <c r="O28" s="244">
        <v>47.479476986999998</v>
      </c>
      <c r="P28" s="244">
        <v>48.331651985000001</v>
      </c>
      <c r="Q28" s="244">
        <v>48.215350368000003</v>
      </c>
      <c r="R28" s="244">
        <v>46.995834596000002</v>
      </c>
      <c r="S28" s="244">
        <v>47.081449431000003</v>
      </c>
      <c r="T28" s="244">
        <v>47.705564867</v>
      </c>
      <c r="U28" s="244">
        <v>48.358040748000001</v>
      </c>
      <c r="V28" s="244">
        <v>49.008296129000001</v>
      </c>
      <c r="W28" s="244">
        <v>47.344110419000003</v>
      </c>
      <c r="X28" s="244">
        <v>48.160389059000003</v>
      </c>
      <c r="Y28" s="244">
        <v>48.079318917999998</v>
      </c>
      <c r="Z28" s="244">
        <v>47.120692019000003</v>
      </c>
      <c r="AA28" s="244">
        <v>47.575381997000001</v>
      </c>
      <c r="AB28" s="244">
        <v>48.000308552</v>
      </c>
      <c r="AC28" s="244">
        <v>46.662320215999998</v>
      </c>
      <c r="AD28" s="244">
        <v>47.218589838</v>
      </c>
      <c r="AE28" s="244">
        <v>46.459086778</v>
      </c>
      <c r="AF28" s="244">
        <v>47.115860537000003</v>
      </c>
      <c r="AG28" s="244">
        <v>48.308477369999999</v>
      </c>
      <c r="AH28" s="244">
        <v>48.701243308999999</v>
      </c>
      <c r="AI28" s="244">
        <v>47.267987251000001</v>
      </c>
      <c r="AJ28" s="244">
        <v>47.708181840000002</v>
      </c>
      <c r="AK28" s="244">
        <v>47.767651456999999</v>
      </c>
      <c r="AL28" s="244">
        <v>47.694457939000003</v>
      </c>
      <c r="AM28" s="244">
        <v>45.990872338000003</v>
      </c>
      <c r="AN28" s="244">
        <v>46.882404280999999</v>
      </c>
      <c r="AO28" s="244">
        <v>43.064040528</v>
      </c>
      <c r="AP28" s="244">
        <v>35.027348742999997</v>
      </c>
      <c r="AQ28" s="244">
        <v>37.123577806</v>
      </c>
      <c r="AR28" s="244">
        <v>40.158575896000002</v>
      </c>
      <c r="AS28" s="244">
        <v>42.038257475999998</v>
      </c>
      <c r="AT28" s="244">
        <v>41.801920164000002</v>
      </c>
      <c r="AU28" s="244">
        <v>42.484769294000003</v>
      </c>
      <c r="AV28" s="244">
        <v>42.658881776000001</v>
      </c>
      <c r="AW28" s="244">
        <v>42.674914069000003</v>
      </c>
      <c r="AX28" s="244">
        <v>43.148404999</v>
      </c>
      <c r="AY28" s="244">
        <v>41.294837158</v>
      </c>
      <c r="AZ28" s="244">
        <v>42.676908554000001</v>
      </c>
      <c r="BA28" s="244">
        <v>43.467772662000002</v>
      </c>
      <c r="BB28" s="244">
        <v>43.546113691000002</v>
      </c>
      <c r="BC28" s="368">
        <v>43.453842903000002</v>
      </c>
      <c r="BD28" s="368">
        <v>44.345600126000001</v>
      </c>
      <c r="BE28" s="368">
        <v>44.530119327999998</v>
      </c>
      <c r="BF28" s="368">
        <v>45.257566134000001</v>
      </c>
      <c r="BG28" s="368">
        <v>45.177105511000001</v>
      </c>
      <c r="BH28" s="368">
        <v>45.504300161000003</v>
      </c>
      <c r="BI28" s="368">
        <v>45.831302868999998</v>
      </c>
      <c r="BJ28" s="368">
        <v>46.045465450999998</v>
      </c>
      <c r="BK28" s="368">
        <v>44.847588746</v>
      </c>
      <c r="BL28" s="368">
        <v>46.118123885000003</v>
      </c>
      <c r="BM28" s="368">
        <v>45.744110579999997</v>
      </c>
      <c r="BN28" s="368">
        <v>45.131247233000003</v>
      </c>
      <c r="BO28" s="368">
        <v>44.978483259000001</v>
      </c>
      <c r="BP28" s="368">
        <v>45.762479618999997</v>
      </c>
      <c r="BQ28" s="368">
        <v>46.038287322000002</v>
      </c>
      <c r="BR28" s="368">
        <v>46.545060491999998</v>
      </c>
      <c r="BS28" s="368">
        <v>46.244438121999998</v>
      </c>
      <c r="BT28" s="368">
        <v>46.238373389000003</v>
      </c>
      <c r="BU28" s="368">
        <v>46.344778996999999</v>
      </c>
      <c r="BV28" s="368">
        <v>46.606705972</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51.91727959</v>
      </c>
      <c r="AB29" s="244">
        <v>53.095325920000001</v>
      </c>
      <c r="AC29" s="244">
        <v>52.788069325000002</v>
      </c>
      <c r="AD29" s="244">
        <v>53.001051478000001</v>
      </c>
      <c r="AE29" s="244">
        <v>53.460622942999997</v>
      </c>
      <c r="AF29" s="244">
        <v>53.844750734000002</v>
      </c>
      <c r="AG29" s="244">
        <v>53.878661287</v>
      </c>
      <c r="AH29" s="244">
        <v>53.438430351999997</v>
      </c>
      <c r="AI29" s="244">
        <v>53.895405603999997</v>
      </c>
      <c r="AJ29" s="244">
        <v>52.814347445000003</v>
      </c>
      <c r="AK29" s="244">
        <v>53.768543145000002</v>
      </c>
      <c r="AL29" s="244">
        <v>54.466381550000001</v>
      </c>
      <c r="AM29" s="244">
        <v>50.951836137000001</v>
      </c>
      <c r="AN29" s="244">
        <v>51.114092386000003</v>
      </c>
      <c r="AO29" s="244">
        <v>48.389449044000003</v>
      </c>
      <c r="AP29" s="244">
        <v>45.355504725999999</v>
      </c>
      <c r="AQ29" s="244">
        <v>47.260676554</v>
      </c>
      <c r="AR29" s="244">
        <v>49.744211075000003</v>
      </c>
      <c r="AS29" s="244">
        <v>50.753591561999997</v>
      </c>
      <c r="AT29" s="244">
        <v>50.744180512</v>
      </c>
      <c r="AU29" s="244">
        <v>52.159806451000001</v>
      </c>
      <c r="AV29" s="244">
        <v>51.678923496000003</v>
      </c>
      <c r="AW29" s="244">
        <v>52.689947029000002</v>
      </c>
      <c r="AX29" s="244">
        <v>53.418647352000001</v>
      </c>
      <c r="AY29" s="244">
        <v>50.955720606</v>
      </c>
      <c r="AZ29" s="244">
        <v>52.908775103000004</v>
      </c>
      <c r="BA29" s="244">
        <v>53.052988517999999</v>
      </c>
      <c r="BB29" s="244">
        <v>52.633231991999999</v>
      </c>
      <c r="BC29" s="368">
        <v>53.079080458</v>
      </c>
      <c r="BD29" s="368">
        <v>53.845327050999998</v>
      </c>
      <c r="BE29" s="368">
        <v>53.944590284</v>
      </c>
      <c r="BF29" s="368">
        <v>53.509995584999999</v>
      </c>
      <c r="BG29" s="368">
        <v>54.327096683000001</v>
      </c>
      <c r="BH29" s="368">
        <v>53.270273111999998</v>
      </c>
      <c r="BI29" s="368">
        <v>54.332646580999999</v>
      </c>
      <c r="BJ29" s="368">
        <v>55.164048059000002</v>
      </c>
      <c r="BK29" s="368">
        <v>53.430828787000003</v>
      </c>
      <c r="BL29" s="368">
        <v>55.087641701000003</v>
      </c>
      <c r="BM29" s="368">
        <v>54.885041467000001</v>
      </c>
      <c r="BN29" s="368">
        <v>55.413784194000002</v>
      </c>
      <c r="BO29" s="368">
        <v>55.731155188000002</v>
      </c>
      <c r="BP29" s="368">
        <v>56.229453251999999</v>
      </c>
      <c r="BQ29" s="368">
        <v>55.941523834999998</v>
      </c>
      <c r="BR29" s="368">
        <v>55.499345835</v>
      </c>
      <c r="BS29" s="368">
        <v>56.327998299000001</v>
      </c>
      <c r="BT29" s="368">
        <v>55.173303107000002</v>
      </c>
      <c r="BU29" s="368">
        <v>56.054811260999998</v>
      </c>
      <c r="BV29" s="368">
        <v>56.747297945</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71" t="s">
        <v>537</v>
      </c>
      <c r="C31" s="245">
        <v>95.407380079000006</v>
      </c>
      <c r="D31" s="245">
        <v>97.146182922999998</v>
      </c>
      <c r="E31" s="245">
        <v>99.117042292999997</v>
      </c>
      <c r="F31" s="245">
        <v>96.868870192000003</v>
      </c>
      <c r="G31" s="245">
        <v>99.307435239</v>
      </c>
      <c r="H31" s="245">
        <v>101.08563546000001</v>
      </c>
      <c r="I31" s="245">
        <v>99.048380136000006</v>
      </c>
      <c r="J31" s="245">
        <v>99.307112408999998</v>
      </c>
      <c r="K31" s="245">
        <v>100.25457333</v>
      </c>
      <c r="L31" s="245">
        <v>98.621792131999996</v>
      </c>
      <c r="M31" s="245">
        <v>101.31984484</v>
      </c>
      <c r="N31" s="245">
        <v>99.743397345999995</v>
      </c>
      <c r="O31" s="245">
        <v>98.218274891999997</v>
      </c>
      <c r="P31" s="245">
        <v>99.865695481000003</v>
      </c>
      <c r="Q31" s="245">
        <v>100.02921560999999</v>
      </c>
      <c r="R31" s="245">
        <v>98.969079182000002</v>
      </c>
      <c r="S31" s="245">
        <v>99.630321381000002</v>
      </c>
      <c r="T31" s="245">
        <v>100.61229723</v>
      </c>
      <c r="U31" s="245">
        <v>101.0318498</v>
      </c>
      <c r="V31" s="245">
        <v>101.38039356</v>
      </c>
      <c r="W31" s="245">
        <v>100.12065187</v>
      </c>
      <c r="X31" s="245">
        <v>100.06144199000001</v>
      </c>
      <c r="Y31" s="245">
        <v>100.48329396</v>
      </c>
      <c r="Z31" s="245">
        <v>100.22688399</v>
      </c>
      <c r="AA31" s="245">
        <v>99.492661587000001</v>
      </c>
      <c r="AB31" s="245">
        <v>101.09563446999999</v>
      </c>
      <c r="AC31" s="245">
        <v>99.450389541000007</v>
      </c>
      <c r="AD31" s="245">
        <v>100.21964131999999</v>
      </c>
      <c r="AE31" s="245">
        <v>99.919709721000004</v>
      </c>
      <c r="AF31" s="245">
        <v>100.96061127</v>
      </c>
      <c r="AG31" s="245">
        <v>102.18713866</v>
      </c>
      <c r="AH31" s="245">
        <v>102.13967366</v>
      </c>
      <c r="AI31" s="245">
        <v>101.16339286</v>
      </c>
      <c r="AJ31" s="245">
        <v>100.52252928</v>
      </c>
      <c r="AK31" s="245">
        <v>101.5361946</v>
      </c>
      <c r="AL31" s="245">
        <v>102.16083949</v>
      </c>
      <c r="AM31" s="245">
        <v>96.942708475000003</v>
      </c>
      <c r="AN31" s="245">
        <v>97.996496667000002</v>
      </c>
      <c r="AO31" s="245">
        <v>91.453489571999995</v>
      </c>
      <c r="AP31" s="245">
        <v>80.382853468999997</v>
      </c>
      <c r="AQ31" s="245">
        <v>84.38425436</v>
      </c>
      <c r="AR31" s="245">
        <v>89.902786970999998</v>
      </c>
      <c r="AS31" s="245">
        <v>92.791849037999995</v>
      </c>
      <c r="AT31" s="245">
        <v>92.546100675999995</v>
      </c>
      <c r="AU31" s="245">
        <v>94.644575744999997</v>
      </c>
      <c r="AV31" s="245">
        <v>94.337805271999997</v>
      </c>
      <c r="AW31" s="245">
        <v>95.364861098000006</v>
      </c>
      <c r="AX31" s="245">
        <v>96.567052351000001</v>
      </c>
      <c r="AY31" s="245">
        <v>92.250557764000007</v>
      </c>
      <c r="AZ31" s="245">
        <v>95.585683657000004</v>
      </c>
      <c r="BA31" s="245">
        <v>96.520761179999994</v>
      </c>
      <c r="BB31" s="245">
        <v>96.179345682999994</v>
      </c>
      <c r="BC31" s="559">
        <v>96.532923361000002</v>
      </c>
      <c r="BD31" s="559">
        <v>98.190927177000006</v>
      </c>
      <c r="BE31" s="559">
        <v>98.474709611999998</v>
      </c>
      <c r="BF31" s="559">
        <v>98.767561719</v>
      </c>
      <c r="BG31" s="559">
        <v>99.504202194000001</v>
      </c>
      <c r="BH31" s="559">
        <v>98.774573273000001</v>
      </c>
      <c r="BI31" s="559">
        <v>100.16394945</v>
      </c>
      <c r="BJ31" s="559">
        <v>101.20951350999999</v>
      </c>
      <c r="BK31" s="559">
        <v>98.278417532999995</v>
      </c>
      <c r="BL31" s="559">
        <v>101.20576559</v>
      </c>
      <c r="BM31" s="559">
        <v>100.62915205</v>
      </c>
      <c r="BN31" s="559">
        <v>100.54503142999999</v>
      </c>
      <c r="BO31" s="559">
        <v>100.70963845</v>
      </c>
      <c r="BP31" s="559">
        <v>101.99193287</v>
      </c>
      <c r="BQ31" s="559">
        <v>101.97981116</v>
      </c>
      <c r="BR31" s="559">
        <v>102.04440633</v>
      </c>
      <c r="BS31" s="559">
        <v>102.57243642</v>
      </c>
      <c r="BT31" s="559">
        <v>101.4116765</v>
      </c>
      <c r="BU31" s="559">
        <v>102.39959026</v>
      </c>
      <c r="BV31" s="559">
        <v>103.35400392</v>
      </c>
    </row>
    <row r="32" spans="1:74" ht="12" customHeight="1" x14ac:dyDescent="0.25">
      <c r="B32" s="752" t="s">
        <v>815</v>
      </c>
      <c r="C32" s="744"/>
      <c r="D32" s="744"/>
      <c r="E32" s="744"/>
      <c r="F32" s="744"/>
      <c r="G32" s="744"/>
      <c r="H32" s="744"/>
      <c r="I32" s="744"/>
      <c r="J32" s="744"/>
      <c r="K32" s="744"/>
      <c r="L32" s="744"/>
      <c r="M32" s="744"/>
      <c r="N32" s="744"/>
      <c r="O32" s="744"/>
      <c r="P32" s="744"/>
      <c r="Q32" s="744"/>
    </row>
    <row r="33" spans="2:17" ht="12" customHeight="1" x14ac:dyDescent="0.2">
      <c r="B33" s="783" t="s">
        <v>650</v>
      </c>
      <c r="C33" s="762"/>
      <c r="D33" s="762"/>
      <c r="E33" s="762"/>
      <c r="F33" s="762"/>
      <c r="G33" s="762"/>
      <c r="H33" s="762"/>
      <c r="I33" s="762"/>
      <c r="J33" s="762"/>
      <c r="K33" s="762"/>
      <c r="L33" s="762"/>
      <c r="M33" s="762"/>
      <c r="N33" s="762"/>
      <c r="O33" s="762"/>
      <c r="P33" s="762"/>
      <c r="Q33" s="759"/>
    </row>
    <row r="34" spans="2:17" ht="12" customHeight="1" x14ac:dyDescent="0.2">
      <c r="B34" s="783" t="s">
        <v>1349</v>
      </c>
      <c r="C34" s="759"/>
      <c r="D34" s="759"/>
      <c r="E34" s="759"/>
      <c r="F34" s="759"/>
      <c r="G34" s="759"/>
      <c r="H34" s="759"/>
      <c r="I34" s="759"/>
      <c r="J34" s="759"/>
      <c r="K34" s="759"/>
      <c r="L34" s="759"/>
      <c r="M34" s="759"/>
      <c r="N34" s="759"/>
      <c r="O34" s="759"/>
      <c r="P34" s="759"/>
      <c r="Q34" s="759"/>
    </row>
    <row r="35" spans="2:17" ht="12" customHeight="1" x14ac:dyDescent="0.2">
      <c r="B35" s="783" t="s">
        <v>1348</v>
      </c>
      <c r="C35" s="759"/>
      <c r="D35" s="759"/>
      <c r="E35" s="759"/>
      <c r="F35" s="759"/>
      <c r="G35" s="759"/>
      <c r="H35" s="759"/>
      <c r="I35" s="759"/>
      <c r="J35" s="759"/>
      <c r="K35" s="759"/>
      <c r="L35" s="759"/>
      <c r="M35" s="759"/>
      <c r="N35" s="759"/>
      <c r="O35" s="759"/>
      <c r="P35" s="759"/>
      <c r="Q35" s="759"/>
    </row>
    <row r="36" spans="2:17" ht="12" customHeight="1" x14ac:dyDescent="0.25">
      <c r="B36" s="790" t="str">
        <f>"Notes: "&amp;"EIA completed modeling and analysis for this report on " &amp;Dates!D2&amp;"."</f>
        <v>Notes: EIA completed modeling and analysis for this report on Thursday May 6, 2021.</v>
      </c>
      <c r="C36" s="744"/>
      <c r="D36" s="744"/>
      <c r="E36" s="744"/>
      <c r="F36" s="744"/>
      <c r="G36" s="744"/>
      <c r="H36" s="744"/>
      <c r="I36" s="744"/>
      <c r="J36" s="744"/>
      <c r="K36" s="744"/>
      <c r="L36" s="744"/>
      <c r="M36" s="744"/>
      <c r="N36" s="744"/>
      <c r="O36" s="744"/>
      <c r="P36" s="744"/>
      <c r="Q36" s="744"/>
    </row>
    <row r="37" spans="2:17" ht="12" customHeight="1" x14ac:dyDescent="0.2">
      <c r="B37" s="770" t="s">
        <v>353</v>
      </c>
      <c r="C37" s="769"/>
      <c r="D37" s="769"/>
      <c r="E37" s="769"/>
      <c r="F37" s="769"/>
      <c r="G37" s="769"/>
      <c r="H37" s="769"/>
      <c r="I37" s="769"/>
      <c r="J37" s="769"/>
      <c r="K37" s="769"/>
      <c r="L37" s="769"/>
      <c r="M37" s="769"/>
      <c r="N37" s="769"/>
      <c r="O37" s="769"/>
      <c r="P37" s="769"/>
      <c r="Q37" s="769"/>
    </row>
    <row r="38" spans="2:17" ht="12" customHeight="1" x14ac:dyDescent="0.2">
      <c r="B38" s="779" t="s">
        <v>854</v>
      </c>
      <c r="C38" s="759"/>
      <c r="D38" s="759"/>
      <c r="E38" s="759"/>
      <c r="F38" s="759"/>
      <c r="G38" s="759"/>
      <c r="H38" s="759"/>
      <c r="I38" s="759"/>
      <c r="J38" s="759"/>
      <c r="K38" s="759"/>
      <c r="L38" s="759"/>
      <c r="M38" s="759"/>
      <c r="N38" s="759"/>
      <c r="O38" s="759"/>
      <c r="P38" s="759"/>
      <c r="Q38" s="759"/>
    </row>
    <row r="39" spans="2:17" ht="12" customHeight="1" x14ac:dyDescent="0.2">
      <c r="B39" s="765" t="s">
        <v>838</v>
      </c>
      <c r="C39" s="766"/>
      <c r="D39" s="766"/>
      <c r="E39" s="766"/>
      <c r="F39" s="766"/>
      <c r="G39" s="766"/>
      <c r="H39" s="766"/>
      <c r="I39" s="766"/>
      <c r="J39" s="766"/>
      <c r="K39" s="766"/>
      <c r="L39" s="766"/>
      <c r="M39" s="766"/>
      <c r="N39" s="766"/>
      <c r="O39" s="766"/>
      <c r="P39" s="766"/>
      <c r="Q39" s="759"/>
    </row>
    <row r="40" spans="2:17" ht="12" customHeight="1" x14ac:dyDescent="0.2">
      <c r="B40" s="771" t="s">
        <v>1384</v>
      </c>
      <c r="C40" s="759"/>
      <c r="D40" s="759"/>
      <c r="E40" s="759"/>
      <c r="F40" s="759"/>
      <c r="G40" s="759"/>
      <c r="H40" s="759"/>
      <c r="I40" s="759"/>
      <c r="J40" s="759"/>
      <c r="K40" s="759"/>
      <c r="L40" s="759"/>
      <c r="M40" s="759"/>
      <c r="N40" s="759"/>
      <c r="O40" s="759"/>
      <c r="P40" s="759"/>
      <c r="Q40" s="759"/>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367" customWidth="1"/>
    <col min="56" max="58" width="6.5546875" style="584" customWidth="1"/>
    <col min="59" max="62" width="6.5546875" style="367" customWidth="1"/>
    <col min="63" max="74" width="6.5546875" style="47" customWidth="1"/>
    <col min="75" max="16384" width="9.5546875" style="47"/>
  </cols>
  <sheetData>
    <row r="1" spans="1:74" ht="13.35" customHeight="1" x14ac:dyDescent="0.25">
      <c r="A1" s="741" t="s">
        <v>798</v>
      </c>
      <c r="B1" s="796" t="s">
        <v>901</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75"/>
    </row>
    <row r="2" spans="1:74" ht="13.2" x14ac:dyDescent="0.25">
      <c r="A2" s="742"/>
      <c r="B2" s="486" t="str">
        <f>"U.S. Energy Information Administration  |  Short-Term Energy Outlook  - "&amp;Dates!D1</f>
        <v>U.S. Energy Information Administration  |  Short-Term Energy Outlook  - May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2"/>
      <c r="AY6" s="682"/>
      <c r="AZ6" s="682"/>
      <c r="BA6" s="682"/>
      <c r="BB6" s="682"/>
      <c r="BC6" s="682"/>
      <c r="BD6" s="682"/>
      <c r="BE6" s="682"/>
      <c r="BF6" s="682"/>
      <c r="BG6" s="682"/>
      <c r="BH6" s="682"/>
      <c r="BI6" s="682"/>
      <c r="BJ6" s="682"/>
      <c r="BK6" s="682"/>
      <c r="BL6" s="682"/>
      <c r="BM6" s="682"/>
      <c r="BN6" s="682"/>
      <c r="BO6" s="682"/>
      <c r="BP6" s="682"/>
      <c r="BQ6" s="682"/>
      <c r="BR6" s="682"/>
      <c r="BS6" s="682"/>
      <c r="BT6" s="682"/>
      <c r="BU6" s="682"/>
      <c r="BV6" s="682"/>
    </row>
    <row r="7" spans="1:74" ht="11.1" customHeight="1" x14ac:dyDescent="0.2">
      <c r="A7" s="61" t="s">
        <v>502</v>
      </c>
      <c r="B7" s="172" t="s">
        <v>119</v>
      </c>
      <c r="C7" s="210">
        <v>8.8735900000000001</v>
      </c>
      <c r="D7" s="210">
        <v>9.1081160000000008</v>
      </c>
      <c r="E7" s="210">
        <v>9.1924080000000004</v>
      </c>
      <c r="F7" s="210">
        <v>9.1148070000000008</v>
      </c>
      <c r="G7" s="210">
        <v>9.2077039999999997</v>
      </c>
      <c r="H7" s="210">
        <v>9.1344849999999997</v>
      </c>
      <c r="I7" s="210">
        <v>9.2657760000000007</v>
      </c>
      <c r="J7" s="210">
        <v>9.2639449999999997</v>
      </c>
      <c r="K7" s="210">
        <v>9.5335920000000005</v>
      </c>
      <c r="L7" s="210">
        <v>9.6680379999999992</v>
      </c>
      <c r="M7" s="210">
        <v>10.087902</v>
      </c>
      <c r="N7" s="210">
        <v>9.9928659999999994</v>
      </c>
      <c r="O7" s="210">
        <v>9.9983160000000009</v>
      </c>
      <c r="P7" s="210">
        <v>10.260786</v>
      </c>
      <c r="Q7" s="210">
        <v>10.488575000000001</v>
      </c>
      <c r="R7" s="210">
        <v>10.496371</v>
      </c>
      <c r="S7" s="210">
        <v>10.456747999999999</v>
      </c>
      <c r="T7" s="210">
        <v>10.604911</v>
      </c>
      <c r="U7" s="210">
        <v>10.903438</v>
      </c>
      <c r="V7" s="210">
        <v>11.383527000000001</v>
      </c>
      <c r="W7" s="210">
        <v>11.463372</v>
      </c>
      <c r="X7" s="210">
        <v>11.553960999999999</v>
      </c>
      <c r="Y7" s="210">
        <v>11.907087000000001</v>
      </c>
      <c r="Z7" s="210">
        <v>12.00375</v>
      </c>
      <c r="AA7" s="210">
        <v>11.865012999999999</v>
      </c>
      <c r="AB7" s="210">
        <v>11.678834</v>
      </c>
      <c r="AC7" s="210">
        <v>11.937306</v>
      </c>
      <c r="AD7" s="210">
        <v>12.134698</v>
      </c>
      <c r="AE7" s="210">
        <v>12.163192</v>
      </c>
      <c r="AF7" s="210">
        <v>12.087543999999999</v>
      </c>
      <c r="AG7" s="210">
        <v>11.819095000000001</v>
      </c>
      <c r="AH7" s="210">
        <v>12.424769</v>
      </c>
      <c r="AI7" s="210">
        <v>12.495187</v>
      </c>
      <c r="AJ7" s="210">
        <v>12.672552</v>
      </c>
      <c r="AK7" s="210">
        <v>12.859780000000001</v>
      </c>
      <c r="AL7" s="210">
        <v>12.802096000000001</v>
      </c>
      <c r="AM7" s="210">
        <v>12.754821</v>
      </c>
      <c r="AN7" s="210">
        <v>12.745602</v>
      </c>
      <c r="AO7" s="210">
        <v>12.737068000000001</v>
      </c>
      <c r="AP7" s="210">
        <v>12.009976999999999</v>
      </c>
      <c r="AQ7" s="210">
        <v>10.018784999999999</v>
      </c>
      <c r="AR7" s="210">
        <v>10.442129</v>
      </c>
      <c r="AS7" s="210">
        <v>10.972654</v>
      </c>
      <c r="AT7" s="210">
        <v>10.583830000000001</v>
      </c>
      <c r="AU7" s="210">
        <v>10.870478</v>
      </c>
      <c r="AV7" s="210">
        <v>10.438742</v>
      </c>
      <c r="AW7" s="210">
        <v>11.167707</v>
      </c>
      <c r="AX7" s="210">
        <v>11.087878999999999</v>
      </c>
      <c r="AY7" s="210">
        <v>11.059485</v>
      </c>
      <c r="AZ7" s="210">
        <v>9.8617380000000008</v>
      </c>
      <c r="BA7" s="210">
        <v>10.939185239</v>
      </c>
      <c r="BB7" s="210">
        <v>10.966726926</v>
      </c>
      <c r="BC7" s="299">
        <v>10.97195</v>
      </c>
      <c r="BD7" s="299">
        <v>10.979760000000001</v>
      </c>
      <c r="BE7" s="299">
        <v>11.05669</v>
      </c>
      <c r="BF7" s="299">
        <v>11.12932</v>
      </c>
      <c r="BG7" s="299">
        <v>11.17252</v>
      </c>
      <c r="BH7" s="299">
        <v>11.200430000000001</v>
      </c>
      <c r="BI7" s="299">
        <v>11.3994</v>
      </c>
      <c r="BJ7" s="299">
        <v>11.4307</v>
      </c>
      <c r="BK7" s="299">
        <v>11.4435</v>
      </c>
      <c r="BL7" s="299">
        <v>11.487590000000001</v>
      </c>
      <c r="BM7" s="299">
        <v>11.59097</v>
      </c>
      <c r="BN7" s="299">
        <v>11.67177</v>
      </c>
      <c r="BO7" s="299">
        <v>11.64479</v>
      </c>
      <c r="BP7" s="299">
        <v>11.70964</v>
      </c>
      <c r="BQ7" s="299">
        <v>11.81198</v>
      </c>
      <c r="BR7" s="299">
        <v>11.99769</v>
      </c>
      <c r="BS7" s="299">
        <v>12.07019</v>
      </c>
      <c r="BT7" s="299">
        <v>12.0451</v>
      </c>
      <c r="BU7" s="299">
        <v>12.257070000000001</v>
      </c>
      <c r="BV7" s="299">
        <v>12.33356</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0.45829399999999998</v>
      </c>
      <c r="AZ8" s="210">
        <v>0.45663999999999999</v>
      </c>
      <c r="BA8" s="210">
        <v>0.44498681382999999</v>
      </c>
      <c r="BB8" s="210">
        <v>0.44118005989999998</v>
      </c>
      <c r="BC8" s="299">
        <v>0.35107738018000001</v>
      </c>
      <c r="BD8" s="299">
        <v>0.33304202337</v>
      </c>
      <c r="BE8" s="299">
        <v>0.35934039186</v>
      </c>
      <c r="BF8" s="299">
        <v>0.40566521317999998</v>
      </c>
      <c r="BG8" s="299">
        <v>0.39253357297000002</v>
      </c>
      <c r="BH8" s="299">
        <v>0.44179359945000002</v>
      </c>
      <c r="BI8" s="299">
        <v>0.43843645673999998</v>
      </c>
      <c r="BJ8" s="299">
        <v>0.43504595968999998</v>
      </c>
      <c r="BK8" s="299">
        <v>0.42749421410999999</v>
      </c>
      <c r="BL8" s="299">
        <v>0.41994232395999997</v>
      </c>
      <c r="BM8" s="299">
        <v>0.44393726384999999</v>
      </c>
      <c r="BN8" s="299">
        <v>0.44102914920000003</v>
      </c>
      <c r="BO8" s="299">
        <v>0.32721276726999998</v>
      </c>
      <c r="BP8" s="299">
        <v>0.31143573136000002</v>
      </c>
      <c r="BQ8" s="299">
        <v>0.35313857907000001</v>
      </c>
      <c r="BR8" s="299">
        <v>0.39879691976999998</v>
      </c>
      <c r="BS8" s="299">
        <v>0.39636414075999998</v>
      </c>
      <c r="BT8" s="299">
        <v>0.41487963493000002</v>
      </c>
      <c r="BU8" s="299">
        <v>0.41702671796000002</v>
      </c>
      <c r="BV8" s="299">
        <v>0.44654965854000001</v>
      </c>
    </row>
    <row r="9" spans="1:74" ht="11.1" customHeight="1" x14ac:dyDescent="0.2">
      <c r="A9" s="61" t="s">
        <v>504</v>
      </c>
      <c r="B9" s="172" t="s">
        <v>233</v>
      </c>
      <c r="C9" s="210">
        <v>1.750904</v>
      </c>
      <c r="D9" s="210">
        <v>1.7536179999999999</v>
      </c>
      <c r="E9" s="210">
        <v>1.77535</v>
      </c>
      <c r="F9" s="210">
        <v>1.6644460000000001</v>
      </c>
      <c r="G9" s="210">
        <v>1.6849289999999999</v>
      </c>
      <c r="H9" s="210">
        <v>1.6313260000000001</v>
      </c>
      <c r="I9" s="210">
        <v>1.7568159999999999</v>
      </c>
      <c r="J9" s="210">
        <v>1.7185299999999999</v>
      </c>
      <c r="K9" s="210">
        <v>1.6933510000000001</v>
      </c>
      <c r="L9" s="210">
        <v>1.482453</v>
      </c>
      <c r="M9" s="210">
        <v>1.698094</v>
      </c>
      <c r="N9" s="210">
        <v>1.5691660000000001</v>
      </c>
      <c r="O9" s="210">
        <v>1.6373610000000001</v>
      </c>
      <c r="P9" s="210">
        <v>1.7123630000000001</v>
      </c>
      <c r="Q9" s="210">
        <v>1.704564</v>
      </c>
      <c r="R9" s="210">
        <v>1.6024510000000001</v>
      </c>
      <c r="S9" s="210">
        <v>1.5362229999999999</v>
      </c>
      <c r="T9" s="210">
        <v>1.663573</v>
      </c>
      <c r="U9" s="210">
        <v>1.866757</v>
      </c>
      <c r="V9" s="210">
        <v>1.954796</v>
      </c>
      <c r="W9" s="210">
        <v>1.797722</v>
      </c>
      <c r="X9" s="210">
        <v>1.7515039999999999</v>
      </c>
      <c r="Y9" s="210">
        <v>1.9503919999999999</v>
      </c>
      <c r="Z9" s="210">
        <v>1.9206510000000001</v>
      </c>
      <c r="AA9" s="210">
        <v>1.9173659999999999</v>
      </c>
      <c r="AB9" s="210">
        <v>1.7367360000000001</v>
      </c>
      <c r="AC9" s="210">
        <v>1.9251119999999999</v>
      </c>
      <c r="AD9" s="210">
        <v>1.962815</v>
      </c>
      <c r="AE9" s="210">
        <v>1.9138930000000001</v>
      </c>
      <c r="AF9" s="210">
        <v>1.9155709999999999</v>
      </c>
      <c r="AG9" s="210">
        <v>1.53226</v>
      </c>
      <c r="AH9" s="210">
        <v>2.0450599999999999</v>
      </c>
      <c r="AI9" s="210">
        <v>1.9173500000000001</v>
      </c>
      <c r="AJ9" s="210">
        <v>1.9145570000000001</v>
      </c>
      <c r="AK9" s="210">
        <v>2.0006110000000001</v>
      </c>
      <c r="AL9" s="210">
        <v>1.972947</v>
      </c>
      <c r="AM9" s="210">
        <v>1.981495</v>
      </c>
      <c r="AN9" s="210">
        <v>1.971158</v>
      </c>
      <c r="AO9" s="210">
        <v>1.930739</v>
      </c>
      <c r="AP9" s="210">
        <v>1.911754</v>
      </c>
      <c r="AQ9" s="210">
        <v>1.6121829999999999</v>
      </c>
      <c r="AR9" s="210">
        <v>1.563574</v>
      </c>
      <c r="AS9" s="210">
        <v>1.6484289999999999</v>
      </c>
      <c r="AT9" s="210">
        <v>1.194402</v>
      </c>
      <c r="AU9" s="210">
        <v>1.503304</v>
      </c>
      <c r="AV9" s="210">
        <v>1.0569280000000001</v>
      </c>
      <c r="AW9" s="210">
        <v>1.7233259999999999</v>
      </c>
      <c r="AX9" s="210">
        <v>1.792305</v>
      </c>
      <c r="AY9" s="210">
        <v>1.781115</v>
      </c>
      <c r="AZ9" s="210">
        <v>1.7608520000000001</v>
      </c>
      <c r="BA9" s="210">
        <v>1.8192866312</v>
      </c>
      <c r="BB9" s="210">
        <v>1.8170792916</v>
      </c>
      <c r="BC9" s="299">
        <v>1.8534094780999999</v>
      </c>
      <c r="BD9" s="299">
        <v>1.8114897549</v>
      </c>
      <c r="BE9" s="299">
        <v>1.785553653</v>
      </c>
      <c r="BF9" s="299">
        <v>1.7270891654</v>
      </c>
      <c r="BG9" s="299">
        <v>1.7060064072000001</v>
      </c>
      <c r="BH9" s="299">
        <v>1.6216596369</v>
      </c>
      <c r="BI9" s="299">
        <v>1.7753425246000001</v>
      </c>
      <c r="BJ9" s="299">
        <v>1.7804099466000001</v>
      </c>
      <c r="BK9" s="299">
        <v>1.7644063721000001</v>
      </c>
      <c r="BL9" s="299">
        <v>1.759953205</v>
      </c>
      <c r="BM9" s="299">
        <v>1.7588145508999999</v>
      </c>
      <c r="BN9" s="299">
        <v>1.7483977150000001</v>
      </c>
      <c r="BO9" s="299">
        <v>1.7394517173999999</v>
      </c>
      <c r="BP9" s="299">
        <v>1.7323575710000001</v>
      </c>
      <c r="BQ9" s="299">
        <v>1.7152381681</v>
      </c>
      <c r="BR9" s="299">
        <v>1.7824294172999999</v>
      </c>
      <c r="BS9" s="299">
        <v>1.790609897</v>
      </c>
      <c r="BT9" s="299">
        <v>1.6924940392000001</v>
      </c>
      <c r="BU9" s="299">
        <v>1.8581420271</v>
      </c>
      <c r="BV9" s="299">
        <v>1.8736003362</v>
      </c>
    </row>
    <row r="10" spans="1:74" ht="11.1" customHeight="1" x14ac:dyDescent="0.2">
      <c r="A10" s="61" t="s">
        <v>505</v>
      </c>
      <c r="B10" s="172" t="s">
        <v>118</v>
      </c>
      <c r="C10" s="210">
        <v>6.604781</v>
      </c>
      <c r="D10" s="210">
        <v>6.8390120000000003</v>
      </c>
      <c r="E10" s="210">
        <v>6.8912639999999996</v>
      </c>
      <c r="F10" s="210">
        <v>6.9250699999999998</v>
      </c>
      <c r="G10" s="210">
        <v>7.0152380000000001</v>
      </c>
      <c r="H10" s="210">
        <v>7.0417189999999996</v>
      </c>
      <c r="I10" s="210">
        <v>7.0863290000000001</v>
      </c>
      <c r="J10" s="210">
        <v>7.0947240000000003</v>
      </c>
      <c r="K10" s="210">
        <v>7.3580839999999998</v>
      </c>
      <c r="L10" s="210">
        <v>7.6789610000000001</v>
      </c>
      <c r="M10" s="210">
        <v>7.879893</v>
      </c>
      <c r="N10" s="210">
        <v>7.9113519999999999</v>
      </c>
      <c r="O10" s="210">
        <v>7.8532590000000004</v>
      </c>
      <c r="P10" s="210">
        <v>8.0353239999999992</v>
      </c>
      <c r="Q10" s="210">
        <v>8.2718190000000007</v>
      </c>
      <c r="R10" s="210">
        <v>8.3965130000000006</v>
      </c>
      <c r="S10" s="210">
        <v>8.4248089999999998</v>
      </c>
      <c r="T10" s="210">
        <v>8.4906319999999997</v>
      </c>
      <c r="U10" s="210">
        <v>8.6419460000000008</v>
      </c>
      <c r="V10" s="210">
        <v>9.0010220000000007</v>
      </c>
      <c r="W10" s="210">
        <v>9.1941849999999992</v>
      </c>
      <c r="X10" s="210">
        <v>9.3159010000000002</v>
      </c>
      <c r="Y10" s="210">
        <v>9.4593989999999994</v>
      </c>
      <c r="Z10" s="210">
        <v>9.5874360000000003</v>
      </c>
      <c r="AA10" s="210">
        <v>9.4514209999999999</v>
      </c>
      <c r="AB10" s="210">
        <v>9.4545060000000003</v>
      </c>
      <c r="AC10" s="210">
        <v>9.5311229999999991</v>
      </c>
      <c r="AD10" s="210">
        <v>9.6964109999999994</v>
      </c>
      <c r="AE10" s="210">
        <v>9.7748489999999997</v>
      </c>
      <c r="AF10" s="210">
        <v>9.7172079999999994</v>
      </c>
      <c r="AG10" s="210">
        <v>9.838336</v>
      </c>
      <c r="AH10" s="210">
        <v>9.9979639999999996</v>
      </c>
      <c r="AI10" s="210">
        <v>10.128444</v>
      </c>
      <c r="AJ10" s="210">
        <v>10.283211</v>
      </c>
      <c r="AK10" s="210">
        <v>10.375057999999999</v>
      </c>
      <c r="AL10" s="210">
        <v>10.34778</v>
      </c>
      <c r="AM10" s="210">
        <v>10.290877</v>
      </c>
      <c r="AN10" s="210">
        <v>10.297777999999999</v>
      </c>
      <c r="AO10" s="210">
        <v>10.336776</v>
      </c>
      <c r="AP10" s="210">
        <v>9.6355199999999996</v>
      </c>
      <c r="AQ10" s="210">
        <v>8.0024809999999995</v>
      </c>
      <c r="AR10" s="210">
        <v>8.5175800000000006</v>
      </c>
      <c r="AS10" s="210">
        <v>8.8802199999999996</v>
      </c>
      <c r="AT10" s="210">
        <v>8.9458459999999995</v>
      </c>
      <c r="AU10" s="210">
        <v>8.9254390000000008</v>
      </c>
      <c r="AV10" s="210">
        <v>8.9224530000000009</v>
      </c>
      <c r="AW10" s="210">
        <v>8.9804049999999993</v>
      </c>
      <c r="AX10" s="210">
        <v>8.8326139999999995</v>
      </c>
      <c r="AY10" s="210">
        <v>8.8200760000000002</v>
      </c>
      <c r="AZ10" s="210">
        <v>7.6442459999999999</v>
      </c>
      <c r="BA10" s="210">
        <v>8.6749117936999998</v>
      </c>
      <c r="BB10" s="210">
        <v>8.7084675749000002</v>
      </c>
      <c r="BC10" s="299">
        <v>8.7674658361999995</v>
      </c>
      <c r="BD10" s="299">
        <v>8.8352291152000006</v>
      </c>
      <c r="BE10" s="299">
        <v>8.9117997394999993</v>
      </c>
      <c r="BF10" s="299">
        <v>8.9965681998000004</v>
      </c>
      <c r="BG10" s="299">
        <v>9.0739825544000006</v>
      </c>
      <c r="BH10" s="299">
        <v>9.1369782260000001</v>
      </c>
      <c r="BI10" s="299">
        <v>9.1856171920000005</v>
      </c>
      <c r="BJ10" s="299">
        <v>9.2152395155000004</v>
      </c>
      <c r="BK10" s="299">
        <v>9.2516028803000001</v>
      </c>
      <c r="BL10" s="299">
        <v>9.3076971480000008</v>
      </c>
      <c r="BM10" s="299">
        <v>9.3882174198000001</v>
      </c>
      <c r="BN10" s="299">
        <v>9.4823439868000001</v>
      </c>
      <c r="BO10" s="299">
        <v>9.5781266161000005</v>
      </c>
      <c r="BP10" s="299">
        <v>9.6658487248</v>
      </c>
      <c r="BQ10" s="299">
        <v>9.7436030642000002</v>
      </c>
      <c r="BR10" s="299">
        <v>9.8164586998000001</v>
      </c>
      <c r="BS10" s="299">
        <v>9.8832169837000006</v>
      </c>
      <c r="BT10" s="299">
        <v>9.9377293885999993</v>
      </c>
      <c r="BU10" s="299">
        <v>9.9819013319999996</v>
      </c>
      <c r="BV10" s="299">
        <v>10.013410812</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3.1577459999999999</v>
      </c>
      <c r="AN11" s="210">
        <v>2.811439</v>
      </c>
      <c r="AO11" s="210">
        <v>2.7393239999999999</v>
      </c>
      <c r="AP11" s="210">
        <v>2.4423560000000002</v>
      </c>
      <c r="AQ11" s="210">
        <v>3.158274</v>
      </c>
      <c r="AR11" s="210">
        <v>3.644476</v>
      </c>
      <c r="AS11" s="210">
        <v>2.6394099999999998</v>
      </c>
      <c r="AT11" s="210">
        <v>2.1342379999999999</v>
      </c>
      <c r="AU11" s="210">
        <v>2.1591879999999999</v>
      </c>
      <c r="AV11" s="210">
        <v>2.358657</v>
      </c>
      <c r="AW11" s="210">
        <v>2.8445670000000001</v>
      </c>
      <c r="AX11" s="210">
        <v>2.3412510000000002</v>
      </c>
      <c r="AY11" s="210">
        <v>2.6182949999999998</v>
      </c>
      <c r="AZ11" s="210">
        <v>2.8868520000000002</v>
      </c>
      <c r="BA11" s="210">
        <v>2.9507419355</v>
      </c>
      <c r="BB11" s="210">
        <v>2.9052454666999998</v>
      </c>
      <c r="BC11" s="299">
        <v>4.080425</v>
      </c>
      <c r="BD11" s="299">
        <v>3.685171</v>
      </c>
      <c r="BE11" s="299">
        <v>4.405068</v>
      </c>
      <c r="BF11" s="299">
        <v>4.3995189999999997</v>
      </c>
      <c r="BG11" s="299">
        <v>3.9576549999999999</v>
      </c>
      <c r="BH11" s="299">
        <v>3.288008</v>
      </c>
      <c r="BI11" s="299">
        <v>3.6978070000000001</v>
      </c>
      <c r="BJ11" s="299">
        <v>4.0864149999999997</v>
      </c>
      <c r="BK11" s="299">
        <v>3.7767409999999999</v>
      </c>
      <c r="BL11" s="299">
        <v>3.3368950000000002</v>
      </c>
      <c r="BM11" s="299">
        <v>3.9518420000000001</v>
      </c>
      <c r="BN11" s="299">
        <v>4.3015499999999998</v>
      </c>
      <c r="BO11" s="299">
        <v>4.7007459999999996</v>
      </c>
      <c r="BP11" s="299">
        <v>4.8120190000000003</v>
      </c>
      <c r="BQ11" s="299">
        <v>4.5782230000000004</v>
      </c>
      <c r="BR11" s="299">
        <v>4.8140549999999998</v>
      </c>
      <c r="BS11" s="299">
        <v>4.4105790000000002</v>
      </c>
      <c r="BT11" s="299">
        <v>3.7547229999999998</v>
      </c>
      <c r="BU11" s="299">
        <v>3.7104279999999998</v>
      </c>
      <c r="BV11" s="299">
        <v>3.9996520000000002</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3.2258064515E-5</v>
      </c>
      <c r="AZ12" s="210">
        <v>1.1142857143E-2</v>
      </c>
      <c r="BA12" s="210">
        <v>0</v>
      </c>
      <c r="BB12" s="210">
        <v>0.15047780697999999</v>
      </c>
      <c r="BC12" s="299">
        <v>0.1629032</v>
      </c>
      <c r="BD12" s="299">
        <v>0.22</v>
      </c>
      <c r="BE12" s="299">
        <v>0</v>
      </c>
      <c r="BF12" s="299">
        <v>0</v>
      </c>
      <c r="BG12" s="299">
        <v>0</v>
      </c>
      <c r="BH12" s="299">
        <v>4.59677E-2</v>
      </c>
      <c r="BI12" s="299">
        <v>4.7500000000000001E-2</v>
      </c>
      <c r="BJ12" s="299">
        <v>4.59677E-2</v>
      </c>
      <c r="BK12" s="299">
        <v>4.59677E-2</v>
      </c>
      <c r="BL12" s="299">
        <v>5.0892899999999998E-2</v>
      </c>
      <c r="BM12" s="299">
        <v>4.59677E-2</v>
      </c>
      <c r="BN12" s="299">
        <v>4.7500000000000001E-2</v>
      </c>
      <c r="BO12" s="299">
        <v>4.59677E-2</v>
      </c>
      <c r="BP12" s="299">
        <v>4.7500000000000001E-2</v>
      </c>
      <c r="BQ12" s="299">
        <v>4.59677E-2</v>
      </c>
      <c r="BR12" s="299">
        <v>2.01613E-2</v>
      </c>
      <c r="BS12" s="299">
        <v>2.0833299999999999E-2</v>
      </c>
      <c r="BT12" s="299">
        <v>0.10403229999999999</v>
      </c>
      <c r="BU12" s="299">
        <v>0.1075</v>
      </c>
      <c r="BV12" s="299">
        <v>0.10403229999999999</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-0.32458064516000001</v>
      </c>
      <c r="AN13" s="210">
        <v>-0.39279310345000001</v>
      </c>
      <c r="AO13" s="210">
        <v>-0.91061290322999999</v>
      </c>
      <c r="AP13" s="210">
        <v>-1.5569999999999999</v>
      </c>
      <c r="AQ13" s="210">
        <v>0.26461290322999997</v>
      </c>
      <c r="AR13" s="210">
        <v>-0.36549999999999999</v>
      </c>
      <c r="AS13" s="210">
        <v>0.40793548387</v>
      </c>
      <c r="AT13" s="210">
        <v>0.49264516129000002</v>
      </c>
      <c r="AU13" s="210">
        <v>0.22286666666999999</v>
      </c>
      <c r="AV13" s="210">
        <v>0.12029032258</v>
      </c>
      <c r="AW13" s="210">
        <v>-0.22756666667</v>
      </c>
      <c r="AX13" s="210">
        <v>0.48912903225999999</v>
      </c>
      <c r="AY13" s="210">
        <v>0.30335483871000002</v>
      </c>
      <c r="AZ13" s="210">
        <v>-0.61792857143000002</v>
      </c>
      <c r="BA13" s="210">
        <v>-0.16638709676999999</v>
      </c>
      <c r="BB13" s="210">
        <v>0.43842617579999998</v>
      </c>
      <c r="BC13" s="299">
        <v>8.9166999999999996E-3</v>
      </c>
      <c r="BD13" s="299">
        <v>0.4579801</v>
      </c>
      <c r="BE13" s="299">
        <v>0.41778799999999999</v>
      </c>
      <c r="BF13" s="299">
        <v>0.2650672</v>
      </c>
      <c r="BG13" s="299">
        <v>-2.9290199999999999E-2</v>
      </c>
      <c r="BH13" s="299">
        <v>-0.32139240000000002</v>
      </c>
      <c r="BI13" s="299">
        <v>-8.0833000000000002E-2</v>
      </c>
      <c r="BJ13" s="299">
        <v>0.36673040000000001</v>
      </c>
      <c r="BK13" s="299">
        <v>-0.12557560000000001</v>
      </c>
      <c r="BL13" s="299">
        <v>-0.24541650000000001</v>
      </c>
      <c r="BM13" s="299">
        <v>-0.4057173</v>
      </c>
      <c r="BN13" s="299">
        <v>-0.2742484</v>
      </c>
      <c r="BO13" s="299">
        <v>5.4151599999999996E-3</v>
      </c>
      <c r="BP13" s="299">
        <v>0.29118860000000002</v>
      </c>
      <c r="BQ13" s="299">
        <v>0.4858208</v>
      </c>
      <c r="BR13" s="299">
        <v>0.35665089999999999</v>
      </c>
      <c r="BS13" s="299">
        <v>-2.57942E-2</v>
      </c>
      <c r="BT13" s="299">
        <v>-0.31060320000000002</v>
      </c>
      <c r="BU13" s="299">
        <v>-8.9174199999999995E-2</v>
      </c>
      <c r="BV13" s="299">
        <v>0.35143649999999999</v>
      </c>
    </row>
    <row r="14" spans="1:74" ht="11.1" customHeight="1" x14ac:dyDescent="0.2">
      <c r="A14" s="61" t="s">
        <v>507</v>
      </c>
      <c r="B14" s="172" t="s">
        <v>121</v>
      </c>
      <c r="C14" s="210">
        <v>0.19324380645</v>
      </c>
      <c r="D14" s="210">
        <v>0.31007800000000002</v>
      </c>
      <c r="E14" s="210">
        <v>-6.1323225805999998E-2</v>
      </c>
      <c r="F14" s="210">
        <v>0.19532066667</v>
      </c>
      <c r="G14" s="210">
        <v>0.24550719355</v>
      </c>
      <c r="H14" s="210">
        <v>0.16027033332999999</v>
      </c>
      <c r="I14" s="210">
        <v>0.49799306451999997</v>
      </c>
      <c r="J14" s="210">
        <v>-0.14749987097</v>
      </c>
      <c r="K14" s="210">
        <v>0.21455733332999999</v>
      </c>
      <c r="L14" s="210">
        <v>-3.6780806451999999E-2</v>
      </c>
      <c r="M14" s="210">
        <v>0.14314666667000001</v>
      </c>
      <c r="N14" s="210">
        <v>5.8417483871000001E-2</v>
      </c>
      <c r="O14" s="210">
        <v>-3.8282580645000001E-2</v>
      </c>
      <c r="P14" s="210">
        <v>6.6674428571000005E-2</v>
      </c>
      <c r="Q14" s="210">
        <v>0.56133232257999999</v>
      </c>
      <c r="R14" s="210">
        <v>0.27390799999999998</v>
      </c>
      <c r="S14" s="210">
        <v>0.54562816129000002</v>
      </c>
      <c r="T14" s="210">
        <v>0.212282</v>
      </c>
      <c r="U14" s="210">
        <v>0.64651529031999999</v>
      </c>
      <c r="V14" s="210">
        <v>4.2713387096999997E-2</v>
      </c>
      <c r="W14" s="210">
        <v>0.25272099999999997</v>
      </c>
      <c r="X14" s="210">
        <v>0.14635416129000001</v>
      </c>
      <c r="Y14" s="210">
        <v>0.45699966667000003</v>
      </c>
      <c r="Z14" s="210">
        <v>0.46373158064999997</v>
      </c>
      <c r="AA14" s="210">
        <v>0.21135493548000001</v>
      </c>
      <c r="AB14" s="210">
        <v>0.50744071429000004</v>
      </c>
      <c r="AC14" s="210">
        <v>0.12052680645</v>
      </c>
      <c r="AD14" s="210">
        <v>0.464418</v>
      </c>
      <c r="AE14" s="210">
        <v>0.60484816128999996</v>
      </c>
      <c r="AF14" s="210">
        <v>0.50667700000000004</v>
      </c>
      <c r="AG14" s="210">
        <v>0.41875622580999999</v>
      </c>
      <c r="AH14" s="210">
        <v>0.31282300000000002</v>
      </c>
      <c r="AI14" s="210">
        <v>0.36760766667</v>
      </c>
      <c r="AJ14" s="210">
        <v>0.63301161289999996</v>
      </c>
      <c r="AK14" s="210">
        <v>0.76234000000000002</v>
      </c>
      <c r="AL14" s="210">
        <v>0.27095548387000001</v>
      </c>
      <c r="AM14" s="210">
        <v>0.64288464515999999</v>
      </c>
      <c r="AN14" s="210">
        <v>0.70240710345000001</v>
      </c>
      <c r="AO14" s="210">
        <v>0.66051090322999995</v>
      </c>
      <c r="AP14" s="210">
        <v>-1.3632999999999999E-2</v>
      </c>
      <c r="AQ14" s="210">
        <v>-0.14515522581000001</v>
      </c>
      <c r="AR14" s="210">
        <v>0.26749466666999999</v>
      </c>
      <c r="AS14" s="210">
        <v>0.32171070967999998</v>
      </c>
      <c r="AT14" s="210">
        <v>0.66296390322999998</v>
      </c>
      <c r="AU14" s="210">
        <v>0.14216699999999999</v>
      </c>
      <c r="AV14" s="210">
        <v>0.40995590322999997</v>
      </c>
      <c r="AW14" s="210">
        <v>0.32335966666999999</v>
      </c>
      <c r="AX14" s="210">
        <v>0.22161222581000001</v>
      </c>
      <c r="AY14" s="210">
        <v>0.54392990323000001</v>
      </c>
      <c r="AZ14" s="210">
        <v>0.23173171429</v>
      </c>
      <c r="BA14" s="210">
        <v>0.58275024513999996</v>
      </c>
      <c r="BB14" s="210">
        <v>0.55189995754999999</v>
      </c>
      <c r="BC14" s="299">
        <v>0.21702949999999999</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16.230871</v>
      </c>
      <c r="AN15" s="210">
        <v>15.866655</v>
      </c>
      <c r="AO15" s="210">
        <v>15.226290000000001</v>
      </c>
      <c r="AP15" s="210">
        <v>12.7864</v>
      </c>
      <c r="AQ15" s="210">
        <v>12.957807000000001</v>
      </c>
      <c r="AR15" s="210">
        <v>13.732032999999999</v>
      </c>
      <c r="AS15" s="210">
        <v>14.337935999999999</v>
      </c>
      <c r="AT15" s="210">
        <v>14.151419000000001</v>
      </c>
      <c r="AU15" s="210">
        <v>13.572832999999999</v>
      </c>
      <c r="AV15" s="210">
        <v>13.444742</v>
      </c>
      <c r="AW15" s="210">
        <v>14.123767000000001</v>
      </c>
      <c r="AX15" s="210">
        <v>14.139839</v>
      </c>
      <c r="AY15" s="210">
        <v>14.525097000000001</v>
      </c>
      <c r="AZ15" s="210">
        <v>12.373536</v>
      </c>
      <c r="BA15" s="210">
        <v>14.306290323000001</v>
      </c>
      <c r="BB15" s="210">
        <v>15.012776333</v>
      </c>
      <c r="BC15" s="299">
        <v>15.441229999999999</v>
      </c>
      <c r="BD15" s="299">
        <v>15.62129</v>
      </c>
      <c r="BE15" s="299">
        <v>16.11552</v>
      </c>
      <c r="BF15" s="299">
        <v>15.990220000000001</v>
      </c>
      <c r="BG15" s="299">
        <v>15.344939999999999</v>
      </c>
      <c r="BH15" s="299">
        <v>14.37102</v>
      </c>
      <c r="BI15" s="299">
        <v>15.222329999999999</v>
      </c>
      <c r="BJ15" s="299">
        <v>16.100829999999998</v>
      </c>
      <c r="BK15" s="299">
        <v>15.37846</v>
      </c>
      <c r="BL15" s="299">
        <v>14.829140000000001</v>
      </c>
      <c r="BM15" s="299">
        <v>15.40757</v>
      </c>
      <c r="BN15" s="299">
        <v>15.89733</v>
      </c>
      <c r="BO15" s="299">
        <v>16.613949999999999</v>
      </c>
      <c r="BP15" s="299">
        <v>17.138719999999999</v>
      </c>
      <c r="BQ15" s="299">
        <v>17.157969999999999</v>
      </c>
      <c r="BR15" s="299">
        <v>17.38486</v>
      </c>
      <c r="BS15" s="299">
        <v>16.719860000000001</v>
      </c>
      <c r="BT15" s="299">
        <v>15.75126</v>
      </c>
      <c r="BU15" s="299">
        <v>16.144279999999998</v>
      </c>
      <c r="BV15" s="299">
        <v>16.959700000000002</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366"/>
      <c r="BD16" s="366"/>
      <c r="BE16" s="366"/>
      <c r="BF16" s="366"/>
      <c r="BG16" s="366"/>
      <c r="BH16" s="366"/>
      <c r="BI16" s="366"/>
      <c r="BJ16" s="366"/>
      <c r="BK16" s="366"/>
      <c r="BL16" s="366"/>
      <c r="BM16" s="366"/>
      <c r="BN16" s="366"/>
      <c r="BO16" s="366"/>
      <c r="BP16" s="366"/>
      <c r="BQ16" s="366"/>
      <c r="BR16" s="366"/>
      <c r="BS16" s="366"/>
      <c r="BT16" s="366"/>
      <c r="BU16" s="366"/>
      <c r="BV16" s="366"/>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1.1360269999999999</v>
      </c>
      <c r="AN17" s="210">
        <v>0.93948100000000001</v>
      </c>
      <c r="AO17" s="210">
        <v>0.97841800000000001</v>
      </c>
      <c r="AP17" s="210">
        <v>0.76726499999999997</v>
      </c>
      <c r="AQ17" s="210">
        <v>0.80670799999999998</v>
      </c>
      <c r="AR17" s="210">
        <v>0.872498</v>
      </c>
      <c r="AS17" s="210">
        <v>0.93551600000000001</v>
      </c>
      <c r="AT17" s="210">
        <v>0.92400000000000004</v>
      </c>
      <c r="AU17" s="210">
        <v>0.94583600000000001</v>
      </c>
      <c r="AV17" s="210">
        <v>0.92458099999999999</v>
      </c>
      <c r="AW17" s="210">
        <v>0.93373399999999995</v>
      </c>
      <c r="AX17" s="210">
        <v>0.91674199999999995</v>
      </c>
      <c r="AY17" s="210">
        <v>0.89135200000000003</v>
      </c>
      <c r="AZ17" s="210">
        <v>0.764571</v>
      </c>
      <c r="BA17" s="210">
        <v>0.96640170000000003</v>
      </c>
      <c r="BB17" s="210">
        <v>1.0445450000000001</v>
      </c>
      <c r="BC17" s="299">
        <v>1.0973470000000001</v>
      </c>
      <c r="BD17" s="299">
        <v>1.106822</v>
      </c>
      <c r="BE17" s="299">
        <v>1.06253</v>
      </c>
      <c r="BF17" s="299">
        <v>1.0936170000000001</v>
      </c>
      <c r="BG17" s="299">
        <v>1.0494250000000001</v>
      </c>
      <c r="BH17" s="299">
        <v>0.98257430000000001</v>
      </c>
      <c r="BI17" s="299">
        <v>1.0484359999999999</v>
      </c>
      <c r="BJ17" s="299">
        <v>1.110069</v>
      </c>
      <c r="BK17" s="299">
        <v>1.082668</v>
      </c>
      <c r="BL17" s="299">
        <v>1.0514319999999999</v>
      </c>
      <c r="BM17" s="299">
        <v>1.0486709999999999</v>
      </c>
      <c r="BN17" s="299">
        <v>1.0462549999999999</v>
      </c>
      <c r="BO17" s="299">
        <v>1.1075600000000001</v>
      </c>
      <c r="BP17" s="299">
        <v>1.1194569999999999</v>
      </c>
      <c r="BQ17" s="299">
        <v>1.1194230000000001</v>
      </c>
      <c r="BR17" s="299">
        <v>1.1692629999999999</v>
      </c>
      <c r="BS17" s="299">
        <v>1.1287659999999999</v>
      </c>
      <c r="BT17" s="299">
        <v>1.0870550000000001</v>
      </c>
      <c r="BU17" s="299">
        <v>1.1277459999999999</v>
      </c>
      <c r="BV17" s="299">
        <v>1.2107600000000001</v>
      </c>
    </row>
    <row r="18" spans="1:74" ht="11.1" customHeight="1" x14ac:dyDescent="0.2">
      <c r="A18" s="61" t="s">
        <v>509</v>
      </c>
      <c r="B18" s="172" t="s">
        <v>899</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5.1452900000000001</v>
      </c>
      <c r="AN18" s="210">
        <v>4.9652070000000004</v>
      </c>
      <c r="AO18" s="210">
        <v>5.2528709999999998</v>
      </c>
      <c r="AP18" s="210">
        <v>4.9342670000000002</v>
      </c>
      <c r="AQ18" s="210">
        <v>4.7448709999999998</v>
      </c>
      <c r="AR18" s="210">
        <v>5.1973330000000004</v>
      </c>
      <c r="AS18" s="210">
        <v>5.3689359999999997</v>
      </c>
      <c r="AT18" s="210">
        <v>5.3248389999999999</v>
      </c>
      <c r="AU18" s="210">
        <v>5.3088670000000002</v>
      </c>
      <c r="AV18" s="210">
        <v>5.2991609999999998</v>
      </c>
      <c r="AW18" s="210">
        <v>5.3230000000000004</v>
      </c>
      <c r="AX18" s="210">
        <v>5.059774</v>
      </c>
      <c r="AY18" s="210">
        <v>5.188097</v>
      </c>
      <c r="AZ18" s="210">
        <v>4.214893</v>
      </c>
      <c r="BA18" s="210">
        <v>5.0423425345000004</v>
      </c>
      <c r="BB18" s="210">
        <v>5.2136556549000002</v>
      </c>
      <c r="BC18" s="299">
        <v>5.3898239999999999</v>
      </c>
      <c r="BD18" s="299">
        <v>5.2502310000000003</v>
      </c>
      <c r="BE18" s="299">
        <v>5.2801689999999999</v>
      </c>
      <c r="BF18" s="299">
        <v>5.2632409999999998</v>
      </c>
      <c r="BG18" s="299">
        <v>5.3325529999999999</v>
      </c>
      <c r="BH18" s="299">
        <v>5.3909609999999999</v>
      </c>
      <c r="BI18" s="299">
        <v>5.3698480000000002</v>
      </c>
      <c r="BJ18" s="299">
        <v>5.4434060000000004</v>
      </c>
      <c r="BK18" s="299">
        <v>5.3257770000000004</v>
      </c>
      <c r="BL18" s="299">
        <v>5.4021299999999997</v>
      </c>
      <c r="BM18" s="299">
        <v>5.5175159999999996</v>
      </c>
      <c r="BN18" s="299">
        <v>5.5916829999999997</v>
      </c>
      <c r="BO18" s="299">
        <v>5.6723520000000001</v>
      </c>
      <c r="BP18" s="299">
        <v>5.6943260000000002</v>
      </c>
      <c r="BQ18" s="299">
        <v>5.6929569999999998</v>
      </c>
      <c r="BR18" s="299">
        <v>5.7879709999999998</v>
      </c>
      <c r="BS18" s="299">
        <v>5.8019080000000001</v>
      </c>
      <c r="BT18" s="299">
        <v>5.8515689999999996</v>
      </c>
      <c r="BU18" s="299">
        <v>5.8566029999999998</v>
      </c>
      <c r="BV18" s="299">
        <v>5.7498570000000004</v>
      </c>
    </row>
    <row r="19" spans="1:74" ht="11.1" customHeight="1" x14ac:dyDescent="0.2">
      <c r="A19" s="61" t="s">
        <v>877</v>
      </c>
      <c r="B19" s="172" t="s">
        <v>878</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1.158323</v>
      </c>
      <c r="AN19" s="210">
        <v>1.1383190000000001</v>
      </c>
      <c r="AO19" s="210">
        <v>1.0465139999999999</v>
      </c>
      <c r="AP19" s="210">
        <v>0.66727599999999998</v>
      </c>
      <c r="AQ19" s="210">
        <v>0.78</v>
      </c>
      <c r="AR19" s="210">
        <v>0.96706199999999998</v>
      </c>
      <c r="AS19" s="210">
        <v>1.0307170000000001</v>
      </c>
      <c r="AT19" s="210">
        <v>1.0227310000000001</v>
      </c>
      <c r="AU19" s="210">
        <v>1.0329839999999999</v>
      </c>
      <c r="AV19" s="210">
        <v>1.0517350000000001</v>
      </c>
      <c r="AW19" s="210">
        <v>1.0956570000000001</v>
      </c>
      <c r="AX19" s="210">
        <v>1.0722719999999999</v>
      </c>
      <c r="AY19" s="210">
        <v>1.0606450000000001</v>
      </c>
      <c r="AZ19" s="210">
        <v>0.93417799999999995</v>
      </c>
      <c r="BA19" s="210">
        <v>1.0579334741999999</v>
      </c>
      <c r="BB19" s="210">
        <v>1.0467360367</v>
      </c>
      <c r="BC19" s="299">
        <v>1.0699259999999999</v>
      </c>
      <c r="BD19" s="299">
        <v>1.0771839999999999</v>
      </c>
      <c r="BE19" s="299">
        <v>1.093656</v>
      </c>
      <c r="BF19" s="299">
        <v>1.11463</v>
      </c>
      <c r="BG19" s="299">
        <v>1.067815</v>
      </c>
      <c r="BH19" s="299">
        <v>1.0580560000000001</v>
      </c>
      <c r="BI19" s="299">
        <v>1.1067229999999999</v>
      </c>
      <c r="BJ19" s="299">
        <v>1.0991329999999999</v>
      </c>
      <c r="BK19" s="299">
        <v>1.0855079999999999</v>
      </c>
      <c r="BL19" s="299">
        <v>1.060651</v>
      </c>
      <c r="BM19" s="299">
        <v>1.076719</v>
      </c>
      <c r="BN19" s="299">
        <v>1.067472</v>
      </c>
      <c r="BO19" s="299">
        <v>1.0997429999999999</v>
      </c>
      <c r="BP19" s="299">
        <v>1.1218999999999999</v>
      </c>
      <c r="BQ19" s="299">
        <v>1.104214</v>
      </c>
      <c r="BR19" s="299">
        <v>1.128641</v>
      </c>
      <c r="BS19" s="299">
        <v>1.099388</v>
      </c>
      <c r="BT19" s="299">
        <v>1.0840350000000001</v>
      </c>
      <c r="BU19" s="299">
        <v>1.1300950000000001</v>
      </c>
      <c r="BV19" s="299">
        <v>1.1282490000000001</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1.07558</v>
      </c>
      <c r="AN20" s="210">
        <v>1.052276</v>
      </c>
      <c r="AO20" s="210">
        <v>0.94858100000000001</v>
      </c>
      <c r="AP20" s="210">
        <v>0.56483300000000003</v>
      </c>
      <c r="AQ20" s="210">
        <v>0.68058099999999999</v>
      </c>
      <c r="AR20" s="210">
        <v>0.86526700000000001</v>
      </c>
      <c r="AS20" s="210">
        <v>0.92603199999999997</v>
      </c>
      <c r="AT20" s="210">
        <v>0.91674199999999995</v>
      </c>
      <c r="AU20" s="210">
        <v>0.92593300000000001</v>
      </c>
      <c r="AV20" s="210">
        <v>0.94845199999999996</v>
      </c>
      <c r="AW20" s="210">
        <v>0.99693299999999996</v>
      </c>
      <c r="AX20" s="210">
        <v>0.97087100000000004</v>
      </c>
      <c r="AY20" s="210">
        <v>0.93054800000000004</v>
      </c>
      <c r="AZ20" s="210">
        <v>0.81885699999999995</v>
      </c>
      <c r="BA20" s="210">
        <v>0.95509677419000005</v>
      </c>
      <c r="BB20" s="210">
        <v>0.94548903666999995</v>
      </c>
      <c r="BC20" s="299">
        <v>0.96911599999999998</v>
      </c>
      <c r="BD20" s="299">
        <v>0.96779990000000005</v>
      </c>
      <c r="BE20" s="299">
        <v>0.97916420000000004</v>
      </c>
      <c r="BF20" s="299">
        <v>1.000529</v>
      </c>
      <c r="BG20" s="299">
        <v>0.96838310000000005</v>
      </c>
      <c r="BH20" s="299">
        <v>0.96124050000000005</v>
      </c>
      <c r="BI20" s="299">
        <v>0.99677400000000005</v>
      </c>
      <c r="BJ20" s="299">
        <v>0.98611090000000001</v>
      </c>
      <c r="BK20" s="299">
        <v>0.98409599999999997</v>
      </c>
      <c r="BL20" s="299">
        <v>0.96255820000000003</v>
      </c>
      <c r="BM20" s="299">
        <v>0.96850729999999996</v>
      </c>
      <c r="BN20" s="299">
        <v>0.96046169999999997</v>
      </c>
      <c r="BO20" s="299">
        <v>0.99316459999999995</v>
      </c>
      <c r="BP20" s="299">
        <v>1.006597</v>
      </c>
      <c r="BQ20" s="299">
        <v>0.98282389999999997</v>
      </c>
      <c r="BR20" s="299">
        <v>1.0077100000000001</v>
      </c>
      <c r="BS20" s="299">
        <v>0.9942974</v>
      </c>
      <c r="BT20" s="299">
        <v>0.98159240000000003</v>
      </c>
      <c r="BU20" s="299">
        <v>1.01373</v>
      </c>
      <c r="BV20" s="299">
        <v>1.008778</v>
      </c>
    </row>
    <row r="21" spans="1:74" ht="11.1" customHeight="1" x14ac:dyDescent="0.2">
      <c r="A21" s="61" t="s">
        <v>879</v>
      </c>
      <c r="B21" s="172" t="s">
        <v>880</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0.21740599999999999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0.22309745161</v>
      </c>
      <c r="AN21" s="210">
        <v>0.20934489654999999</v>
      </c>
      <c r="AO21" s="210">
        <v>0.21858083871</v>
      </c>
      <c r="AP21" s="210">
        <v>0.19536666666999999</v>
      </c>
      <c r="AQ21" s="210">
        <v>0.20077496774</v>
      </c>
      <c r="AR21" s="210">
        <v>0.18180033333000001</v>
      </c>
      <c r="AS21" s="210">
        <v>0.20261299999999999</v>
      </c>
      <c r="AT21" s="210">
        <v>0.19722532258</v>
      </c>
      <c r="AU21" s="210">
        <v>0.19036700000000001</v>
      </c>
      <c r="AV21" s="210">
        <v>0.19596858065</v>
      </c>
      <c r="AW21" s="210">
        <v>0.17560066666999999</v>
      </c>
      <c r="AX21" s="210">
        <v>0.18667793548</v>
      </c>
      <c r="AY21" s="210">
        <v>0.20548612902999999</v>
      </c>
      <c r="AZ21" s="210">
        <v>0.17764371429</v>
      </c>
      <c r="BA21" s="210">
        <v>0.1925615</v>
      </c>
      <c r="BB21" s="210">
        <v>0.20163220000000001</v>
      </c>
      <c r="BC21" s="299">
        <v>0.2066375</v>
      </c>
      <c r="BD21" s="299">
        <v>0.21155840000000001</v>
      </c>
      <c r="BE21" s="299">
        <v>0.2136496</v>
      </c>
      <c r="BF21" s="299">
        <v>0.2102974</v>
      </c>
      <c r="BG21" s="299">
        <v>0.20616660000000001</v>
      </c>
      <c r="BH21" s="299">
        <v>0.20045170000000001</v>
      </c>
      <c r="BI21" s="299">
        <v>0.21104980000000001</v>
      </c>
      <c r="BJ21" s="299">
        <v>0.21906339999999999</v>
      </c>
      <c r="BK21" s="299">
        <v>0.2051491</v>
      </c>
      <c r="BL21" s="299">
        <v>0.2016387</v>
      </c>
      <c r="BM21" s="299">
        <v>0.2067802</v>
      </c>
      <c r="BN21" s="299">
        <v>0.2134693</v>
      </c>
      <c r="BO21" s="299">
        <v>0.21807480000000001</v>
      </c>
      <c r="BP21" s="299">
        <v>0.2235473</v>
      </c>
      <c r="BQ21" s="299">
        <v>0.22513759999999999</v>
      </c>
      <c r="BR21" s="299">
        <v>0.22367809999999999</v>
      </c>
      <c r="BS21" s="299">
        <v>0.2205038</v>
      </c>
      <c r="BT21" s="299">
        <v>0.2152917</v>
      </c>
      <c r="BU21" s="299">
        <v>0.2245076</v>
      </c>
      <c r="BV21" s="299">
        <v>0.23162530000000001</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-3.7627290000000002</v>
      </c>
      <c r="AN22" s="210">
        <v>-4.3371719999999998</v>
      </c>
      <c r="AO22" s="210">
        <v>-4.0157179999999997</v>
      </c>
      <c r="AP22" s="210">
        <v>-3.658331</v>
      </c>
      <c r="AQ22" s="210">
        <v>-2.2189770000000002</v>
      </c>
      <c r="AR22" s="210">
        <v>-2.9694219999999998</v>
      </c>
      <c r="AS22" s="210">
        <v>-3.2055349999999998</v>
      </c>
      <c r="AT22" s="210">
        <v>-3.1667640000000001</v>
      </c>
      <c r="AU22" s="210">
        <v>-2.9922230000000001</v>
      </c>
      <c r="AV22" s="210">
        <v>-3.3428429999999998</v>
      </c>
      <c r="AW22" s="210">
        <v>-3.0519219999999998</v>
      </c>
      <c r="AX22" s="210">
        <v>-3.546249</v>
      </c>
      <c r="AY22" s="210">
        <v>-3.4319459999999999</v>
      </c>
      <c r="AZ22" s="210">
        <v>-2.8997660000000001</v>
      </c>
      <c r="BA22" s="210">
        <v>-2.9448641957000001</v>
      </c>
      <c r="BB22" s="210">
        <v>-3.0421847147999999</v>
      </c>
      <c r="BC22" s="299">
        <v>-3.080158</v>
      </c>
      <c r="BD22" s="299">
        <v>-2.9958130000000001</v>
      </c>
      <c r="BE22" s="299">
        <v>-3.6312310000000001</v>
      </c>
      <c r="BF22" s="299">
        <v>-3.2635369999999999</v>
      </c>
      <c r="BG22" s="299">
        <v>-2.9421330000000001</v>
      </c>
      <c r="BH22" s="299">
        <v>-2.4654379999999998</v>
      </c>
      <c r="BI22" s="299">
        <v>-2.9625819999999998</v>
      </c>
      <c r="BJ22" s="299">
        <v>-4.1835149999999999</v>
      </c>
      <c r="BK22" s="299">
        <v>-2.9979629999999999</v>
      </c>
      <c r="BL22" s="299">
        <v>-3.1459969999999999</v>
      </c>
      <c r="BM22" s="299">
        <v>-3.5387970000000002</v>
      </c>
      <c r="BN22" s="299">
        <v>-3.1851449999999999</v>
      </c>
      <c r="BO22" s="299">
        <v>-3.5572400000000002</v>
      </c>
      <c r="BP22" s="299">
        <v>-3.948528</v>
      </c>
      <c r="BQ22" s="299">
        <v>-4.0572720000000002</v>
      </c>
      <c r="BR22" s="299">
        <v>-4.3624499999999999</v>
      </c>
      <c r="BS22" s="299">
        <v>-4.2023320000000002</v>
      </c>
      <c r="BT22" s="299">
        <v>-3.749241</v>
      </c>
      <c r="BU22" s="299">
        <v>-3.7483119999999999</v>
      </c>
      <c r="BV22" s="299">
        <v>-4.9062469999999996</v>
      </c>
    </row>
    <row r="23" spans="1:74" ht="11.1" customHeight="1" x14ac:dyDescent="0.2">
      <c r="A23" s="565" t="s">
        <v>973</v>
      </c>
      <c r="B23" s="66" t="s">
        <v>974</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-1.9535899999999999</v>
      </c>
      <c r="AN23" s="210">
        <v>-2.0446529999999998</v>
      </c>
      <c r="AO23" s="210">
        <v>-1.9790559999999999</v>
      </c>
      <c r="AP23" s="210">
        <v>-1.939327</v>
      </c>
      <c r="AQ23" s="210">
        <v>-1.7293719999999999</v>
      </c>
      <c r="AR23" s="210">
        <v>-1.9226939999999999</v>
      </c>
      <c r="AS23" s="210">
        <v>-1.86721</v>
      </c>
      <c r="AT23" s="210">
        <v>-1.865696</v>
      </c>
      <c r="AU23" s="210">
        <v>-1.8428310000000001</v>
      </c>
      <c r="AV23" s="210">
        <v>-2.11917</v>
      </c>
      <c r="AW23" s="210">
        <v>-1.949999</v>
      </c>
      <c r="AX23" s="210">
        <v>-2.030948</v>
      </c>
      <c r="AY23" s="210">
        <v>-2.1455899999999999</v>
      </c>
      <c r="AZ23" s="210">
        <v>-1.9329689999999999</v>
      </c>
      <c r="BA23" s="210">
        <v>-1.9356483741999999</v>
      </c>
      <c r="BB23" s="210">
        <v>-1.9902450332999999</v>
      </c>
      <c r="BC23" s="299">
        <v>-2.1869640000000001</v>
      </c>
      <c r="BD23" s="299">
        <v>-2.131011</v>
      </c>
      <c r="BE23" s="299">
        <v>-2.128101</v>
      </c>
      <c r="BF23" s="299">
        <v>-2.1431879999999999</v>
      </c>
      <c r="BG23" s="299">
        <v>-2.05477</v>
      </c>
      <c r="BH23" s="299">
        <v>-1.974763</v>
      </c>
      <c r="BI23" s="299">
        <v>-1.892865</v>
      </c>
      <c r="BJ23" s="299">
        <v>-2.010265</v>
      </c>
      <c r="BK23" s="299">
        <v>-1.9514910000000001</v>
      </c>
      <c r="BL23" s="299">
        <v>-1.981689</v>
      </c>
      <c r="BM23" s="299">
        <v>-2.0017429999999998</v>
      </c>
      <c r="BN23" s="299">
        <v>-2.0725579999999999</v>
      </c>
      <c r="BO23" s="299">
        <v>-2.1861670000000002</v>
      </c>
      <c r="BP23" s="299">
        <v>-2.223325</v>
      </c>
      <c r="BQ23" s="299">
        <v>-2.2259549999999999</v>
      </c>
      <c r="BR23" s="299">
        <v>-2.2078139999999999</v>
      </c>
      <c r="BS23" s="299">
        <v>-2.208542</v>
      </c>
      <c r="BT23" s="299">
        <v>-2.1149230000000001</v>
      </c>
      <c r="BU23" s="299">
        <v>-2.0835509999999999</v>
      </c>
      <c r="BV23" s="299">
        <v>-2.144476</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0.45420899999999997</v>
      </c>
      <c r="AN24" s="210">
        <v>0.28461700000000001</v>
      </c>
      <c r="AO24" s="210">
        <v>0.199853</v>
      </c>
      <c r="AP24" s="210">
        <v>5.7521999999999997E-2</v>
      </c>
      <c r="AQ24" s="210">
        <v>0.30175800000000003</v>
      </c>
      <c r="AR24" s="210">
        <v>0.37574800000000003</v>
      </c>
      <c r="AS24" s="210">
        <v>0.38651999999999997</v>
      </c>
      <c r="AT24" s="210">
        <v>0.35431800000000002</v>
      </c>
      <c r="AU24" s="210">
        <v>0.27897300000000003</v>
      </c>
      <c r="AV24" s="210">
        <v>0.21640200000000001</v>
      </c>
      <c r="AW24" s="210">
        <v>0.29092200000000001</v>
      </c>
      <c r="AX24" s="210">
        <v>7.9599000000000003E-2</v>
      </c>
      <c r="AY24" s="210">
        <v>4.0495999999999997E-2</v>
      </c>
      <c r="AZ24" s="210">
        <v>8.8261999999999993E-2</v>
      </c>
      <c r="BA24" s="210">
        <v>0.2417378</v>
      </c>
      <c r="BB24" s="210">
        <v>0.32732489999999997</v>
      </c>
      <c r="BC24" s="299">
        <v>0.31504569999999998</v>
      </c>
      <c r="BD24" s="299">
        <v>0.46326630000000002</v>
      </c>
      <c r="BE24" s="299">
        <v>0.44129109999999999</v>
      </c>
      <c r="BF24" s="299">
        <v>0.41201480000000001</v>
      </c>
      <c r="BG24" s="299">
        <v>0.42440630000000001</v>
      </c>
      <c r="BH24" s="299">
        <v>0.40346900000000002</v>
      </c>
      <c r="BI24" s="299">
        <v>0.25988420000000001</v>
      </c>
      <c r="BJ24" s="299">
        <v>0.22056799999999999</v>
      </c>
      <c r="BK24" s="299">
        <v>0.27817740000000002</v>
      </c>
      <c r="BL24" s="299">
        <v>0.141098</v>
      </c>
      <c r="BM24" s="299">
        <v>0.1907095</v>
      </c>
      <c r="BN24" s="299">
        <v>0.25861669999999998</v>
      </c>
      <c r="BO24" s="299">
        <v>0.27289540000000001</v>
      </c>
      <c r="BP24" s="299">
        <v>0.2434354</v>
      </c>
      <c r="BQ24" s="299">
        <v>0.30067090000000002</v>
      </c>
      <c r="BR24" s="299">
        <v>0.28724660000000002</v>
      </c>
      <c r="BS24" s="299">
        <v>0.31291170000000001</v>
      </c>
      <c r="BT24" s="299">
        <v>0.25953290000000001</v>
      </c>
      <c r="BU24" s="299">
        <v>0.17302690000000001</v>
      </c>
      <c r="BV24" s="299">
        <v>0.16498309999999999</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-8.1090999999999996E-2</v>
      </c>
      <c r="AN25" s="210">
        <v>-0.128493</v>
      </c>
      <c r="AO25" s="210">
        <v>-8.1037999999999999E-2</v>
      </c>
      <c r="AP25" s="210">
        <v>-5.6466000000000002E-2</v>
      </c>
      <c r="AQ25" s="210">
        <v>-3.6170000000000001E-2</v>
      </c>
      <c r="AR25" s="210">
        <v>-4.3756000000000003E-2</v>
      </c>
      <c r="AS25" s="210">
        <v>-3.8214999999999999E-2</v>
      </c>
      <c r="AT25" s="210">
        <v>-4.5626E-2</v>
      </c>
      <c r="AU25" s="210">
        <v>-3.1315000000000003E-2</v>
      </c>
      <c r="AV25" s="210">
        <v>-5.1650000000000001E-2</v>
      </c>
      <c r="AW25" s="210">
        <v>-4.172E-2</v>
      </c>
      <c r="AX25" s="210">
        <v>-3.9701E-2</v>
      </c>
      <c r="AY25" s="210">
        <v>-0.10254000000000001</v>
      </c>
      <c r="AZ25" s="210">
        <v>-5.5336999999999997E-2</v>
      </c>
      <c r="BA25" s="210">
        <v>-0.10881947632</v>
      </c>
      <c r="BB25" s="210">
        <v>-9.0026931800000001E-2</v>
      </c>
      <c r="BC25" s="299">
        <v>-5.8459499999999998E-2</v>
      </c>
      <c r="BD25" s="299">
        <v>-6.2420999999999997E-2</v>
      </c>
      <c r="BE25" s="299">
        <v>-6.3889000000000001E-2</v>
      </c>
      <c r="BF25" s="299">
        <v>-6.42094E-2</v>
      </c>
      <c r="BG25" s="299">
        <v>-6.0881999999999999E-2</v>
      </c>
      <c r="BH25" s="299">
        <v>-7.4306800000000006E-2</v>
      </c>
      <c r="BI25" s="299">
        <v>-7.2575000000000001E-2</v>
      </c>
      <c r="BJ25" s="299">
        <v>-7.7107999999999996E-2</v>
      </c>
      <c r="BK25" s="299">
        <v>-7.6104900000000003E-2</v>
      </c>
      <c r="BL25" s="299">
        <v>-8.63318E-2</v>
      </c>
      <c r="BM25" s="299">
        <v>-8.9641999999999999E-2</v>
      </c>
      <c r="BN25" s="299">
        <v>-7.4370599999999995E-2</v>
      </c>
      <c r="BO25" s="299">
        <v>-6.02952E-2</v>
      </c>
      <c r="BP25" s="299">
        <v>-6.4002600000000007E-2</v>
      </c>
      <c r="BQ25" s="299">
        <v>-6.5256700000000001E-2</v>
      </c>
      <c r="BR25" s="299">
        <v>-6.5400200000000006E-2</v>
      </c>
      <c r="BS25" s="299">
        <v>-6.1912099999999998E-2</v>
      </c>
      <c r="BT25" s="299">
        <v>-7.5287699999999999E-2</v>
      </c>
      <c r="BU25" s="299">
        <v>-7.3453400000000002E-2</v>
      </c>
      <c r="BV25" s="299">
        <v>-7.7933299999999997E-2</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0.32143899999999997</v>
      </c>
      <c r="AN26" s="210">
        <v>0.35391099999999998</v>
      </c>
      <c r="AO26" s="210">
        <v>0.497836</v>
      </c>
      <c r="AP26" s="210">
        <v>0.204093</v>
      </c>
      <c r="AQ26" s="210">
        <v>0.34716000000000002</v>
      </c>
      <c r="AR26" s="210">
        <v>0.53888899999999995</v>
      </c>
      <c r="AS26" s="210">
        <v>0.45368999999999998</v>
      </c>
      <c r="AT26" s="210">
        <v>0.48153400000000002</v>
      </c>
      <c r="AU26" s="210">
        <v>0.51356800000000002</v>
      </c>
      <c r="AV26" s="210">
        <v>0.42996200000000001</v>
      </c>
      <c r="AW26" s="210">
        <v>0.43772800000000001</v>
      </c>
      <c r="AX26" s="210">
        <v>0.43382300000000001</v>
      </c>
      <c r="AY26" s="210">
        <v>0.41551100000000002</v>
      </c>
      <c r="AZ26" s="210">
        <v>0.50917800000000002</v>
      </c>
      <c r="BA26" s="210">
        <v>0.47892704516000001</v>
      </c>
      <c r="BB26" s="210">
        <v>0.75488425538000004</v>
      </c>
      <c r="BC26" s="299">
        <v>0.74880599999999997</v>
      </c>
      <c r="BD26" s="299">
        <v>0.57507620000000004</v>
      </c>
      <c r="BE26" s="299">
        <v>0.57920389999999999</v>
      </c>
      <c r="BF26" s="299">
        <v>0.4322783</v>
      </c>
      <c r="BG26" s="299">
        <v>0.48229159999999999</v>
      </c>
      <c r="BH26" s="299">
        <v>0.36092229999999997</v>
      </c>
      <c r="BI26" s="299">
        <v>0.17745939999999999</v>
      </c>
      <c r="BJ26" s="299">
        <v>-9.2289800000000005E-2</v>
      </c>
      <c r="BK26" s="299">
        <v>0.8328991</v>
      </c>
      <c r="BL26" s="299">
        <v>0.43604209999999999</v>
      </c>
      <c r="BM26" s="299">
        <v>0.3107627</v>
      </c>
      <c r="BN26" s="299">
        <v>0.61918709999999999</v>
      </c>
      <c r="BO26" s="299">
        <v>0.85645329999999997</v>
      </c>
      <c r="BP26" s="299">
        <v>0.78298789999999996</v>
      </c>
      <c r="BQ26" s="299">
        <v>0.60447790000000001</v>
      </c>
      <c r="BR26" s="299">
        <v>0.38162990000000002</v>
      </c>
      <c r="BS26" s="299">
        <v>0.2945045</v>
      </c>
      <c r="BT26" s="299">
        <v>0.49934620000000002</v>
      </c>
      <c r="BU26" s="299">
        <v>0.31252069999999998</v>
      </c>
      <c r="BV26" s="299">
        <v>-0.15207770000000001</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-0.73121999999999998</v>
      </c>
      <c r="AN27" s="210">
        <v>-0.79067399999999999</v>
      </c>
      <c r="AO27" s="210">
        <v>-0.65454199999999996</v>
      </c>
      <c r="AP27" s="210">
        <v>-0.67260399999999998</v>
      </c>
      <c r="AQ27" s="210">
        <v>-0.20055200000000001</v>
      </c>
      <c r="AR27" s="210">
        <v>-0.34778599999999998</v>
      </c>
      <c r="AS27" s="210">
        <v>-0.47261999999999998</v>
      </c>
      <c r="AT27" s="210">
        <v>-0.64945600000000003</v>
      </c>
      <c r="AU27" s="210">
        <v>-0.63045700000000005</v>
      </c>
      <c r="AV27" s="210">
        <v>-0.72999099999999995</v>
      </c>
      <c r="AW27" s="210">
        <v>-0.77022500000000005</v>
      </c>
      <c r="AX27" s="210">
        <v>-0.84278699999999995</v>
      </c>
      <c r="AY27" s="210">
        <v>-0.75925200000000004</v>
      </c>
      <c r="AZ27" s="210">
        <v>-0.62568900000000005</v>
      </c>
      <c r="BA27" s="210">
        <v>-0.60712903226000003</v>
      </c>
      <c r="BB27" s="210">
        <v>-0.58223743889000001</v>
      </c>
      <c r="BC27" s="299">
        <v>-0.72432169999999996</v>
      </c>
      <c r="BD27" s="299">
        <v>-0.6871661</v>
      </c>
      <c r="BE27" s="299">
        <v>-0.92796120000000004</v>
      </c>
      <c r="BF27" s="299">
        <v>-0.55398409999999998</v>
      </c>
      <c r="BG27" s="299">
        <v>-0.5571121</v>
      </c>
      <c r="BH27" s="299">
        <v>-0.4066263</v>
      </c>
      <c r="BI27" s="299">
        <v>-0.60627450000000005</v>
      </c>
      <c r="BJ27" s="299">
        <v>-0.62334610000000001</v>
      </c>
      <c r="BK27" s="299">
        <v>-1.0573429999999999</v>
      </c>
      <c r="BL27" s="299">
        <v>-0.59596830000000001</v>
      </c>
      <c r="BM27" s="299">
        <v>-0.59075069999999996</v>
      </c>
      <c r="BN27" s="299">
        <v>-0.53328089999999995</v>
      </c>
      <c r="BO27" s="299">
        <v>-0.82913230000000004</v>
      </c>
      <c r="BP27" s="299">
        <v>-0.71918159999999998</v>
      </c>
      <c r="BQ27" s="299">
        <v>-0.83095609999999998</v>
      </c>
      <c r="BR27" s="299">
        <v>-0.78400539999999996</v>
      </c>
      <c r="BS27" s="299">
        <v>-0.68291489999999999</v>
      </c>
      <c r="BT27" s="299">
        <v>-0.82587940000000004</v>
      </c>
      <c r="BU27" s="299">
        <v>-0.75403390000000003</v>
      </c>
      <c r="BV27" s="299">
        <v>-0.7569863</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-6.7493999999999998E-2</v>
      </c>
      <c r="AN28" s="210">
        <v>-8.1323999999999994E-2</v>
      </c>
      <c r="AO28" s="210">
        <v>-6.4043000000000003E-2</v>
      </c>
      <c r="AP28" s="210">
        <v>7.6415999999999998E-2</v>
      </c>
      <c r="AQ28" s="210">
        <v>0.10184799999999999</v>
      </c>
      <c r="AR28" s="210">
        <v>9.3056E-2</v>
      </c>
      <c r="AS28" s="210">
        <v>0.111669</v>
      </c>
      <c r="AT28" s="210">
        <v>0.135405</v>
      </c>
      <c r="AU28" s="210">
        <v>0.12324300000000001</v>
      </c>
      <c r="AV28" s="210">
        <v>0.105089</v>
      </c>
      <c r="AW28" s="210">
        <v>6.8765999999999994E-2</v>
      </c>
      <c r="AX28" s="210">
        <v>5.0061000000000001E-2</v>
      </c>
      <c r="AY28" s="210">
        <v>3.1182000000000001E-2</v>
      </c>
      <c r="AZ28" s="210">
        <v>4.5110999999999998E-2</v>
      </c>
      <c r="BA28" s="210">
        <v>-4.2903225806000004E-3</v>
      </c>
      <c r="BB28" s="210">
        <v>6.9788756298999999E-2</v>
      </c>
      <c r="BC28" s="299">
        <v>4.5062900000000003E-2</v>
      </c>
      <c r="BD28" s="299">
        <v>6.6319600000000006E-2</v>
      </c>
      <c r="BE28" s="299">
        <v>3.1692600000000001E-2</v>
      </c>
      <c r="BF28" s="299">
        <v>-7.7694299999999999E-3</v>
      </c>
      <c r="BG28" s="299">
        <v>7.2080699999999998E-2</v>
      </c>
      <c r="BH28" s="299">
        <v>0.13199520000000001</v>
      </c>
      <c r="BI28" s="299">
        <v>3.0429899999999999E-2</v>
      </c>
      <c r="BJ28" s="299">
        <v>2.5508800000000002E-2</v>
      </c>
      <c r="BK28" s="299">
        <v>-9.6367099999999997E-2</v>
      </c>
      <c r="BL28" s="299">
        <v>-1.0864E-2</v>
      </c>
      <c r="BM28" s="299">
        <v>-1.6232900000000001E-2</v>
      </c>
      <c r="BN28" s="299">
        <v>2.6562100000000002E-2</v>
      </c>
      <c r="BO28" s="299">
        <v>-1.2571300000000001E-2</v>
      </c>
      <c r="BP28" s="299">
        <v>1.24937E-2</v>
      </c>
      <c r="BQ28" s="299">
        <v>9.5049599999999998E-2</v>
      </c>
      <c r="BR28" s="299">
        <v>7.2768200000000005E-2</v>
      </c>
      <c r="BS28" s="299">
        <v>0.1392891</v>
      </c>
      <c r="BT28" s="299">
        <v>0.19676540000000001</v>
      </c>
      <c r="BU28" s="299">
        <v>0.14494889999999999</v>
      </c>
      <c r="BV28" s="299">
        <v>0.1482504</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-1.04559</v>
      </c>
      <c r="AN29" s="210">
        <v>-1.2323230000000001</v>
      </c>
      <c r="AO29" s="210">
        <v>-1.2951509999999999</v>
      </c>
      <c r="AP29" s="210">
        <v>-0.86513799999999996</v>
      </c>
      <c r="AQ29" s="210">
        <v>-0.54277699999999995</v>
      </c>
      <c r="AR29" s="210">
        <v>-1.1755450000000001</v>
      </c>
      <c r="AS29" s="210">
        <v>-1.2528440000000001</v>
      </c>
      <c r="AT29" s="210">
        <v>-1.191886</v>
      </c>
      <c r="AU29" s="210">
        <v>-0.99747300000000005</v>
      </c>
      <c r="AV29" s="210">
        <v>-0.79804399999999998</v>
      </c>
      <c r="AW29" s="210">
        <v>-0.67656300000000003</v>
      </c>
      <c r="AX29" s="210">
        <v>-0.73103399999999996</v>
      </c>
      <c r="AY29" s="210">
        <v>-0.54285700000000003</v>
      </c>
      <c r="AZ29" s="210">
        <v>-0.51340799999999998</v>
      </c>
      <c r="BA29" s="210">
        <v>-0.44770967742000001</v>
      </c>
      <c r="BB29" s="210">
        <v>-0.84595802403999998</v>
      </c>
      <c r="BC29" s="299">
        <v>-0.67090170000000005</v>
      </c>
      <c r="BD29" s="299">
        <v>-0.72008709999999998</v>
      </c>
      <c r="BE29" s="299">
        <v>-0.91913469999999997</v>
      </c>
      <c r="BF29" s="299">
        <v>-0.72770990000000002</v>
      </c>
      <c r="BG29" s="299">
        <v>-0.74531170000000002</v>
      </c>
      <c r="BH29" s="299">
        <v>-0.40778700000000001</v>
      </c>
      <c r="BI29" s="299">
        <v>-0.39135300000000001</v>
      </c>
      <c r="BJ29" s="299">
        <v>-0.8186542</v>
      </c>
      <c r="BK29" s="299">
        <v>-0.4103657</v>
      </c>
      <c r="BL29" s="299">
        <v>-0.46815770000000001</v>
      </c>
      <c r="BM29" s="299">
        <v>-0.79129680000000002</v>
      </c>
      <c r="BN29" s="299">
        <v>-0.77510619999999997</v>
      </c>
      <c r="BO29" s="299">
        <v>-0.88966040000000002</v>
      </c>
      <c r="BP29" s="299">
        <v>-1.1926669999999999</v>
      </c>
      <c r="BQ29" s="299">
        <v>-1.222183</v>
      </c>
      <c r="BR29" s="299">
        <v>-1.202299</v>
      </c>
      <c r="BS29" s="299">
        <v>-1.354943</v>
      </c>
      <c r="BT29" s="299">
        <v>-1.075836</v>
      </c>
      <c r="BU29" s="299">
        <v>-1.002761</v>
      </c>
      <c r="BV29" s="299">
        <v>-1.294862</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2.2748000000000001E-2</v>
      </c>
      <c r="AN30" s="210">
        <v>-6.1692999999999998E-2</v>
      </c>
      <c r="AO30" s="210">
        <v>-2.2259000000000001E-2</v>
      </c>
      <c r="AP30" s="210">
        <v>5.2484999999999997E-2</v>
      </c>
      <c r="AQ30" s="210">
        <v>5.2319999999999997E-3</v>
      </c>
      <c r="AR30" s="210">
        <v>7.8399999999999997E-4</v>
      </c>
      <c r="AS30" s="210">
        <v>9.5600000000000008E-3</v>
      </c>
      <c r="AT30" s="210">
        <v>6.2098E-2</v>
      </c>
      <c r="AU30" s="210">
        <v>6.5086000000000005E-2</v>
      </c>
      <c r="AV30" s="210">
        <v>8.6840000000000001E-2</v>
      </c>
      <c r="AW30" s="210">
        <v>5.1958999999999998E-2</v>
      </c>
      <c r="AX30" s="210">
        <v>1.8350000000000002E-2</v>
      </c>
      <c r="AY30" s="210">
        <v>0.13091900000000001</v>
      </c>
      <c r="AZ30" s="210">
        <v>3.9844999999999998E-2</v>
      </c>
      <c r="BA30" s="210">
        <v>4.7967741935000002E-2</v>
      </c>
      <c r="BB30" s="210">
        <v>-8.9164984099999994E-3</v>
      </c>
      <c r="BC30" s="299">
        <v>5.1931900000000003E-3</v>
      </c>
      <c r="BD30" s="299">
        <v>7.4576199999999999E-3</v>
      </c>
      <c r="BE30" s="299">
        <v>-1.8673700000000001E-2</v>
      </c>
      <c r="BF30" s="299">
        <v>-3.6242799999999999E-2</v>
      </c>
      <c r="BG30" s="299">
        <v>2.69538E-2</v>
      </c>
      <c r="BH30" s="299">
        <v>-1.31941E-2</v>
      </c>
      <c r="BI30" s="299">
        <v>0.1265501</v>
      </c>
      <c r="BJ30" s="299">
        <v>3.9903500000000001E-2</v>
      </c>
      <c r="BK30" s="299">
        <v>-2.98584E-2</v>
      </c>
      <c r="BL30" s="299">
        <v>-4.6147899999999999E-2</v>
      </c>
      <c r="BM30" s="299">
        <v>-7.3538199999999996E-3</v>
      </c>
      <c r="BN30" s="299">
        <v>-8.5860400000000003E-2</v>
      </c>
      <c r="BO30" s="299">
        <v>-5.8398800000000001E-2</v>
      </c>
      <c r="BP30" s="299">
        <v>-7.3235300000000003E-2</v>
      </c>
      <c r="BQ30" s="299">
        <v>-5.6772700000000002E-2</v>
      </c>
      <c r="BR30" s="299">
        <v>-0.1126505</v>
      </c>
      <c r="BS30" s="299">
        <v>-4.1243599999999997E-3</v>
      </c>
      <c r="BT30" s="299">
        <v>-4.5274300000000003E-2</v>
      </c>
      <c r="BU30" s="299">
        <v>0.1499286</v>
      </c>
      <c r="BV30" s="299">
        <v>2.6811100000000001E-2</v>
      </c>
    </row>
    <row r="31" spans="1:74" ht="11.1" customHeight="1" x14ac:dyDescent="0.2">
      <c r="A31" s="61" t="s">
        <v>181</v>
      </c>
      <c r="B31" s="571" t="s">
        <v>972</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-0.68213999999999997</v>
      </c>
      <c r="AN31" s="210">
        <v>-0.63653999999999999</v>
      </c>
      <c r="AO31" s="210">
        <v>-0.61731800000000003</v>
      </c>
      <c r="AP31" s="210">
        <v>-0.51531199999999999</v>
      </c>
      <c r="AQ31" s="210">
        <v>-0.46610400000000002</v>
      </c>
      <c r="AR31" s="210">
        <v>-0.488118</v>
      </c>
      <c r="AS31" s="210">
        <v>-0.53608500000000003</v>
      </c>
      <c r="AT31" s="210">
        <v>-0.44745499999999999</v>
      </c>
      <c r="AU31" s="210">
        <v>-0.47101700000000002</v>
      </c>
      <c r="AV31" s="210">
        <v>-0.48228100000000002</v>
      </c>
      <c r="AW31" s="210">
        <v>-0.46278999999999998</v>
      </c>
      <c r="AX31" s="210">
        <v>-0.48361199999999999</v>
      </c>
      <c r="AY31" s="210">
        <v>-0.49981500000000001</v>
      </c>
      <c r="AZ31" s="210">
        <v>-0.45475900000000002</v>
      </c>
      <c r="BA31" s="210">
        <v>-0.60989990000000005</v>
      </c>
      <c r="BB31" s="210">
        <v>-0.67679869999999998</v>
      </c>
      <c r="BC31" s="299">
        <v>-0.55361899999999997</v>
      </c>
      <c r="BD31" s="299">
        <v>-0.50724749999999996</v>
      </c>
      <c r="BE31" s="299">
        <v>-0.62565970000000004</v>
      </c>
      <c r="BF31" s="299">
        <v>-0.57472659999999998</v>
      </c>
      <c r="BG31" s="299">
        <v>-0.52978970000000003</v>
      </c>
      <c r="BH31" s="299">
        <v>-0.4851473</v>
      </c>
      <c r="BI31" s="299">
        <v>-0.59383870000000005</v>
      </c>
      <c r="BJ31" s="299">
        <v>-0.84783209999999998</v>
      </c>
      <c r="BK31" s="299">
        <v>-0.48750860000000001</v>
      </c>
      <c r="BL31" s="299">
        <v>-0.53397779999999995</v>
      </c>
      <c r="BM31" s="299">
        <v>-0.54325029999999996</v>
      </c>
      <c r="BN31" s="299">
        <v>-0.54833529999999997</v>
      </c>
      <c r="BO31" s="299">
        <v>-0.65036329999999998</v>
      </c>
      <c r="BP31" s="299">
        <v>-0.71503249999999996</v>
      </c>
      <c r="BQ31" s="299">
        <v>-0.6563464</v>
      </c>
      <c r="BR31" s="299">
        <v>-0.73192559999999995</v>
      </c>
      <c r="BS31" s="299">
        <v>-0.63660130000000004</v>
      </c>
      <c r="BT31" s="299">
        <v>-0.56768560000000001</v>
      </c>
      <c r="BU31" s="299">
        <v>-0.61493739999999997</v>
      </c>
      <c r="BV31" s="299">
        <v>-0.8199554</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-0.21721174194000001</v>
      </c>
      <c r="AN32" s="210">
        <v>1.0572035517</v>
      </c>
      <c r="AO32" s="210">
        <v>-0.42302345160999999</v>
      </c>
      <c r="AP32" s="210">
        <v>-1.0012582333</v>
      </c>
      <c r="AQ32" s="210">
        <v>-1.1679233226000001</v>
      </c>
      <c r="AR32" s="210">
        <v>-0.54607143332999997</v>
      </c>
      <c r="AS32" s="210">
        <v>-0.34756364515999999</v>
      </c>
      <c r="AT32" s="210">
        <v>-1.4071290323E-2</v>
      </c>
      <c r="AU32" s="210">
        <v>0.24869849999999999</v>
      </c>
      <c r="AV32" s="210">
        <v>1.0505204194</v>
      </c>
      <c r="AW32" s="210">
        <v>0.1025852</v>
      </c>
      <c r="AX32" s="210">
        <v>0.96664258064999997</v>
      </c>
      <c r="AY32" s="210">
        <v>0.15650454839</v>
      </c>
      <c r="AZ32" s="210">
        <v>1.8790714286000001</v>
      </c>
      <c r="BA32" s="210">
        <v>0.17291724728999999</v>
      </c>
      <c r="BB32" s="210">
        <v>-8.3330709047000004E-2</v>
      </c>
      <c r="BC32" s="299">
        <v>-0.55404730000000002</v>
      </c>
      <c r="BD32" s="299">
        <v>-0.42001650000000001</v>
      </c>
      <c r="BE32" s="299">
        <v>-0.42964180000000002</v>
      </c>
      <c r="BF32" s="299">
        <v>-0.26386549999999998</v>
      </c>
      <c r="BG32" s="299">
        <v>-0.27406049999999998</v>
      </c>
      <c r="BH32" s="299">
        <v>0.59769890000000003</v>
      </c>
      <c r="BI32" s="299">
        <v>0.344302</v>
      </c>
      <c r="BJ32" s="299">
        <v>0.3992038</v>
      </c>
      <c r="BK32" s="299">
        <v>-6.6722799999999999E-2</v>
      </c>
      <c r="BL32" s="299">
        <v>0.4499069</v>
      </c>
      <c r="BM32" s="299">
        <v>0.48765930000000002</v>
      </c>
      <c r="BN32" s="299">
        <v>-0.3765019</v>
      </c>
      <c r="BO32" s="299">
        <v>-0.67293700000000001</v>
      </c>
      <c r="BP32" s="299">
        <v>-0.69748679999999996</v>
      </c>
      <c r="BQ32" s="299">
        <v>-0.54188829999999999</v>
      </c>
      <c r="BR32" s="299">
        <v>-0.21250530000000001</v>
      </c>
      <c r="BS32" s="299">
        <v>-6.4760300000000007E-2</v>
      </c>
      <c r="BT32" s="299">
        <v>0.5594635</v>
      </c>
      <c r="BU32" s="299">
        <v>0.1043101</v>
      </c>
      <c r="BV32" s="299">
        <v>0.33027319999999999</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20.084241067000001</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19.913667709999999</v>
      </c>
      <c r="AN33" s="210">
        <v>19.839038448</v>
      </c>
      <c r="AO33" s="210">
        <v>18.283932387</v>
      </c>
      <c r="AP33" s="210">
        <v>14.690985433</v>
      </c>
      <c r="AQ33" s="210">
        <v>16.103260644999999</v>
      </c>
      <c r="AR33" s="210">
        <v>17.435232899999999</v>
      </c>
      <c r="AS33" s="210">
        <v>18.322619355</v>
      </c>
      <c r="AT33" s="210">
        <v>18.439379032000002</v>
      </c>
      <c r="AU33" s="210">
        <v>18.3073625</v>
      </c>
      <c r="AV33" s="210">
        <v>18.623864999999999</v>
      </c>
      <c r="AW33" s="210">
        <v>18.702421867000002</v>
      </c>
      <c r="AX33" s="210">
        <v>18.795698516000002</v>
      </c>
      <c r="AY33" s="210">
        <v>18.595235677000002</v>
      </c>
      <c r="AZ33" s="210">
        <v>17.444127142999999</v>
      </c>
      <c r="BA33" s="210">
        <v>18.793582582999999</v>
      </c>
      <c r="BB33" s="210">
        <v>19.393829800999999</v>
      </c>
      <c r="BC33" s="299">
        <v>19.57076</v>
      </c>
      <c r="BD33" s="299">
        <v>19.85125</v>
      </c>
      <c r="BE33" s="299">
        <v>19.704650000000001</v>
      </c>
      <c r="BF33" s="299">
        <v>20.144600000000001</v>
      </c>
      <c r="BG33" s="299">
        <v>19.78471</v>
      </c>
      <c r="BH33" s="299">
        <v>20.13532</v>
      </c>
      <c r="BI33" s="299">
        <v>20.3401</v>
      </c>
      <c r="BJ33" s="299">
        <v>20.188189999999999</v>
      </c>
      <c r="BK33" s="299">
        <v>20.012869999999999</v>
      </c>
      <c r="BL33" s="299">
        <v>19.8489</v>
      </c>
      <c r="BM33" s="299">
        <v>20.206119999999999</v>
      </c>
      <c r="BN33" s="299">
        <v>20.254560000000001</v>
      </c>
      <c r="BO33" s="299">
        <v>20.4815</v>
      </c>
      <c r="BP33" s="299">
        <v>20.65194</v>
      </c>
      <c r="BQ33" s="299">
        <v>20.70054</v>
      </c>
      <c r="BR33" s="299">
        <v>21.11946</v>
      </c>
      <c r="BS33" s="299">
        <v>20.703340000000001</v>
      </c>
      <c r="BT33" s="299">
        <v>20.799430000000001</v>
      </c>
      <c r="BU33" s="299">
        <v>20.839230000000001</v>
      </c>
      <c r="BV33" s="299">
        <v>20.704219999999999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87"/>
      <c r="AZ34" s="62"/>
      <c r="BA34" s="62"/>
      <c r="BB34" s="62"/>
      <c r="BC34" s="302"/>
      <c r="BD34" s="302"/>
      <c r="BE34" s="302"/>
      <c r="BF34" s="30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 customHeight="1" x14ac:dyDescent="0.2">
      <c r="A36" s="564" t="s">
        <v>967</v>
      </c>
      <c r="B36" s="571" t="s">
        <v>970</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3.3962810000000001</v>
      </c>
      <c r="AN36" s="210">
        <v>3.2084169999999999</v>
      </c>
      <c r="AO36" s="210">
        <v>3.3106209999999998</v>
      </c>
      <c r="AP36" s="210">
        <v>2.8570069999999999</v>
      </c>
      <c r="AQ36" s="210">
        <v>2.881014</v>
      </c>
      <c r="AR36" s="210">
        <v>2.7600060000000002</v>
      </c>
      <c r="AS36" s="210">
        <v>3.0208550000000001</v>
      </c>
      <c r="AT36" s="210">
        <v>2.8907880000000001</v>
      </c>
      <c r="AU36" s="210">
        <v>2.9232019999999999</v>
      </c>
      <c r="AV36" s="210">
        <v>3.3727330000000002</v>
      </c>
      <c r="AW36" s="210">
        <v>3.7006009999999998</v>
      </c>
      <c r="AX36" s="210">
        <v>4.0221809999999998</v>
      </c>
      <c r="AY36" s="210">
        <v>3.9994109999999998</v>
      </c>
      <c r="AZ36" s="210">
        <v>2.8926029999999998</v>
      </c>
      <c r="BA36" s="210">
        <v>3.1935799418999999</v>
      </c>
      <c r="BB36" s="210">
        <v>3.3977837332999998</v>
      </c>
      <c r="BC36" s="299">
        <v>3.0759270000000001</v>
      </c>
      <c r="BD36" s="299">
        <v>2.9984009999999999</v>
      </c>
      <c r="BE36" s="299">
        <v>3.039876</v>
      </c>
      <c r="BF36" s="299">
        <v>2.993614</v>
      </c>
      <c r="BG36" s="299">
        <v>3.0854210000000002</v>
      </c>
      <c r="BH36" s="299">
        <v>3.3755980000000001</v>
      </c>
      <c r="BI36" s="299">
        <v>3.7205490000000001</v>
      </c>
      <c r="BJ36" s="299">
        <v>3.9059140000000001</v>
      </c>
      <c r="BK36" s="299">
        <v>3.9893580000000002</v>
      </c>
      <c r="BL36" s="299">
        <v>3.83066</v>
      </c>
      <c r="BM36" s="299">
        <v>3.704431</v>
      </c>
      <c r="BN36" s="299">
        <v>3.4752930000000002</v>
      </c>
      <c r="BO36" s="299">
        <v>3.2978540000000001</v>
      </c>
      <c r="BP36" s="299">
        <v>3.220847</v>
      </c>
      <c r="BQ36" s="299">
        <v>3.3538070000000002</v>
      </c>
      <c r="BR36" s="299">
        <v>3.3243260000000001</v>
      </c>
      <c r="BS36" s="299">
        <v>3.4326539999999999</v>
      </c>
      <c r="BT36" s="299">
        <v>3.675503</v>
      </c>
      <c r="BU36" s="299">
        <v>3.8693870000000001</v>
      </c>
      <c r="BV36" s="299">
        <v>4.0026229999999998</v>
      </c>
    </row>
    <row r="37" spans="1:74" ht="11.1" customHeight="1" x14ac:dyDescent="0.2">
      <c r="A37" s="564"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6.1015E-2</v>
      </c>
      <c r="AN37" s="210">
        <v>0.20558299999999999</v>
      </c>
      <c r="AO37" s="210">
        <v>0.16824</v>
      </c>
      <c r="AP37" s="210">
        <v>0.10038900000000001</v>
      </c>
      <c r="AQ37" s="210">
        <v>0.18459700000000001</v>
      </c>
      <c r="AR37" s="210">
        <v>2.8715000000000001E-2</v>
      </c>
      <c r="AS37" s="210">
        <v>2.1746000000000001E-2</v>
      </c>
      <c r="AT37" s="210">
        <v>5.6899999999999999E-2</v>
      </c>
      <c r="AU37" s="210">
        <v>-5.1159999999999997E-2</v>
      </c>
      <c r="AV37" s="210">
        <v>-5.4984999999999999E-2</v>
      </c>
      <c r="AW37" s="210">
        <v>4.9121999999999999E-2</v>
      </c>
      <c r="AX37" s="210">
        <v>0.100826</v>
      </c>
      <c r="AY37" s="210">
        <v>-8.4665000000000004E-2</v>
      </c>
      <c r="AZ37" s="210">
        <v>3.0047000000000001E-2</v>
      </c>
      <c r="BA37" s="210">
        <v>0</v>
      </c>
      <c r="BB37" s="210">
        <v>0</v>
      </c>
      <c r="BC37" s="299">
        <v>0</v>
      </c>
      <c r="BD37" s="299">
        <v>0</v>
      </c>
      <c r="BE37" s="299">
        <v>0</v>
      </c>
      <c r="BF37" s="299">
        <v>0</v>
      </c>
      <c r="BG37" s="299">
        <v>0</v>
      </c>
      <c r="BH37" s="299">
        <v>0</v>
      </c>
      <c r="BI37" s="299">
        <v>0</v>
      </c>
      <c r="BJ37" s="299">
        <v>0</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61" t="s">
        <v>512</v>
      </c>
      <c r="B38" s="571"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8.7608540000000001</v>
      </c>
      <c r="AN38" s="210">
        <v>8.9667809999999992</v>
      </c>
      <c r="AO38" s="210">
        <v>7.7805790000000004</v>
      </c>
      <c r="AP38" s="210">
        <v>5.8534949999999997</v>
      </c>
      <c r="AQ38" s="210">
        <v>7.1884839999999999</v>
      </c>
      <c r="AR38" s="210">
        <v>8.2856550000000002</v>
      </c>
      <c r="AS38" s="210">
        <v>8.4581119999999999</v>
      </c>
      <c r="AT38" s="210">
        <v>8.5084780000000002</v>
      </c>
      <c r="AU38" s="210">
        <v>8.5454819999999998</v>
      </c>
      <c r="AV38" s="210">
        <v>8.2552160000000008</v>
      </c>
      <c r="AW38" s="210">
        <v>7.9776109999999996</v>
      </c>
      <c r="AX38" s="210">
        <v>7.8363490000000002</v>
      </c>
      <c r="AY38" s="210">
        <v>7.6663490000000003</v>
      </c>
      <c r="AZ38" s="210">
        <v>7.7435349999999996</v>
      </c>
      <c r="BA38" s="210">
        <v>8.5849354839000007</v>
      </c>
      <c r="BB38" s="210">
        <v>8.7813804999999991</v>
      </c>
      <c r="BC38" s="299">
        <v>9.0157679999999996</v>
      </c>
      <c r="BD38" s="299">
        <v>9.0342280000000006</v>
      </c>
      <c r="BE38" s="299">
        <v>8.9291719999999994</v>
      </c>
      <c r="BF38" s="299">
        <v>9.1230440000000002</v>
      </c>
      <c r="BG38" s="299">
        <v>8.9457629999999995</v>
      </c>
      <c r="BH38" s="299">
        <v>8.8856730000000006</v>
      </c>
      <c r="BI38" s="299">
        <v>8.8452269999999995</v>
      </c>
      <c r="BJ38" s="299">
        <v>8.7411150000000006</v>
      </c>
      <c r="BK38" s="299">
        <v>8.2982490000000002</v>
      </c>
      <c r="BL38" s="299">
        <v>8.4426360000000003</v>
      </c>
      <c r="BM38" s="299">
        <v>8.7400880000000001</v>
      </c>
      <c r="BN38" s="299">
        <v>8.9337339999999994</v>
      </c>
      <c r="BO38" s="299">
        <v>9.1609809999999996</v>
      </c>
      <c r="BP38" s="299">
        <v>9.294537</v>
      </c>
      <c r="BQ38" s="299">
        <v>9.1608850000000004</v>
      </c>
      <c r="BR38" s="299">
        <v>9.3174989999999998</v>
      </c>
      <c r="BS38" s="299">
        <v>9.0997789999999998</v>
      </c>
      <c r="BT38" s="299">
        <v>8.9294329999999995</v>
      </c>
      <c r="BU38" s="299">
        <v>8.8619310000000002</v>
      </c>
      <c r="BV38" s="299">
        <v>8.7850819999999992</v>
      </c>
    </row>
    <row r="39" spans="1:74" ht="11.1" customHeight="1" x14ac:dyDescent="0.2">
      <c r="A39" s="61" t="s">
        <v>897</v>
      </c>
      <c r="B39" s="571" t="s">
        <v>898</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0.91037558065000002</v>
      </c>
      <c r="AN39" s="210">
        <v>0.88385475861999996</v>
      </c>
      <c r="AO39" s="210">
        <v>0.75412374193999998</v>
      </c>
      <c r="AP39" s="210">
        <v>0.52957133332999995</v>
      </c>
      <c r="AQ39" s="210">
        <v>0.75261783870999999</v>
      </c>
      <c r="AR39" s="210">
        <v>0.883185</v>
      </c>
      <c r="AS39" s="210">
        <v>0.87875083871000004</v>
      </c>
      <c r="AT39" s="210">
        <v>0.85475535483999998</v>
      </c>
      <c r="AU39" s="210">
        <v>0.88280266666999996</v>
      </c>
      <c r="AV39" s="210">
        <v>0.82198700000000002</v>
      </c>
      <c r="AW39" s="210">
        <v>0.85993933333000006</v>
      </c>
      <c r="AX39" s="210">
        <v>0.84689296774</v>
      </c>
      <c r="AY39" s="210">
        <v>0.75799251612999996</v>
      </c>
      <c r="AZ39" s="210">
        <v>0.78058099999999997</v>
      </c>
      <c r="BA39" s="210">
        <v>0.97513747097000003</v>
      </c>
      <c r="BB39" s="210">
        <v>0.86016623528000002</v>
      </c>
      <c r="BC39" s="299">
        <v>0.92106840000000001</v>
      </c>
      <c r="BD39" s="299">
        <v>0.91225540000000005</v>
      </c>
      <c r="BE39" s="299">
        <v>0.91429020000000005</v>
      </c>
      <c r="BF39" s="299">
        <v>0.94420249999999994</v>
      </c>
      <c r="BG39" s="299">
        <v>0.89847429999999995</v>
      </c>
      <c r="BH39" s="299">
        <v>0.90326490000000004</v>
      </c>
      <c r="BI39" s="299">
        <v>0.90897879999999998</v>
      </c>
      <c r="BJ39" s="299">
        <v>0.89106960000000002</v>
      </c>
      <c r="BK39" s="299">
        <v>0.84064709999999998</v>
      </c>
      <c r="BL39" s="299">
        <v>0.86833519999999997</v>
      </c>
      <c r="BM39" s="299">
        <v>0.87970619999999999</v>
      </c>
      <c r="BN39" s="299">
        <v>0.89516090000000004</v>
      </c>
      <c r="BO39" s="299">
        <v>0.94328129999999999</v>
      </c>
      <c r="BP39" s="299">
        <v>0.95613769999999998</v>
      </c>
      <c r="BQ39" s="299">
        <v>0.91980810000000002</v>
      </c>
      <c r="BR39" s="299">
        <v>0.95019229999999999</v>
      </c>
      <c r="BS39" s="299">
        <v>0.92335840000000002</v>
      </c>
      <c r="BT39" s="299">
        <v>0.92263589999999995</v>
      </c>
      <c r="BU39" s="299">
        <v>0.92505680000000001</v>
      </c>
      <c r="BV39" s="299">
        <v>0.91291100000000003</v>
      </c>
    </row>
    <row r="40" spans="1:74" ht="11.1" customHeight="1" x14ac:dyDescent="0.2">
      <c r="A40" s="61" t="s">
        <v>513</v>
      </c>
      <c r="B40" s="571"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1.6730529999999999</v>
      </c>
      <c r="AN40" s="210">
        <v>1.629435</v>
      </c>
      <c r="AO40" s="210">
        <v>1.387054</v>
      </c>
      <c r="AP40" s="210">
        <v>0.69131600000000004</v>
      </c>
      <c r="AQ40" s="210">
        <v>0.59559099999999998</v>
      </c>
      <c r="AR40" s="210">
        <v>0.78559000000000001</v>
      </c>
      <c r="AS40" s="210">
        <v>0.96415300000000004</v>
      </c>
      <c r="AT40" s="210">
        <v>1.015501</v>
      </c>
      <c r="AU40" s="210">
        <v>0.92127599999999998</v>
      </c>
      <c r="AV40" s="210">
        <v>1.006993</v>
      </c>
      <c r="AW40" s="210">
        <v>1.130166</v>
      </c>
      <c r="AX40" s="210">
        <v>1.1435770000000001</v>
      </c>
      <c r="AY40" s="210">
        <v>1.1310210000000001</v>
      </c>
      <c r="AZ40" s="210">
        <v>1.0918620000000001</v>
      </c>
      <c r="BA40" s="210">
        <v>1.1231612902999999</v>
      </c>
      <c r="BB40" s="210">
        <v>1.2279309332999999</v>
      </c>
      <c r="BC40" s="299">
        <v>1.329121</v>
      </c>
      <c r="BD40" s="299">
        <v>1.473239</v>
      </c>
      <c r="BE40" s="299">
        <v>1.482804</v>
      </c>
      <c r="BF40" s="299">
        <v>1.516051</v>
      </c>
      <c r="BG40" s="299">
        <v>1.463835</v>
      </c>
      <c r="BH40" s="299">
        <v>1.487161</v>
      </c>
      <c r="BI40" s="299">
        <v>1.5058400000000001</v>
      </c>
      <c r="BJ40" s="299">
        <v>1.527226</v>
      </c>
      <c r="BK40" s="299">
        <v>1.4322299999999999</v>
      </c>
      <c r="BL40" s="299">
        <v>1.4879789999999999</v>
      </c>
      <c r="BM40" s="299">
        <v>1.5494509999999999</v>
      </c>
      <c r="BN40" s="299">
        <v>1.568279</v>
      </c>
      <c r="BO40" s="299">
        <v>1.5929469999999999</v>
      </c>
      <c r="BP40" s="299">
        <v>1.716682</v>
      </c>
      <c r="BQ40" s="299">
        <v>1.7723120000000001</v>
      </c>
      <c r="BR40" s="299">
        <v>1.805269</v>
      </c>
      <c r="BS40" s="299">
        <v>1.7394529999999999</v>
      </c>
      <c r="BT40" s="299">
        <v>1.7615259999999999</v>
      </c>
      <c r="BU40" s="299">
        <v>1.778535</v>
      </c>
      <c r="BV40" s="299">
        <v>1.8002860000000001</v>
      </c>
    </row>
    <row r="41" spans="1:74" ht="11.1" customHeight="1" x14ac:dyDescent="0.2">
      <c r="A41" s="61" t="s">
        <v>514</v>
      </c>
      <c r="B41" s="571"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3.9976340000000001</v>
      </c>
      <c r="AN41" s="210">
        <v>4.0105430000000002</v>
      </c>
      <c r="AO41" s="210">
        <v>3.9133399999999998</v>
      </c>
      <c r="AP41" s="210">
        <v>3.505074</v>
      </c>
      <c r="AQ41" s="210">
        <v>3.5332870000000001</v>
      </c>
      <c r="AR41" s="210">
        <v>3.49194</v>
      </c>
      <c r="AS41" s="210">
        <v>3.6099239999999999</v>
      </c>
      <c r="AT41" s="210">
        <v>3.663262</v>
      </c>
      <c r="AU41" s="210">
        <v>3.8181579999999999</v>
      </c>
      <c r="AV41" s="210">
        <v>4.0219620000000003</v>
      </c>
      <c r="AW41" s="210">
        <v>3.8885860000000001</v>
      </c>
      <c r="AX41" s="210">
        <v>3.8601899999999998</v>
      </c>
      <c r="AY41" s="210">
        <v>3.9341430000000002</v>
      </c>
      <c r="AZ41" s="210">
        <v>3.9456639999999998</v>
      </c>
      <c r="BA41" s="210">
        <v>3.937516129</v>
      </c>
      <c r="BB41" s="210">
        <v>4.0509338000000001</v>
      </c>
      <c r="BC41" s="299">
        <v>4.0315209999999997</v>
      </c>
      <c r="BD41" s="299">
        <v>4.039269</v>
      </c>
      <c r="BE41" s="299">
        <v>3.9138459999999999</v>
      </c>
      <c r="BF41" s="299">
        <v>4.0955849999999998</v>
      </c>
      <c r="BG41" s="299">
        <v>4.0462870000000004</v>
      </c>
      <c r="BH41" s="299">
        <v>4.3017060000000003</v>
      </c>
      <c r="BI41" s="299">
        <v>4.210388</v>
      </c>
      <c r="BJ41" s="299">
        <v>4.0315029999999998</v>
      </c>
      <c r="BK41" s="299">
        <v>4.2771239999999997</v>
      </c>
      <c r="BL41" s="299">
        <v>4.2366900000000003</v>
      </c>
      <c r="BM41" s="299">
        <v>4.1927880000000002</v>
      </c>
      <c r="BN41" s="299">
        <v>4.2032119999999997</v>
      </c>
      <c r="BO41" s="299">
        <v>4.2625789999999997</v>
      </c>
      <c r="BP41" s="299">
        <v>4.103167</v>
      </c>
      <c r="BQ41" s="299">
        <v>4.0148770000000003</v>
      </c>
      <c r="BR41" s="299">
        <v>4.243125</v>
      </c>
      <c r="BS41" s="299">
        <v>4.1174970000000002</v>
      </c>
      <c r="BT41" s="299">
        <v>4.3024079999999998</v>
      </c>
      <c r="BU41" s="299">
        <v>4.185289</v>
      </c>
      <c r="BV41" s="299">
        <v>4.0849710000000004</v>
      </c>
    </row>
    <row r="42" spans="1:74" ht="11.1" customHeight="1" x14ac:dyDescent="0.2">
      <c r="A42" s="61" t="s">
        <v>515</v>
      </c>
      <c r="B42" s="571"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0.25755400000000001</v>
      </c>
      <c r="AN42" s="210">
        <v>0.149927</v>
      </c>
      <c r="AO42" s="210">
        <v>0.109321</v>
      </c>
      <c r="AP42" s="210">
        <v>0.12478599999999999</v>
      </c>
      <c r="AQ42" s="210">
        <v>8.1230999999999998E-2</v>
      </c>
      <c r="AR42" s="210">
        <v>0.23158500000000001</v>
      </c>
      <c r="AS42" s="210">
        <v>0.341109</v>
      </c>
      <c r="AT42" s="210">
        <v>0.30490499999999998</v>
      </c>
      <c r="AU42" s="210">
        <v>0.32045400000000002</v>
      </c>
      <c r="AV42" s="210">
        <v>0.27619500000000002</v>
      </c>
      <c r="AW42" s="210">
        <v>0.20722599999999999</v>
      </c>
      <c r="AX42" s="210">
        <v>0.19567200000000001</v>
      </c>
      <c r="AY42" s="210">
        <v>0.242146</v>
      </c>
      <c r="AZ42" s="210">
        <v>0.25888100000000003</v>
      </c>
      <c r="BA42" s="210">
        <v>0.28051612903000001</v>
      </c>
      <c r="BB42" s="210">
        <v>0.16266031</v>
      </c>
      <c r="BC42" s="299">
        <v>0.2090217</v>
      </c>
      <c r="BD42" s="299">
        <v>0.25238310000000003</v>
      </c>
      <c r="BE42" s="299">
        <v>0.28782530000000001</v>
      </c>
      <c r="BF42" s="299">
        <v>0.27154289999999998</v>
      </c>
      <c r="BG42" s="299">
        <v>0.26561050000000003</v>
      </c>
      <c r="BH42" s="299">
        <v>0.20640240000000001</v>
      </c>
      <c r="BI42" s="299">
        <v>0.24066689999999999</v>
      </c>
      <c r="BJ42" s="299">
        <v>0.28500429999999999</v>
      </c>
      <c r="BK42" s="299">
        <v>0.25981779999999999</v>
      </c>
      <c r="BL42" s="299">
        <v>0.18400920000000001</v>
      </c>
      <c r="BM42" s="299">
        <v>0.25479770000000002</v>
      </c>
      <c r="BN42" s="299">
        <v>0.22739529999999999</v>
      </c>
      <c r="BO42" s="299">
        <v>0.195219</v>
      </c>
      <c r="BP42" s="299">
        <v>0.2059501</v>
      </c>
      <c r="BQ42" s="299">
        <v>0.27313569999999998</v>
      </c>
      <c r="BR42" s="299">
        <v>0.22303290000000001</v>
      </c>
      <c r="BS42" s="299">
        <v>0.26742870000000002</v>
      </c>
      <c r="BT42" s="299">
        <v>0.20822299999999999</v>
      </c>
      <c r="BU42" s="299">
        <v>0.28246909999999997</v>
      </c>
      <c r="BV42" s="299">
        <v>0.28681849999999998</v>
      </c>
    </row>
    <row r="43" spans="1:74" ht="11.1" customHeight="1" x14ac:dyDescent="0.2">
      <c r="A43" s="61" t="s">
        <v>745</v>
      </c>
      <c r="B43" s="737" t="s">
        <v>971</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1.7589520000000001</v>
      </c>
      <c r="AN43" s="210">
        <v>1.6681839999999999</v>
      </c>
      <c r="AO43" s="210">
        <v>1.6146180000000001</v>
      </c>
      <c r="AP43" s="210">
        <v>1.5589219999999999</v>
      </c>
      <c r="AQ43" s="210">
        <v>1.639025</v>
      </c>
      <c r="AR43" s="210">
        <v>1.8517170000000001</v>
      </c>
      <c r="AS43" s="210">
        <v>1.9066909999999999</v>
      </c>
      <c r="AT43" s="210">
        <v>1.999512</v>
      </c>
      <c r="AU43" s="210">
        <v>1.829885</v>
      </c>
      <c r="AV43" s="210">
        <v>1.7457210000000001</v>
      </c>
      <c r="AW43" s="210">
        <v>1.749112</v>
      </c>
      <c r="AX43" s="210">
        <v>1.6369069999999999</v>
      </c>
      <c r="AY43" s="210">
        <v>1.706998</v>
      </c>
      <c r="AZ43" s="210">
        <v>1.481609</v>
      </c>
      <c r="BA43" s="210">
        <v>1.6736557999999999</v>
      </c>
      <c r="BB43" s="210">
        <v>1.7731431</v>
      </c>
      <c r="BC43" s="299">
        <v>1.909397</v>
      </c>
      <c r="BD43" s="299">
        <v>2.0537329999999998</v>
      </c>
      <c r="BE43" s="299">
        <v>2.051132</v>
      </c>
      <c r="BF43" s="299">
        <v>2.144765</v>
      </c>
      <c r="BG43" s="299">
        <v>1.977792</v>
      </c>
      <c r="BH43" s="299">
        <v>1.8787799999999999</v>
      </c>
      <c r="BI43" s="299">
        <v>1.8174330000000001</v>
      </c>
      <c r="BJ43" s="299">
        <v>1.69743</v>
      </c>
      <c r="BK43" s="299">
        <v>1.756095</v>
      </c>
      <c r="BL43" s="299">
        <v>1.666925</v>
      </c>
      <c r="BM43" s="299">
        <v>1.7645649999999999</v>
      </c>
      <c r="BN43" s="299">
        <v>1.8466469999999999</v>
      </c>
      <c r="BO43" s="299">
        <v>1.9719230000000001</v>
      </c>
      <c r="BP43" s="299">
        <v>2.1107559999999999</v>
      </c>
      <c r="BQ43" s="299">
        <v>2.125521</v>
      </c>
      <c r="BR43" s="299">
        <v>2.206207</v>
      </c>
      <c r="BS43" s="299">
        <v>2.0465260000000001</v>
      </c>
      <c r="BT43" s="299">
        <v>1.9223380000000001</v>
      </c>
      <c r="BU43" s="299">
        <v>1.8616200000000001</v>
      </c>
      <c r="BV43" s="299">
        <v>1.744442</v>
      </c>
    </row>
    <row r="44" spans="1:74" ht="11.1" customHeight="1" x14ac:dyDescent="0.2">
      <c r="A44" s="61" t="s">
        <v>516</v>
      </c>
      <c r="B44" s="571"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19.905342999999998</v>
      </c>
      <c r="AN44" s="210">
        <v>19.83887</v>
      </c>
      <c r="AO44" s="210">
        <v>18.283773</v>
      </c>
      <c r="AP44" s="210">
        <v>14.690989</v>
      </c>
      <c r="AQ44" s="210">
        <v>16.103228999999999</v>
      </c>
      <c r="AR44" s="210">
        <v>17.435207999999999</v>
      </c>
      <c r="AS44" s="210">
        <v>18.322590000000002</v>
      </c>
      <c r="AT44" s="210">
        <v>18.439346</v>
      </c>
      <c r="AU44" s="210">
        <v>18.307296999999998</v>
      </c>
      <c r="AV44" s="210">
        <v>18.623835</v>
      </c>
      <c r="AW44" s="210">
        <v>18.702424000000001</v>
      </c>
      <c r="AX44" s="210">
        <v>18.795701999999999</v>
      </c>
      <c r="AY44" s="210">
        <v>18.595403000000001</v>
      </c>
      <c r="AZ44" s="210">
        <v>17.444201</v>
      </c>
      <c r="BA44" s="210">
        <v>18.793364774</v>
      </c>
      <c r="BB44" s="210">
        <v>19.393832376999999</v>
      </c>
      <c r="BC44" s="299">
        <v>19.57076</v>
      </c>
      <c r="BD44" s="299">
        <v>19.85125</v>
      </c>
      <c r="BE44" s="299">
        <v>19.704650000000001</v>
      </c>
      <c r="BF44" s="299">
        <v>20.144600000000001</v>
      </c>
      <c r="BG44" s="299">
        <v>19.78471</v>
      </c>
      <c r="BH44" s="299">
        <v>20.13532</v>
      </c>
      <c r="BI44" s="299">
        <v>20.3401</v>
      </c>
      <c r="BJ44" s="299">
        <v>20.188189999999999</v>
      </c>
      <c r="BK44" s="299">
        <v>20.012869999999999</v>
      </c>
      <c r="BL44" s="299">
        <v>19.8489</v>
      </c>
      <c r="BM44" s="299">
        <v>20.206119999999999</v>
      </c>
      <c r="BN44" s="299">
        <v>20.254560000000001</v>
      </c>
      <c r="BO44" s="299">
        <v>20.4815</v>
      </c>
      <c r="BP44" s="299">
        <v>20.65194</v>
      </c>
      <c r="BQ44" s="299">
        <v>20.70054</v>
      </c>
      <c r="BR44" s="299">
        <v>21.11946</v>
      </c>
      <c r="BS44" s="299">
        <v>20.703340000000001</v>
      </c>
      <c r="BT44" s="299">
        <v>20.799430000000001</v>
      </c>
      <c r="BU44" s="299">
        <v>20.839230000000001</v>
      </c>
      <c r="BV44" s="299">
        <v>20.704219999999999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87"/>
      <c r="AY45" s="687"/>
      <c r="AZ45" s="687"/>
      <c r="BA45" s="687"/>
      <c r="BB45" s="687"/>
      <c r="BC45" s="687"/>
      <c r="BD45" s="687"/>
      <c r="BE45" s="687"/>
      <c r="BF45" s="687"/>
      <c r="BG45" s="687"/>
      <c r="BH45" s="687"/>
      <c r="BI45" s="687"/>
      <c r="BJ45" s="687"/>
      <c r="BK45" s="687"/>
      <c r="BL45" s="302"/>
      <c r="BM45" s="302"/>
      <c r="BN45" s="302"/>
      <c r="BO45" s="302"/>
      <c r="BP45" s="302"/>
      <c r="BQ45" s="302"/>
      <c r="BR45" s="302"/>
      <c r="BS45" s="302"/>
      <c r="BT45" s="302"/>
      <c r="BU45" s="302"/>
      <c r="BV45" s="302"/>
    </row>
    <row r="46" spans="1:74" ht="11.1" customHeight="1" x14ac:dyDescent="0.2">
      <c r="A46" s="61" t="s">
        <v>746</v>
      </c>
      <c r="B46" s="174" t="s">
        <v>979</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-0.60498300000000005</v>
      </c>
      <c r="AN46" s="210">
        <v>-1.525733</v>
      </c>
      <c r="AO46" s="210">
        <v>-1.276394</v>
      </c>
      <c r="AP46" s="210">
        <v>-1.215975</v>
      </c>
      <c r="AQ46" s="210">
        <v>0.93929700000000005</v>
      </c>
      <c r="AR46" s="210">
        <v>0.67505400000000004</v>
      </c>
      <c r="AS46" s="210">
        <v>-0.56612499999999999</v>
      </c>
      <c r="AT46" s="210">
        <v>-1.0325260000000001</v>
      </c>
      <c r="AU46" s="210">
        <v>-0.83303499999999997</v>
      </c>
      <c r="AV46" s="210">
        <v>-0.98418600000000001</v>
      </c>
      <c r="AW46" s="210">
        <v>-0.20735500000000001</v>
      </c>
      <c r="AX46" s="210">
        <v>-1.204998</v>
      </c>
      <c r="AY46" s="210">
        <v>-0.81365100000000001</v>
      </c>
      <c r="AZ46" s="210">
        <v>-1.2914E-2</v>
      </c>
      <c r="BA46" s="210">
        <v>5.8777398065000003E-3</v>
      </c>
      <c r="BB46" s="210">
        <v>-0.13693924814</v>
      </c>
      <c r="BC46" s="299">
        <v>1.000267</v>
      </c>
      <c r="BD46" s="299">
        <v>0.68935869999999999</v>
      </c>
      <c r="BE46" s="299">
        <v>0.77383650000000004</v>
      </c>
      <c r="BF46" s="299">
        <v>1.135982</v>
      </c>
      <c r="BG46" s="299">
        <v>1.015522</v>
      </c>
      <c r="BH46" s="299">
        <v>0.82256980000000002</v>
      </c>
      <c r="BI46" s="299">
        <v>0.73522489999999996</v>
      </c>
      <c r="BJ46" s="299">
        <v>-9.7099599999999994E-2</v>
      </c>
      <c r="BK46" s="299">
        <v>0.77877779999999996</v>
      </c>
      <c r="BL46" s="299">
        <v>0.1908984</v>
      </c>
      <c r="BM46" s="299">
        <v>0.41304489999999999</v>
      </c>
      <c r="BN46" s="299">
        <v>1.1164050000000001</v>
      </c>
      <c r="BO46" s="299">
        <v>1.1435059999999999</v>
      </c>
      <c r="BP46" s="299">
        <v>0.86349109999999996</v>
      </c>
      <c r="BQ46" s="299">
        <v>0.52095179999999996</v>
      </c>
      <c r="BR46" s="299">
        <v>0.45160470000000003</v>
      </c>
      <c r="BS46" s="299">
        <v>0.20824719999999999</v>
      </c>
      <c r="BT46" s="299">
        <v>5.4818899999999997E-3</v>
      </c>
      <c r="BU46" s="299">
        <v>-3.7883300000000002E-2</v>
      </c>
      <c r="BV46" s="299">
        <v>-0.90659480000000003</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302"/>
      <c r="BD47" s="302"/>
      <c r="BE47" s="302"/>
      <c r="BF47" s="302"/>
      <c r="BG47" s="302"/>
      <c r="BH47" s="302"/>
      <c r="BI47" s="302"/>
      <c r="BJ47" s="302"/>
      <c r="BK47" s="302"/>
      <c r="BL47" s="302"/>
      <c r="BM47" s="302"/>
      <c r="BN47" s="302"/>
      <c r="BO47" s="302"/>
      <c r="BP47" s="302"/>
      <c r="BQ47" s="302"/>
      <c r="BR47" s="302"/>
      <c r="BS47" s="302"/>
      <c r="BT47" s="302"/>
      <c r="BU47" s="302"/>
      <c r="BV47" s="302"/>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366"/>
      <c r="BD48" s="366"/>
      <c r="BE48" s="366"/>
      <c r="BF48" s="366"/>
      <c r="BG48" s="366"/>
      <c r="BH48" s="366"/>
      <c r="BI48" s="366"/>
      <c r="BJ48" s="366"/>
      <c r="BK48" s="63"/>
      <c r="BL48" s="63"/>
      <c r="BM48" s="63"/>
      <c r="BN48" s="63"/>
      <c r="BO48" s="63"/>
      <c r="BP48" s="63"/>
      <c r="BQ48" s="63"/>
      <c r="BR48" s="63"/>
      <c r="BS48" s="63"/>
      <c r="BT48" s="63"/>
      <c r="BU48" s="63"/>
      <c r="BV48" s="366"/>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366"/>
      <c r="BD49" s="366"/>
      <c r="BE49" s="366"/>
      <c r="BF49" s="366"/>
      <c r="BG49" s="366"/>
      <c r="BH49" s="366"/>
      <c r="BI49" s="366"/>
      <c r="BJ49" s="366"/>
      <c r="BK49" s="366"/>
      <c r="BL49" s="366"/>
      <c r="BM49" s="366"/>
      <c r="BN49" s="366"/>
      <c r="BO49" s="366"/>
      <c r="BP49" s="366"/>
      <c r="BQ49" s="366"/>
      <c r="BR49" s="366"/>
      <c r="BS49" s="366"/>
      <c r="BT49" s="366"/>
      <c r="BU49" s="366"/>
      <c r="BV49" s="366"/>
    </row>
    <row r="50" spans="1:74" ht="11.1" customHeight="1" x14ac:dyDescent="0.2">
      <c r="A50" s="61" t="s">
        <v>517</v>
      </c>
      <c r="B50" s="571" t="s">
        <v>1374</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442.834</v>
      </c>
      <c r="AN50" s="68">
        <v>454.22500000000002</v>
      </c>
      <c r="AO50" s="68">
        <v>482.45400000000001</v>
      </c>
      <c r="AP50" s="68">
        <v>529.16399999999999</v>
      </c>
      <c r="AQ50" s="68">
        <v>520.96100000000001</v>
      </c>
      <c r="AR50" s="68">
        <v>531.92600000000004</v>
      </c>
      <c r="AS50" s="68">
        <v>519.28</v>
      </c>
      <c r="AT50" s="68">
        <v>504.00799999999998</v>
      </c>
      <c r="AU50" s="68">
        <v>497.322</v>
      </c>
      <c r="AV50" s="68">
        <v>493.59300000000002</v>
      </c>
      <c r="AW50" s="68">
        <v>500.42</v>
      </c>
      <c r="AX50" s="68">
        <v>485.25700000000001</v>
      </c>
      <c r="AY50" s="68">
        <v>475.85300000000001</v>
      </c>
      <c r="AZ50" s="68">
        <v>493.15499999999997</v>
      </c>
      <c r="BA50" s="68">
        <v>498.31299999999999</v>
      </c>
      <c r="BB50" s="68">
        <v>485.16021473000001</v>
      </c>
      <c r="BC50" s="301">
        <v>484.88380000000001</v>
      </c>
      <c r="BD50" s="301">
        <v>471.14440000000002</v>
      </c>
      <c r="BE50" s="301">
        <v>458.19299999999998</v>
      </c>
      <c r="BF50" s="301">
        <v>449.97590000000002</v>
      </c>
      <c r="BG50" s="301">
        <v>450.8546</v>
      </c>
      <c r="BH50" s="301">
        <v>460.81779999999998</v>
      </c>
      <c r="BI50" s="301">
        <v>463.24270000000001</v>
      </c>
      <c r="BJ50" s="301">
        <v>451.8741</v>
      </c>
      <c r="BK50" s="301">
        <v>455.76690000000002</v>
      </c>
      <c r="BL50" s="301">
        <v>462.6386</v>
      </c>
      <c r="BM50" s="301">
        <v>475.2158</v>
      </c>
      <c r="BN50" s="301">
        <v>483.44330000000002</v>
      </c>
      <c r="BO50" s="301">
        <v>483.27539999999999</v>
      </c>
      <c r="BP50" s="301">
        <v>474.53980000000001</v>
      </c>
      <c r="BQ50" s="301">
        <v>459.47930000000002</v>
      </c>
      <c r="BR50" s="301">
        <v>448.42309999999998</v>
      </c>
      <c r="BS50" s="301">
        <v>449.197</v>
      </c>
      <c r="BT50" s="301">
        <v>458.82569999999998</v>
      </c>
      <c r="BU50" s="301">
        <v>461.5009</v>
      </c>
      <c r="BV50" s="301">
        <v>450.60640000000001</v>
      </c>
    </row>
    <row r="51" spans="1:74" ht="11.1" customHeight="1" x14ac:dyDescent="0.2">
      <c r="A51" s="565" t="s">
        <v>969</v>
      </c>
      <c r="B51" s="66" t="s">
        <v>970</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195.11</v>
      </c>
      <c r="AN51" s="68">
        <v>178.73400000000001</v>
      </c>
      <c r="AO51" s="68">
        <v>180.83799999999999</v>
      </c>
      <c r="AP51" s="68">
        <v>195.59800000000001</v>
      </c>
      <c r="AQ51" s="68">
        <v>209.73599999999999</v>
      </c>
      <c r="AR51" s="68">
        <v>233.86699999999999</v>
      </c>
      <c r="AS51" s="68">
        <v>256.74099999999999</v>
      </c>
      <c r="AT51" s="68">
        <v>282.76400000000001</v>
      </c>
      <c r="AU51" s="68">
        <v>299.05500000000001</v>
      </c>
      <c r="AV51" s="68">
        <v>286.99799999999999</v>
      </c>
      <c r="AW51" s="68">
        <v>267.41800000000001</v>
      </c>
      <c r="AX51" s="68">
        <v>229.15700000000001</v>
      </c>
      <c r="AY51" s="68">
        <v>192.06200000000001</v>
      </c>
      <c r="AZ51" s="68">
        <v>170.654</v>
      </c>
      <c r="BA51" s="68">
        <v>170.536</v>
      </c>
      <c r="BB51" s="68">
        <v>174.93916834999999</v>
      </c>
      <c r="BC51" s="301">
        <v>190.83170000000001</v>
      </c>
      <c r="BD51" s="301">
        <v>207.5085</v>
      </c>
      <c r="BE51" s="301">
        <v>224.49019999999999</v>
      </c>
      <c r="BF51" s="301">
        <v>240.21270000000001</v>
      </c>
      <c r="BG51" s="301">
        <v>247.61089999999999</v>
      </c>
      <c r="BH51" s="301">
        <v>244.0864</v>
      </c>
      <c r="BI51" s="301">
        <v>226.71360000000001</v>
      </c>
      <c r="BJ51" s="301">
        <v>202.7158</v>
      </c>
      <c r="BK51" s="301">
        <v>176.89779999999999</v>
      </c>
      <c r="BL51" s="301">
        <v>161.51079999999999</v>
      </c>
      <c r="BM51" s="301">
        <v>159.9631</v>
      </c>
      <c r="BN51" s="301">
        <v>171.0754</v>
      </c>
      <c r="BO51" s="301">
        <v>188.55760000000001</v>
      </c>
      <c r="BP51" s="301">
        <v>208.40620000000001</v>
      </c>
      <c r="BQ51" s="301">
        <v>224.8766</v>
      </c>
      <c r="BR51" s="301">
        <v>243.83160000000001</v>
      </c>
      <c r="BS51" s="301">
        <v>249.28749999999999</v>
      </c>
      <c r="BT51" s="301">
        <v>245.2012</v>
      </c>
      <c r="BU51" s="301">
        <v>231.18279999999999</v>
      </c>
      <c r="BV51" s="301">
        <v>208.26230000000001</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92.474000000000004</v>
      </c>
      <c r="AN52" s="68">
        <v>98.775999999999996</v>
      </c>
      <c r="AO52" s="68">
        <v>100.102</v>
      </c>
      <c r="AP52" s="68">
        <v>92.966999999999999</v>
      </c>
      <c r="AQ52" s="68">
        <v>88.893000000000001</v>
      </c>
      <c r="AR52" s="68">
        <v>91.852000000000004</v>
      </c>
      <c r="AS52" s="68">
        <v>88.953999999999994</v>
      </c>
      <c r="AT52" s="68">
        <v>82.271000000000001</v>
      </c>
      <c r="AU52" s="68">
        <v>81.403999999999996</v>
      </c>
      <c r="AV52" s="68">
        <v>80.293000000000006</v>
      </c>
      <c r="AW52" s="68">
        <v>80.174000000000007</v>
      </c>
      <c r="AX52" s="68">
        <v>78.206999999999994</v>
      </c>
      <c r="AY52" s="68">
        <v>84.656999999999996</v>
      </c>
      <c r="AZ52" s="68">
        <v>89.537000000000006</v>
      </c>
      <c r="BA52" s="68">
        <v>93.275000000000006</v>
      </c>
      <c r="BB52" s="68">
        <v>95.548159768000005</v>
      </c>
      <c r="BC52" s="301">
        <v>92.964680000000001</v>
      </c>
      <c r="BD52" s="301">
        <v>91.321610000000007</v>
      </c>
      <c r="BE52" s="301">
        <v>89.9268</v>
      </c>
      <c r="BF52" s="301">
        <v>89.075029999999998</v>
      </c>
      <c r="BG52" s="301">
        <v>90.241739999999993</v>
      </c>
      <c r="BH52" s="301">
        <v>92.081450000000004</v>
      </c>
      <c r="BI52" s="301">
        <v>89.051820000000006</v>
      </c>
      <c r="BJ52" s="301">
        <v>83.067490000000006</v>
      </c>
      <c r="BK52" s="301">
        <v>88.677250000000001</v>
      </c>
      <c r="BL52" s="301">
        <v>91.056709999999995</v>
      </c>
      <c r="BM52" s="301">
        <v>93.130790000000005</v>
      </c>
      <c r="BN52" s="301">
        <v>95.339529999999996</v>
      </c>
      <c r="BO52" s="301">
        <v>93.089359999999999</v>
      </c>
      <c r="BP52" s="301">
        <v>91.123699999999999</v>
      </c>
      <c r="BQ52" s="301">
        <v>89.94023</v>
      </c>
      <c r="BR52" s="301">
        <v>89.059550000000002</v>
      </c>
      <c r="BS52" s="301">
        <v>90.077640000000002</v>
      </c>
      <c r="BT52" s="301">
        <v>91.855599999999995</v>
      </c>
      <c r="BU52" s="301">
        <v>89.043350000000004</v>
      </c>
      <c r="BV52" s="301">
        <v>83.206860000000006</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30.183185000000002</v>
      </c>
      <c r="AN53" s="68">
        <v>30.187282</v>
      </c>
      <c r="AO53" s="68">
        <v>33.569009000000001</v>
      </c>
      <c r="AP53" s="68">
        <v>32.260756000000001</v>
      </c>
      <c r="AQ53" s="68">
        <v>28.727378999999999</v>
      </c>
      <c r="AR53" s="68">
        <v>26.171522</v>
      </c>
      <c r="AS53" s="68">
        <v>25.523994999999999</v>
      </c>
      <c r="AT53" s="68">
        <v>25.511205</v>
      </c>
      <c r="AU53" s="68">
        <v>25.180250000000001</v>
      </c>
      <c r="AV53" s="68">
        <v>27.050117</v>
      </c>
      <c r="AW53" s="68">
        <v>28.605561000000002</v>
      </c>
      <c r="AX53" s="68">
        <v>29.897641</v>
      </c>
      <c r="AY53" s="68">
        <v>32.518999999999998</v>
      </c>
      <c r="AZ53" s="68">
        <v>31.123999999999999</v>
      </c>
      <c r="BA53" s="68">
        <v>27.054265334</v>
      </c>
      <c r="BB53" s="68">
        <v>26.837253422</v>
      </c>
      <c r="BC53" s="301">
        <v>26.440550000000002</v>
      </c>
      <c r="BD53" s="301">
        <v>26.167339999999999</v>
      </c>
      <c r="BE53" s="301">
        <v>26.114149999999999</v>
      </c>
      <c r="BF53" s="301">
        <v>25.78049</v>
      </c>
      <c r="BG53" s="301">
        <v>25.97627</v>
      </c>
      <c r="BH53" s="301">
        <v>25.3887</v>
      </c>
      <c r="BI53" s="301">
        <v>25.76491</v>
      </c>
      <c r="BJ53" s="301">
        <v>26.24689</v>
      </c>
      <c r="BK53" s="301">
        <v>28.263179999999998</v>
      </c>
      <c r="BL53" s="301">
        <v>28.418420000000001</v>
      </c>
      <c r="BM53" s="301">
        <v>28.320440000000001</v>
      </c>
      <c r="BN53" s="301">
        <v>27.964459999999999</v>
      </c>
      <c r="BO53" s="301">
        <v>27.563739999999999</v>
      </c>
      <c r="BP53" s="301">
        <v>27.087150000000001</v>
      </c>
      <c r="BQ53" s="301">
        <v>26.934329999999999</v>
      </c>
      <c r="BR53" s="301">
        <v>26.604600000000001</v>
      </c>
      <c r="BS53" s="301">
        <v>26.789919999999999</v>
      </c>
      <c r="BT53" s="301">
        <v>26.211549999999999</v>
      </c>
      <c r="BU53" s="301">
        <v>26.592960000000001</v>
      </c>
      <c r="BV53" s="301">
        <v>27.071960000000001</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264.23</v>
      </c>
      <c r="AN54" s="68">
        <v>251.71799999999999</v>
      </c>
      <c r="AO54" s="68">
        <v>260.839</v>
      </c>
      <c r="AP54" s="68">
        <v>257.30200000000002</v>
      </c>
      <c r="AQ54" s="68">
        <v>258.23500000000001</v>
      </c>
      <c r="AR54" s="68">
        <v>253.26300000000001</v>
      </c>
      <c r="AS54" s="68">
        <v>249.27500000000001</v>
      </c>
      <c r="AT54" s="68">
        <v>236.61500000000001</v>
      </c>
      <c r="AU54" s="68">
        <v>226.54400000000001</v>
      </c>
      <c r="AV54" s="68">
        <v>227.27500000000001</v>
      </c>
      <c r="AW54" s="68">
        <v>241.23099999999999</v>
      </c>
      <c r="AX54" s="68">
        <v>243.18799999999999</v>
      </c>
      <c r="AY54" s="68">
        <v>255.13900000000001</v>
      </c>
      <c r="AZ54" s="68">
        <v>241.09299999999999</v>
      </c>
      <c r="BA54" s="68">
        <v>234.58799999999999</v>
      </c>
      <c r="BB54" s="68">
        <v>235.82091062000001</v>
      </c>
      <c r="BC54" s="301">
        <v>235.6705</v>
      </c>
      <c r="BD54" s="301">
        <v>233.7217</v>
      </c>
      <c r="BE54" s="301">
        <v>230.2946</v>
      </c>
      <c r="BF54" s="301">
        <v>225.53270000000001</v>
      </c>
      <c r="BG54" s="301">
        <v>226.70760000000001</v>
      </c>
      <c r="BH54" s="301">
        <v>220.21440000000001</v>
      </c>
      <c r="BI54" s="301">
        <v>224.23330000000001</v>
      </c>
      <c r="BJ54" s="301">
        <v>234.33</v>
      </c>
      <c r="BK54" s="301">
        <v>250.33260000000001</v>
      </c>
      <c r="BL54" s="301">
        <v>252.63740000000001</v>
      </c>
      <c r="BM54" s="301">
        <v>241.70330000000001</v>
      </c>
      <c r="BN54" s="301">
        <v>240.0609</v>
      </c>
      <c r="BO54" s="301">
        <v>240.82650000000001</v>
      </c>
      <c r="BP54" s="301">
        <v>245.66829999999999</v>
      </c>
      <c r="BQ54" s="301">
        <v>244.35679999999999</v>
      </c>
      <c r="BR54" s="301">
        <v>236.435</v>
      </c>
      <c r="BS54" s="301">
        <v>233.35429999999999</v>
      </c>
      <c r="BT54" s="301">
        <v>229.5248</v>
      </c>
      <c r="BU54" s="301">
        <v>239.2527</v>
      </c>
      <c r="BV54" s="301">
        <v>249.44149999999999</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27.672999999999998</v>
      </c>
      <c r="AN55" s="68">
        <v>25.852</v>
      </c>
      <c r="AO55" s="68">
        <v>22.577000000000002</v>
      </c>
      <c r="AP55" s="68">
        <v>22.87</v>
      </c>
      <c r="AQ55" s="68">
        <v>24.044</v>
      </c>
      <c r="AR55" s="68">
        <v>23.498999999999999</v>
      </c>
      <c r="AS55" s="68">
        <v>24.305</v>
      </c>
      <c r="AT55" s="68">
        <v>25.151</v>
      </c>
      <c r="AU55" s="68">
        <v>22.436</v>
      </c>
      <c r="AV55" s="68">
        <v>25.204999999999998</v>
      </c>
      <c r="AW55" s="68">
        <v>25.039000000000001</v>
      </c>
      <c r="AX55" s="68">
        <v>25.31</v>
      </c>
      <c r="AY55" s="68">
        <v>22.939</v>
      </c>
      <c r="AZ55" s="68">
        <v>20.896000000000001</v>
      </c>
      <c r="BA55" s="68">
        <v>19.062000000000001</v>
      </c>
      <c r="BB55" s="68">
        <v>21.284128543000001</v>
      </c>
      <c r="BC55" s="301">
        <v>22.56183</v>
      </c>
      <c r="BD55" s="301">
        <v>23.436530000000001</v>
      </c>
      <c r="BE55" s="301">
        <v>21.26774</v>
      </c>
      <c r="BF55" s="301">
        <v>23.41958</v>
      </c>
      <c r="BG55" s="301">
        <v>22.225919999999999</v>
      </c>
      <c r="BH55" s="301">
        <v>22.072120000000002</v>
      </c>
      <c r="BI55" s="301">
        <v>23.234030000000001</v>
      </c>
      <c r="BJ55" s="301">
        <v>24.446860000000001</v>
      </c>
      <c r="BK55" s="301">
        <v>23.61966</v>
      </c>
      <c r="BL55" s="301">
        <v>26.597560000000001</v>
      </c>
      <c r="BM55" s="301">
        <v>24.118210000000001</v>
      </c>
      <c r="BN55" s="301">
        <v>24.241759999999999</v>
      </c>
      <c r="BO55" s="301">
        <v>22.39385</v>
      </c>
      <c r="BP55" s="301">
        <v>23.857990000000001</v>
      </c>
      <c r="BQ55" s="301">
        <v>23.367010000000001</v>
      </c>
      <c r="BR55" s="301">
        <v>24.033770000000001</v>
      </c>
      <c r="BS55" s="301">
        <v>23.071919999999999</v>
      </c>
      <c r="BT55" s="301">
        <v>20.984269999999999</v>
      </c>
      <c r="BU55" s="301">
        <v>23.82264</v>
      </c>
      <c r="BV55" s="301">
        <v>26.15531</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236.55699999999999</v>
      </c>
      <c r="AN56" s="68">
        <v>225.86600000000001</v>
      </c>
      <c r="AO56" s="68">
        <v>238.262</v>
      </c>
      <c r="AP56" s="68">
        <v>234.43199999999999</v>
      </c>
      <c r="AQ56" s="68">
        <v>234.191</v>
      </c>
      <c r="AR56" s="68">
        <v>229.76400000000001</v>
      </c>
      <c r="AS56" s="68">
        <v>224.97</v>
      </c>
      <c r="AT56" s="68">
        <v>211.464</v>
      </c>
      <c r="AU56" s="68">
        <v>204.108</v>
      </c>
      <c r="AV56" s="68">
        <v>202.07</v>
      </c>
      <c r="AW56" s="68">
        <v>216.19200000000001</v>
      </c>
      <c r="AX56" s="68">
        <v>217.87799999999999</v>
      </c>
      <c r="AY56" s="68">
        <v>232.2</v>
      </c>
      <c r="AZ56" s="68">
        <v>220.197</v>
      </c>
      <c r="BA56" s="68">
        <v>215.52600000000001</v>
      </c>
      <c r="BB56" s="68">
        <v>214.53678621</v>
      </c>
      <c r="BC56" s="301">
        <v>213.1087</v>
      </c>
      <c r="BD56" s="301">
        <v>210.2852</v>
      </c>
      <c r="BE56" s="301">
        <v>209.02690000000001</v>
      </c>
      <c r="BF56" s="301">
        <v>202.1131</v>
      </c>
      <c r="BG56" s="301">
        <v>204.48169999999999</v>
      </c>
      <c r="BH56" s="301">
        <v>198.14230000000001</v>
      </c>
      <c r="BI56" s="301">
        <v>200.99930000000001</v>
      </c>
      <c r="BJ56" s="301">
        <v>209.88310000000001</v>
      </c>
      <c r="BK56" s="301">
        <v>226.71299999999999</v>
      </c>
      <c r="BL56" s="301">
        <v>226.03980000000001</v>
      </c>
      <c r="BM56" s="301">
        <v>217.58510000000001</v>
      </c>
      <c r="BN56" s="301">
        <v>215.8192</v>
      </c>
      <c r="BO56" s="301">
        <v>218.43260000000001</v>
      </c>
      <c r="BP56" s="301">
        <v>221.81030000000001</v>
      </c>
      <c r="BQ56" s="301">
        <v>220.9898</v>
      </c>
      <c r="BR56" s="301">
        <v>212.40119999999999</v>
      </c>
      <c r="BS56" s="301">
        <v>210.2824</v>
      </c>
      <c r="BT56" s="301">
        <v>208.54050000000001</v>
      </c>
      <c r="BU56" s="301">
        <v>215.43010000000001</v>
      </c>
      <c r="BV56" s="301">
        <v>223.28620000000001</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44.012</v>
      </c>
      <c r="AN57" s="68">
        <v>42.725000000000001</v>
      </c>
      <c r="AO57" s="68">
        <v>39.872999999999998</v>
      </c>
      <c r="AP57" s="68">
        <v>39.993000000000002</v>
      </c>
      <c r="AQ57" s="68">
        <v>40.354999999999997</v>
      </c>
      <c r="AR57" s="68">
        <v>41.512999999999998</v>
      </c>
      <c r="AS57" s="68">
        <v>40.993000000000002</v>
      </c>
      <c r="AT57" s="68">
        <v>40.091000000000001</v>
      </c>
      <c r="AU57" s="68">
        <v>40.134999999999998</v>
      </c>
      <c r="AV57" s="68">
        <v>37.636000000000003</v>
      </c>
      <c r="AW57" s="68">
        <v>37.645000000000003</v>
      </c>
      <c r="AX57" s="68">
        <v>38.627000000000002</v>
      </c>
      <c r="AY57" s="68">
        <v>42.558</v>
      </c>
      <c r="AZ57" s="68">
        <v>39.835999999999999</v>
      </c>
      <c r="BA57" s="68">
        <v>38.267000000000003</v>
      </c>
      <c r="BB57" s="68">
        <v>39.823071689000002</v>
      </c>
      <c r="BC57" s="301">
        <v>40.619660000000003</v>
      </c>
      <c r="BD57" s="301">
        <v>40.110309999999998</v>
      </c>
      <c r="BE57" s="301">
        <v>41.379890000000003</v>
      </c>
      <c r="BF57" s="301">
        <v>41.021479999999997</v>
      </c>
      <c r="BG57" s="301">
        <v>42.442729999999997</v>
      </c>
      <c r="BH57" s="301">
        <v>41.670310000000001</v>
      </c>
      <c r="BI57" s="301">
        <v>39.569479999999999</v>
      </c>
      <c r="BJ57" s="301">
        <v>39.467820000000003</v>
      </c>
      <c r="BK57" s="301">
        <v>40.036850000000001</v>
      </c>
      <c r="BL57" s="301">
        <v>39.587589999999999</v>
      </c>
      <c r="BM57" s="301">
        <v>39.14029</v>
      </c>
      <c r="BN57" s="301">
        <v>39.885170000000002</v>
      </c>
      <c r="BO57" s="301">
        <v>40.581499999999998</v>
      </c>
      <c r="BP57" s="301">
        <v>39.997750000000003</v>
      </c>
      <c r="BQ57" s="301">
        <v>41.257620000000003</v>
      </c>
      <c r="BR57" s="301">
        <v>40.914090000000002</v>
      </c>
      <c r="BS57" s="301">
        <v>42.356360000000002</v>
      </c>
      <c r="BT57" s="301">
        <v>41.567</v>
      </c>
      <c r="BU57" s="301">
        <v>39.471330000000002</v>
      </c>
      <c r="BV57" s="301">
        <v>39.34599</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143.01</v>
      </c>
      <c r="AN58" s="68">
        <v>132.74</v>
      </c>
      <c r="AO58" s="68">
        <v>126.71299999999999</v>
      </c>
      <c r="AP58" s="68">
        <v>150.709</v>
      </c>
      <c r="AQ58" s="68">
        <v>175.899</v>
      </c>
      <c r="AR58" s="68">
        <v>175.42699999999999</v>
      </c>
      <c r="AS58" s="68">
        <v>177.56100000000001</v>
      </c>
      <c r="AT58" s="68">
        <v>178.91399999999999</v>
      </c>
      <c r="AU58" s="68">
        <v>171.71799999999999</v>
      </c>
      <c r="AV58" s="68">
        <v>155.333</v>
      </c>
      <c r="AW58" s="68">
        <v>156.28100000000001</v>
      </c>
      <c r="AX58" s="68">
        <v>160.441</v>
      </c>
      <c r="AY58" s="68">
        <v>162.81</v>
      </c>
      <c r="AZ58" s="68">
        <v>143.404</v>
      </c>
      <c r="BA58" s="68">
        <v>145.54599999999999</v>
      </c>
      <c r="BB58" s="68">
        <v>136.00536968</v>
      </c>
      <c r="BC58" s="301">
        <v>137.935</v>
      </c>
      <c r="BD58" s="301">
        <v>139.79990000000001</v>
      </c>
      <c r="BE58" s="301">
        <v>142.49969999999999</v>
      </c>
      <c r="BF58" s="301">
        <v>144.7072</v>
      </c>
      <c r="BG58" s="301">
        <v>142.9357</v>
      </c>
      <c r="BH58" s="301">
        <v>135.71549999999999</v>
      </c>
      <c r="BI58" s="301">
        <v>139.99700000000001</v>
      </c>
      <c r="BJ58" s="301">
        <v>145.3741</v>
      </c>
      <c r="BK58" s="301">
        <v>144.76240000000001</v>
      </c>
      <c r="BL58" s="301">
        <v>140.90790000000001</v>
      </c>
      <c r="BM58" s="301">
        <v>134.81630000000001</v>
      </c>
      <c r="BN58" s="301">
        <v>133.81389999999999</v>
      </c>
      <c r="BO58" s="301">
        <v>137.10140000000001</v>
      </c>
      <c r="BP58" s="301">
        <v>139.39879999999999</v>
      </c>
      <c r="BQ58" s="301">
        <v>144.67359999999999</v>
      </c>
      <c r="BR58" s="301">
        <v>147.4837</v>
      </c>
      <c r="BS58" s="301">
        <v>146.16990000000001</v>
      </c>
      <c r="BT58" s="301">
        <v>138.10470000000001</v>
      </c>
      <c r="BU58" s="301">
        <v>141.30549999999999</v>
      </c>
      <c r="BV58" s="301">
        <v>147.04689999999999</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30.731000000000002</v>
      </c>
      <c r="AN59" s="68">
        <v>31.242999999999999</v>
      </c>
      <c r="AO59" s="68">
        <v>34.369999999999997</v>
      </c>
      <c r="AP59" s="68">
        <v>36.548000000000002</v>
      </c>
      <c r="AQ59" s="68">
        <v>39.375999999999998</v>
      </c>
      <c r="AR59" s="68">
        <v>39.622999999999998</v>
      </c>
      <c r="AS59" s="68">
        <v>36.332000000000001</v>
      </c>
      <c r="AT59" s="68">
        <v>34.770000000000003</v>
      </c>
      <c r="AU59" s="68">
        <v>32.061</v>
      </c>
      <c r="AV59" s="68">
        <v>31.238</v>
      </c>
      <c r="AW59" s="68">
        <v>31.178999999999998</v>
      </c>
      <c r="AX59" s="68">
        <v>30.234000000000002</v>
      </c>
      <c r="AY59" s="68">
        <v>32.033000000000001</v>
      </c>
      <c r="AZ59" s="68">
        <v>31.15</v>
      </c>
      <c r="BA59" s="68">
        <v>30.933</v>
      </c>
      <c r="BB59" s="68">
        <v>31.593558947999998</v>
      </c>
      <c r="BC59" s="301">
        <v>33.206569999999999</v>
      </c>
      <c r="BD59" s="301">
        <v>33.35866</v>
      </c>
      <c r="BE59" s="301">
        <v>32.151769999999999</v>
      </c>
      <c r="BF59" s="301">
        <v>31.018460000000001</v>
      </c>
      <c r="BG59" s="301">
        <v>31.423739999999999</v>
      </c>
      <c r="BH59" s="301">
        <v>32.219560000000001</v>
      </c>
      <c r="BI59" s="301">
        <v>33.81147</v>
      </c>
      <c r="BJ59" s="301">
        <v>32.625390000000003</v>
      </c>
      <c r="BK59" s="301">
        <v>32.47616</v>
      </c>
      <c r="BL59" s="301">
        <v>32.080260000000003</v>
      </c>
      <c r="BM59" s="301">
        <v>32.113520000000001</v>
      </c>
      <c r="BN59" s="301">
        <v>31.423559999999998</v>
      </c>
      <c r="BO59" s="301">
        <v>32.778689999999997</v>
      </c>
      <c r="BP59" s="301">
        <v>32.80836</v>
      </c>
      <c r="BQ59" s="301">
        <v>31.698409999999999</v>
      </c>
      <c r="BR59" s="301">
        <v>30.67952</v>
      </c>
      <c r="BS59" s="301">
        <v>31.072939999999999</v>
      </c>
      <c r="BT59" s="301">
        <v>31.836459999999999</v>
      </c>
      <c r="BU59" s="301">
        <v>33.585039999999999</v>
      </c>
      <c r="BV59" s="301">
        <v>32.602150000000002</v>
      </c>
    </row>
    <row r="60" spans="1:74" ht="11.1" customHeight="1" x14ac:dyDescent="0.2">
      <c r="A60" s="61" t="s">
        <v>752</v>
      </c>
      <c r="B60" s="571" t="s">
        <v>971</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56.091000000000001</v>
      </c>
      <c r="AN60" s="68">
        <v>59.058999999999997</v>
      </c>
      <c r="AO60" s="68">
        <v>61.991999999999997</v>
      </c>
      <c r="AP60" s="68">
        <v>62.956000000000003</v>
      </c>
      <c r="AQ60" s="68">
        <v>63.317999999999998</v>
      </c>
      <c r="AR60" s="68">
        <v>59.204999999999998</v>
      </c>
      <c r="AS60" s="68">
        <v>56.316000000000003</v>
      </c>
      <c r="AT60" s="68">
        <v>51.195999999999998</v>
      </c>
      <c r="AU60" s="68">
        <v>48.573999999999998</v>
      </c>
      <c r="AV60" s="68">
        <v>46.281999999999996</v>
      </c>
      <c r="AW60" s="68">
        <v>46.494</v>
      </c>
      <c r="AX60" s="68">
        <v>49.31</v>
      </c>
      <c r="AY60" s="68">
        <v>52.432000000000002</v>
      </c>
      <c r="AZ60" s="68">
        <v>54.798000000000002</v>
      </c>
      <c r="BA60" s="68">
        <v>56.036299999999997</v>
      </c>
      <c r="BB60" s="68">
        <v>58.167990000000003</v>
      </c>
      <c r="BC60" s="301">
        <v>58.242339999999999</v>
      </c>
      <c r="BD60" s="301">
        <v>56.523519999999998</v>
      </c>
      <c r="BE60" s="301">
        <v>54.973199999999999</v>
      </c>
      <c r="BF60" s="301">
        <v>52.662129999999998</v>
      </c>
      <c r="BG60" s="301">
        <v>50.893230000000003</v>
      </c>
      <c r="BH60" s="301">
        <v>48.326979999999999</v>
      </c>
      <c r="BI60" s="301">
        <v>50.232660000000003</v>
      </c>
      <c r="BJ60" s="301">
        <v>53.171469999999999</v>
      </c>
      <c r="BK60" s="301">
        <v>57.621090000000002</v>
      </c>
      <c r="BL60" s="301">
        <v>60.270989999999998</v>
      </c>
      <c r="BM60" s="301">
        <v>62.16478</v>
      </c>
      <c r="BN60" s="301">
        <v>63.084670000000003</v>
      </c>
      <c r="BO60" s="301">
        <v>63.00994</v>
      </c>
      <c r="BP60" s="301">
        <v>59.942959999999999</v>
      </c>
      <c r="BQ60" s="301">
        <v>57.49418</v>
      </c>
      <c r="BR60" s="301">
        <v>52.811410000000002</v>
      </c>
      <c r="BS60" s="301">
        <v>50.653680000000001</v>
      </c>
      <c r="BT60" s="301">
        <v>48.11759</v>
      </c>
      <c r="BU60" s="301">
        <v>48.85586</v>
      </c>
      <c r="BV60" s="301">
        <v>52.073410000000003</v>
      </c>
    </row>
    <row r="61" spans="1:74" ht="11.1" customHeight="1" x14ac:dyDescent="0.2">
      <c r="A61" s="61" t="s">
        <v>520</v>
      </c>
      <c r="B61" s="172" t="s">
        <v>111</v>
      </c>
      <c r="C61" s="692">
        <v>1353.9552980000001</v>
      </c>
      <c r="D61" s="692">
        <v>1351.867195</v>
      </c>
      <c r="E61" s="692">
        <v>1336.5904399999999</v>
      </c>
      <c r="F61" s="692">
        <v>1336.450544</v>
      </c>
      <c r="G61" s="692">
        <v>1346.970628</v>
      </c>
      <c r="H61" s="692">
        <v>1328.0862529999999</v>
      </c>
      <c r="I61" s="692">
        <v>1316.7558959999999</v>
      </c>
      <c r="J61" s="692">
        <v>1304.8895170000001</v>
      </c>
      <c r="K61" s="692">
        <v>1300.9485529999999</v>
      </c>
      <c r="L61" s="692">
        <v>1269.6399409999999</v>
      </c>
      <c r="M61" s="692">
        <v>1259.334247</v>
      </c>
      <c r="N61" s="692">
        <v>1229.1699490000001</v>
      </c>
      <c r="O61" s="692">
        <v>1215.2071189999999</v>
      </c>
      <c r="P61" s="692">
        <v>1209.9948260000001</v>
      </c>
      <c r="Q61" s="692">
        <v>1195.8376450000001</v>
      </c>
      <c r="R61" s="692">
        <v>1200.884804</v>
      </c>
      <c r="S61" s="692">
        <v>1209.937741</v>
      </c>
      <c r="T61" s="692">
        <v>1206.826908</v>
      </c>
      <c r="U61" s="692">
        <v>1212.586491</v>
      </c>
      <c r="V61" s="692">
        <v>1231.857886</v>
      </c>
      <c r="W61" s="692">
        <v>1271.1883539999999</v>
      </c>
      <c r="X61" s="692">
        <v>1260.222035</v>
      </c>
      <c r="Y61" s="692">
        <v>1257.7723249999999</v>
      </c>
      <c r="Z61" s="692">
        <v>1258.9382169999999</v>
      </c>
      <c r="AA61" s="692">
        <v>1265.0133530000001</v>
      </c>
      <c r="AB61" s="692">
        <v>1248.3144789999999</v>
      </c>
      <c r="AC61" s="692">
        <v>1245.21002</v>
      </c>
      <c r="AD61" s="692">
        <v>1263.632298</v>
      </c>
      <c r="AE61" s="692">
        <v>1307.123977</v>
      </c>
      <c r="AF61" s="692">
        <v>1304.1664989999999</v>
      </c>
      <c r="AG61" s="692">
        <v>1309.074613</v>
      </c>
      <c r="AH61" s="692">
        <v>1300.684616</v>
      </c>
      <c r="AI61" s="692">
        <v>1298.386778</v>
      </c>
      <c r="AJ61" s="692">
        <v>1285.568743</v>
      </c>
      <c r="AK61" s="692">
        <v>1283.237734</v>
      </c>
      <c r="AL61" s="692">
        <v>1281.879621</v>
      </c>
      <c r="AM61" s="692">
        <v>1298.6751850000001</v>
      </c>
      <c r="AN61" s="692">
        <v>1279.4072819999999</v>
      </c>
      <c r="AO61" s="692">
        <v>1320.7500090000001</v>
      </c>
      <c r="AP61" s="692">
        <v>1397.497756</v>
      </c>
      <c r="AQ61" s="692">
        <v>1425.5003790000001</v>
      </c>
      <c r="AR61" s="692">
        <v>1452.847522</v>
      </c>
      <c r="AS61" s="692">
        <v>1450.975995</v>
      </c>
      <c r="AT61" s="692">
        <v>1436.1402049999999</v>
      </c>
      <c r="AU61" s="692">
        <v>1421.99325</v>
      </c>
      <c r="AV61" s="692">
        <v>1385.6981169999999</v>
      </c>
      <c r="AW61" s="692">
        <v>1389.447561</v>
      </c>
      <c r="AX61" s="692">
        <v>1344.3186410000001</v>
      </c>
      <c r="AY61" s="692">
        <v>1330.0630000000001</v>
      </c>
      <c r="AZ61" s="692">
        <v>1294.751</v>
      </c>
      <c r="BA61" s="692">
        <v>1294.5485653000001</v>
      </c>
      <c r="BB61" s="692">
        <v>1283.8957012999999</v>
      </c>
      <c r="BC61" s="693">
        <v>1300.7950000000001</v>
      </c>
      <c r="BD61" s="693">
        <v>1299.6559999999999</v>
      </c>
      <c r="BE61" s="693">
        <v>1300.0229999999999</v>
      </c>
      <c r="BF61" s="693">
        <v>1299.9860000000001</v>
      </c>
      <c r="BG61" s="693">
        <v>1309.087</v>
      </c>
      <c r="BH61" s="693">
        <v>1300.521</v>
      </c>
      <c r="BI61" s="693">
        <v>1292.617</v>
      </c>
      <c r="BJ61" s="693">
        <v>1268.873</v>
      </c>
      <c r="BK61" s="693">
        <v>1274.8340000000001</v>
      </c>
      <c r="BL61" s="693">
        <v>1269.1089999999999</v>
      </c>
      <c r="BM61" s="693">
        <v>1266.568</v>
      </c>
      <c r="BN61" s="693">
        <v>1286.0909999999999</v>
      </c>
      <c r="BO61" s="693">
        <v>1306.7840000000001</v>
      </c>
      <c r="BP61" s="693">
        <v>1318.973</v>
      </c>
      <c r="BQ61" s="693">
        <v>1320.711</v>
      </c>
      <c r="BR61" s="693">
        <v>1316.2429999999999</v>
      </c>
      <c r="BS61" s="693">
        <v>1318.9590000000001</v>
      </c>
      <c r="BT61" s="693">
        <v>1311.2449999999999</v>
      </c>
      <c r="BU61" s="693">
        <v>1310.79</v>
      </c>
      <c r="BV61" s="693">
        <v>1289.6569999999999</v>
      </c>
    </row>
    <row r="62" spans="1:74" ht="11.1" customHeight="1" x14ac:dyDescent="0.2">
      <c r="A62" s="61" t="s">
        <v>521</v>
      </c>
      <c r="B62" s="175" t="s">
        <v>405</v>
      </c>
      <c r="C62" s="700">
        <v>695.07799999999997</v>
      </c>
      <c r="D62" s="700">
        <v>694.82500000000005</v>
      </c>
      <c r="E62" s="700">
        <v>691.51</v>
      </c>
      <c r="F62" s="700">
        <v>688.78700000000003</v>
      </c>
      <c r="G62" s="700">
        <v>684.47799999999995</v>
      </c>
      <c r="H62" s="700">
        <v>679.17399999999998</v>
      </c>
      <c r="I62" s="700">
        <v>678.88300000000004</v>
      </c>
      <c r="J62" s="700">
        <v>678.79899999999998</v>
      </c>
      <c r="K62" s="700">
        <v>673.64</v>
      </c>
      <c r="L62" s="700">
        <v>668.95100000000002</v>
      </c>
      <c r="M62" s="700">
        <v>661.27800000000002</v>
      </c>
      <c r="N62" s="700">
        <v>662.83100000000002</v>
      </c>
      <c r="O62" s="700">
        <v>664.23400000000004</v>
      </c>
      <c r="P62" s="700">
        <v>665.45799999999997</v>
      </c>
      <c r="Q62" s="700">
        <v>665.45600000000002</v>
      </c>
      <c r="R62" s="700">
        <v>663.96600000000001</v>
      </c>
      <c r="S62" s="700">
        <v>660.16700000000003</v>
      </c>
      <c r="T62" s="700">
        <v>660.01499999999999</v>
      </c>
      <c r="U62" s="700">
        <v>660.01300000000003</v>
      </c>
      <c r="V62" s="700">
        <v>660.01099999999997</v>
      </c>
      <c r="W62" s="700">
        <v>660.00900000000001</v>
      </c>
      <c r="X62" s="700">
        <v>654.84</v>
      </c>
      <c r="Y62" s="700">
        <v>649.56700000000001</v>
      </c>
      <c r="Z62" s="700">
        <v>649.13900000000001</v>
      </c>
      <c r="AA62" s="700">
        <v>649.13900000000001</v>
      </c>
      <c r="AB62" s="700">
        <v>649.12599999999998</v>
      </c>
      <c r="AC62" s="700">
        <v>649.12599999999998</v>
      </c>
      <c r="AD62" s="700">
        <v>648.58799999999997</v>
      </c>
      <c r="AE62" s="700">
        <v>644.81799999999998</v>
      </c>
      <c r="AF62" s="700">
        <v>644.81799999999998</v>
      </c>
      <c r="AG62" s="700">
        <v>644.81799999999998</v>
      </c>
      <c r="AH62" s="700">
        <v>644.81799999999998</v>
      </c>
      <c r="AI62" s="700">
        <v>644.81799999999998</v>
      </c>
      <c r="AJ62" s="700">
        <v>641.15300000000002</v>
      </c>
      <c r="AK62" s="700">
        <v>634.96699999999998</v>
      </c>
      <c r="AL62" s="700">
        <v>634.96699999999998</v>
      </c>
      <c r="AM62" s="700">
        <v>634.96699999999998</v>
      </c>
      <c r="AN62" s="700">
        <v>634.96699999999998</v>
      </c>
      <c r="AO62" s="700">
        <v>634.96699999999998</v>
      </c>
      <c r="AP62" s="700">
        <v>637.82600000000002</v>
      </c>
      <c r="AQ62" s="700">
        <v>648.32600000000002</v>
      </c>
      <c r="AR62" s="700">
        <v>656.02300000000002</v>
      </c>
      <c r="AS62" s="700">
        <v>656.14</v>
      </c>
      <c r="AT62" s="700">
        <v>647.53</v>
      </c>
      <c r="AU62" s="700">
        <v>642.18600000000004</v>
      </c>
      <c r="AV62" s="700">
        <v>638.55600000000004</v>
      </c>
      <c r="AW62" s="700">
        <v>638.08500000000004</v>
      </c>
      <c r="AX62" s="700">
        <v>638.08600000000001</v>
      </c>
      <c r="AY62" s="700">
        <v>638.08500000000004</v>
      </c>
      <c r="AZ62" s="700">
        <v>637.77300000000002</v>
      </c>
      <c r="BA62" s="700">
        <v>637.77300000000002</v>
      </c>
      <c r="BB62" s="700">
        <v>633.25866579000001</v>
      </c>
      <c r="BC62" s="701">
        <v>628.20870000000002</v>
      </c>
      <c r="BD62" s="701">
        <v>621.6087</v>
      </c>
      <c r="BE62" s="701">
        <v>621.6087</v>
      </c>
      <c r="BF62" s="701">
        <v>621.6087</v>
      </c>
      <c r="BG62" s="701">
        <v>621.6087</v>
      </c>
      <c r="BH62" s="701">
        <v>620.18370000000004</v>
      </c>
      <c r="BI62" s="701">
        <v>618.75869999999998</v>
      </c>
      <c r="BJ62" s="701">
        <v>617.33370000000002</v>
      </c>
      <c r="BK62" s="701">
        <v>615.90869999999995</v>
      </c>
      <c r="BL62" s="701">
        <v>614.4837</v>
      </c>
      <c r="BM62" s="701">
        <v>613.05870000000004</v>
      </c>
      <c r="BN62" s="701">
        <v>611.63369999999998</v>
      </c>
      <c r="BO62" s="701">
        <v>610.20870000000002</v>
      </c>
      <c r="BP62" s="701">
        <v>608.78369999999995</v>
      </c>
      <c r="BQ62" s="701">
        <v>607.3587</v>
      </c>
      <c r="BR62" s="701">
        <v>606.7337</v>
      </c>
      <c r="BS62" s="701">
        <v>606.1087</v>
      </c>
      <c r="BT62" s="701">
        <v>602.88369999999998</v>
      </c>
      <c r="BU62" s="701">
        <v>599.65869999999995</v>
      </c>
      <c r="BV62" s="701">
        <v>596.43370000000004</v>
      </c>
    </row>
    <row r="63" spans="1:74" s="400" customFormat="1" ht="12" customHeight="1" x14ac:dyDescent="0.25">
      <c r="A63" s="399"/>
      <c r="B63" s="794" t="s">
        <v>816</v>
      </c>
      <c r="C63" s="762"/>
      <c r="D63" s="762"/>
      <c r="E63" s="762"/>
      <c r="F63" s="762"/>
      <c r="G63" s="762"/>
      <c r="H63" s="762"/>
      <c r="I63" s="762"/>
      <c r="J63" s="762"/>
      <c r="K63" s="762"/>
      <c r="L63" s="762"/>
      <c r="M63" s="762"/>
      <c r="N63" s="762"/>
      <c r="O63" s="762"/>
      <c r="P63" s="762"/>
      <c r="Q63" s="759"/>
      <c r="AY63" s="481"/>
      <c r="AZ63" s="481"/>
      <c r="BA63" s="481"/>
      <c r="BB63" s="481"/>
      <c r="BC63" s="481"/>
      <c r="BD63" s="586"/>
      <c r="BE63" s="586"/>
      <c r="BF63" s="586"/>
      <c r="BG63" s="481"/>
      <c r="BH63" s="481"/>
      <c r="BI63" s="481"/>
      <c r="BJ63" s="481"/>
    </row>
    <row r="64" spans="1:74" s="400" customFormat="1" ht="12" customHeight="1" x14ac:dyDescent="0.25">
      <c r="A64" s="399"/>
      <c r="B64" s="795" t="s">
        <v>844</v>
      </c>
      <c r="C64" s="762"/>
      <c r="D64" s="762"/>
      <c r="E64" s="762"/>
      <c r="F64" s="762"/>
      <c r="G64" s="762"/>
      <c r="H64" s="762"/>
      <c r="I64" s="762"/>
      <c r="J64" s="762"/>
      <c r="K64" s="762"/>
      <c r="L64" s="762"/>
      <c r="M64" s="762"/>
      <c r="N64" s="762"/>
      <c r="O64" s="762"/>
      <c r="P64" s="762"/>
      <c r="Q64" s="759"/>
      <c r="AY64" s="481"/>
      <c r="AZ64" s="481"/>
      <c r="BA64" s="481"/>
      <c r="BB64" s="481"/>
      <c r="BC64" s="481"/>
      <c r="BD64" s="586"/>
      <c r="BE64" s="586"/>
      <c r="BF64" s="586"/>
      <c r="BG64" s="481"/>
      <c r="BH64" s="481"/>
      <c r="BI64" s="481"/>
      <c r="BJ64" s="481"/>
    </row>
    <row r="65" spans="1:74" s="400" customFormat="1" ht="12" customHeight="1" x14ac:dyDescent="0.25">
      <c r="A65" s="399"/>
      <c r="B65" s="795" t="s">
        <v>845</v>
      </c>
      <c r="C65" s="762"/>
      <c r="D65" s="762"/>
      <c r="E65" s="762"/>
      <c r="F65" s="762"/>
      <c r="G65" s="762"/>
      <c r="H65" s="762"/>
      <c r="I65" s="762"/>
      <c r="J65" s="762"/>
      <c r="K65" s="762"/>
      <c r="L65" s="762"/>
      <c r="M65" s="762"/>
      <c r="N65" s="762"/>
      <c r="O65" s="762"/>
      <c r="P65" s="762"/>
      <c r="Q65" s="759"/>
      <c r="AY65" s="481"/>
      <c r="AZ65" s="481"/>
      <c r="BA65" s="481"/>
      <c r="BB65" s="481"/>
      <c r="BC65" s="481"/>
      <c r="BD65" s="586"/>
      <c r="BE65" s="586"/>
      <c r="BF65" s="586"/>
      <c r="BG65" s="481"/>
      <c r="BH65" s="481"/>
      <c r="BI65" s="481"/>
      <c r="BJ65" s="481"/>
    </row>
    <row r="66" spans="1:74" s="400" customFormat="1" ht="12" customHeight="1" x14ac:dyDescent="0.25">
      <c r="A66" s="399"/>
      <c r="B66" s="795" t="s">
        <v>846</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481"/>
      <c r="BH66" s="481"/>
      <c r="BI66" s="481"/>
      <c r="BJ66" s="481"/>
    </row>
    <row r="67" spans="1:74" s="400" customFormat="1" ht="20.399999999999999" customHeight="1" x14ac:dyDescent="0.25">
      <c r="A67" s="399"/>
      <c r="B67" s="794" t="s">
        <v>1400</v>
      </c>
      <c r="C67" s="759"/>
      <c r="D67" s="759"/>
      <c r="E67" s="759"/>
      <c r="F67" s="759"/>
      <c r="G67" s="759"/>
      <c r="H67" s="759"/>
      <c r="I67" s="759"/>
      <c r="J67" s="759"/>
      <c r="K67" s="759"/>
      <c r="L67" s="759"/>
      <c r="M67" s="759"/>
      <c r="N67" s="759"/>
      <c r="O67" s="759"/>
      <c r="P67" s="759"/>
      <c r="Q67" s="759"/>
      <c r="AY67" s="481"/>
      <c r="AZ67" s="481"/>
      <c r="BA67" s="481"/>
      <c r="BB67" s="481"/>
      <c r="BC67" s="481"/>
      <c r="BD67" s="586"/>
      <c r="BE67" s="586"/>
      <c r="BF67" s="586"/>
      <c r="BG67" s="481"/>
      <c r="BH67" s="481"/>
      <c r="BI67" s="481"/>
      <c r="BJ67" s="481"/>
    </row>
    <row r="68" spans="1:74" s="400" customFormat="1" ht="12" customHeight="1" x14ac:dyDescent="0.25">
      <c r="A68" s="399"/>
      <c r="B68" s="794" t="s">
        <v>881</v>
      </c>
      <c r="C68" s="762"/>
      <c r="D68" s="762"/>
      <c r="E68" s="762"/>
      <c r="F68" s="762"/>
      <c r="G68" s="762"/>
      <c r="H68" s="762"/>
      <c r="I68" s="762"/>
      <c r="J68" s="762"/>
      <c r="K68" s="762"/>
      <c r="L68" s="762"/>
      <c r="M68" s="762"/>
      <c r="N68" s="762"/>
      <c r="O68" s="762"/>
      <c r="P68" s="762"/>
      <c r="Q68" s="759"/>
      <c r="AY68" s="481"/>
      <c r="AZ68" s="481"/>
      <c r="BA68" s="481"/>
      <c r="BB68" s="481"/>
      <c r="BC68" s="481"/>
      <c r="BD68" s="586"/>
      <c r="BE68" s="586"/>
      <c r="BF68" s="586"/>
      <c r="BG68" s="481"/>
      <c r="BH68" s="481"/>
      <c r="BI68" s="481"/>
      <c r="BJ68" s="481"/>
    </row>
    <row r="69" spans="1:74" s="400" customFormat="1" ht="19.8" customHeight="1" x14ac:dyDescent="0.25">
      <c r="A69" s="399"/>
      <c r="B69" s="794" t="s">
        <v>1401</v>
      </c>
      <c r="C69" s="762"/>
      <c r="D69" s="762"/>
      <c r="E69" s="762"/>
      <c r="F69" s="762"/>
      <c r="G69" s="762"/>
      <c r="H69" s="762"/>
      <c r="I69" s="762"/>
      <c r="J69" s="762"/>
      <c r="K69" s="762"/>
      <c r="L69" s="762"/>
      <c r="M69" s="762"/>
      <c r="N69" s="762"/>
      <c r="O69" s="762"/>
      <c r="P69" s="762"/>
      <c r="Q69" s="759"/>
      <c r="AY69" s="481"/>
      <c r="AZ69" s="481"/>
      <c r="BA69" s="481"/>
      <c r="BB69" s="481"/>
      <c r="BC69" s="481"/>
      <c r="BD69" s="586"/>
      <c r="BE69" s="586"/>
      <c r="BF69" s="586"/>
      <c r="BG69" s="481"/>
      <c r="BH69" s="481"/>
      <c r="BI69" s="481"/>
      <c r="BJ69" s="481"/>
    </row>
    <row r="70" spans="1:74" s="400" customFormat="1" ht="12" customHeight="1" x14ac:dyDescent="0.25">
      <c r="A70" s="399"/>
      <c r="B70" s="752" t="s">
        <v>815</v>
      </c>
      <c r="C70" s="744"/>
      <c r="D70" s="744"/>
      <c r="E70" s="744"/>
      <c r="F70" s="744"/>
      <c r="G70" s="744"/>
      <c r="H70" s="744"/>
      <c r="I70" s="744"/>
      <c r="J70" s="744"/>
      <c r="K70" s="744"/>
      <c r="L70" s="744"/>
      <c r="M70" s="744"/>
      <c r="N70" s="744"/>
      <c r="O70" s="744"/>
      <c r="P70" s="744"/>
      <c r="Q70" s="744"/>
      <c r="AY70" s="481"/>
      <c r="AZ70" s="481"/>
      <c r="BA70" s="481"/>
      <c r="BB70" s="481"/>
      <c r="BC70" s="481"/>
      <c r="BD70" s="586"/>
      <c r="BE70" s="586"/>
      <c r="BF70" s="586"/>
      <c r="BG70" s="481"/>
      <c r="BH70" s="481"/>
      <c r="BI70" s="481"/>
      <c r="BJ70" s="481"/>
    </row>
    <row r="71" spans="1:74" s="400" customFormat="1" ht="12" customHeight="1" x14ac:dyDescent="0.25">
      <c r="A71" s="399"/>
      <c r="B71" s="792" t="s">
        <v>847</v>
      </c>
      <c r="C71" s="762"/>
      <c r="D71" s="762"/>
      <c r="E71" s="762"/>
      <c r="F71" s="762"/>
      <c r="G71" s="762"/>
      <c r="H71" s="762"/>
      <c r="I71" s="762"/>
      <c r="J71" s="762"/>
      <c r="K71" s="762"/>
      <c r="L71" s="762"/>
      <c r="M71" s="762"/>
      <c r="N71" s="762"/>
      <c r="O71" s="762"/>
      <c r="P71" s="762"/>
      <c r="Q71" s="759"/>
      <c r="AY71" s="481"/>
      <c r="AZ71" s="481"/>
      <c r="BA71" s="481"/>
      <c r="BB71" s="481"/>
      <c r="BC71" s="481"/>
      <c r="BD71" s="586"/>
      <c r="BE71" s="586"/>
      <c r="BF71" s="586"/>
      <c r="BG71" s="481"/>
      <c r="BH71" s="481"/>
      <c r="BI71" s="481"/>
      <c r="BJ71" s="481"/>
    </row>
    <row r="72" spans="1:74" s="400" customFormat="1" ht="12" customHeight="1" x14ac:dyDescent="0.25">
      <c r="A72" s="399"/>
      <c r="B72" s="793" t="s">
        <v>848</v>
      </c>
      <c r="C72" s="759"/>
      <c r="D72" s="759"/>
      <c r="E72" s="759"/>
      <c r="F72" s="759"/>
      <c r="G72" s="759"/>
      <c r="H72" s="759"/>
      <c r="I72" s="759"/>
      <c r="J72" s="759"/>
      <c r="K72" s="759"/>
      <c r="L72" s="759"/>
      <c r="M72" s="759"/>
      <c r="N72" s="759"/>
      <c r="O72" s="759"/>
      <c r="P72" s="759"/>
      <c r="Q72" s="759"/>
      <c r="AY72" s="481"/>
      <c r="AZ72" s="481"/>
      <c r="BA72" s="481"/>
      <c r="BB72" s="481"/>
      <c r="BC72" s="481"/>
      <c r="BD72" s="586"/>
      <c r="BE72" s="586"/>
      <c r="BF72" s="586"/>
      <c r="BG72" s="481"/>
      <c r="BH72" s="481"/>
      <c r="BI72" s="481"/>
      <c r="BJ72" s="481"/>
    </row>
    <row r="73" spans="1:74" s="400" customFormat="1" ht="12" customHeight="1" x14ac:dyDescent="0.25">
      <c r="A73" s="399"/>
      <c r="B73" s="770" t="str">
        <f>"Notes: "&amp;"EIA completed modeling and analysis for this report on " &amp;Dates!D2&amp;"."</f>
        <v>Notes: EIA completed modeling and analysis for this report on Thursday May 6, 2021.</v>
      </c>
      <c r="C73" s="769"/>
      <c r="D73" s="769"/>
      <c r="E73" s="769"/>
      <c r="F73" s="769"/>
      <c r="G73" s="769"/>
      <c r="H73" s="769"/>
      <c r="I73" s="769"/>
      <c r="J73" s="769"/>
      <c r="K73" s="769"/>
      <c r="L73" s="769"/>
      <c r="M73" s="769"/>
      <c r="N73" s="769"/>
      <c r="O73" s="769"/>
      <c r="P73" s="769"/>
      <c r="Q73" s="769"/>
      <c r="AY73" s="481"/>
      <c r="AZ73" s="481"/>
      <c r="BA73" s="481"/>
      <c r="BB73" s="481"/>
      <c r="BC73" s="481"/>
      <c r="BD73" s="586"/>
      <c r="BE73" s="586"/>
      <c r="BF73" s="586"/>
      <c r="BG73" s="481"/>
      <c r="BH73" s="481"/>
      <c r="BI73" s="481"/>
      <c r="BJ73" s="481"/>
    </row>
    <row r="74" spans="1:74" s="400" customFormat="1" ht="12" customHeight="1" x14ac:dyDescent="0.25">
      <c r="A74" s="399"/>
      <c r="B74" s="770" t="s">
        <v>353</v>
      </c>
      <c r="C74" s="769"/>
      <c r="D74" s="769"/>
      <c r="E74" s="769"/>
      <c r="F74" s="769"/>
      <c r="G74" s="769"/>
      <c r="H74" s="769"/>
      <c r="I74" s="769"/>
      <c r="J74" s="769"/>
      <c r="K74" s="769"/>
      <c r="L74" s="769"/>
      <c r="M74" s="769"/>
      <c r="N74" s="769"/>
      <c r="O74" s="769"/>
      <c r="P74" s="769"/>
      <c r="Q74" s="769"/>
      <c r="AY74" s="481"/>
      <c r="AZ74" s="481"/>
      <c r="BA74" s="481"/>
      <c r="BB74" s="481"/>
      <c r="BC74" s="481"/>
      <c r="BD74" s="586"/>
      <c r="BE74" s="586"/>
      <c r="BF74" s="586"/>
      <c r="BG74" s="481"/>
      <c r="BH74" s="481"/>
      <c r="BI74" s="481"/>
      <c r="BJ74" s="481"/>
    </row>
    <row r="75" spans="1:74" s="400" customFormat="1" ht="12" customHeight="1" x14ac:dyDescent="0.25">
      <c r="A75" s="399"/>
      <c r="B75" s="763" t="s">
        <v>849</v>
      </c>
      <c r="C75" s="762"/>
      <c r="D75" s="762"/>
      <c r="E75" s="762"/>
      <c r="F75" s="762"/>
      <c r="G75" s="762"/>
      <c r="H75" s="762"/>
      <c r="I75" s="762"/>
      <c r="J75" s="762"/>
      <c r="K75" s="762"/>
      <c r="L75" s="762"/>
      <c r="M75" s="762"/>
      <c r="N75" s="762"/>
      <c r="O75" s="762"/>
      <c r="P75" s="762"/>
      <c r="Q75" s="759"/>
      <c r="AY75" s="481"/>
      <c r="AZ75" s="481"/>
      <c r="BA75" s="481"/>
      <c r="BB75" s="481"/>
      <c r="BC75" s="481"/>
      <c r="BD75" s="586"/>
      <c r="BE75" s="586"/>
      <c r="BF75" s="586"/>
      <c r="BG75" s="481"/>
      <c r="BH75" s="481"/>
      <c r="BI75" s="481"/>
      <c r="BJ75" s="481"/>
    </row>
    <row r="76" spans="1:74" s="400" customFormat="1" ht="12" customHeight="1" x14ac:dyDescent="0.25">
      <c r="A76" s="399"/>
      <c r="B76" s="764" t="s">
        <v>850</v>
      </c>
      <c r="C76" s="766"/>
      <c r="D76" s="766"/>
      <c r="E76" s="766"/>
      <c r="F76" s="766"/>
      <c r="G76" s="766"/>
      <c r="H76" s="766"/>
      <c r="I76" s="766"/>
      <c r="J76" s="766"/>
      <c r="K76" s="766"/>
      <c r="L76" s="766"/>
      <c r="M76" s="766"/>
      <c r="N76" s="766"/>
      <c r="O76" s="766"/>
      <c r="P76" s="766"/>
      <c r="Q76" s="759"/>
      <c r="AY76" s="481"/>
      <c r="AZ76" s="481"/>
      <c r="BA76" s="481"/>
      <c r="BB76" s="481"/>
      <c r="BC76" s="481"/>
      <c r="BD76" s="586"/>
      <c r="BE76" s="586"/>
      <c r="BF76" s="586"/>
      <c r="BG76" s="481"/>
      <c r="BH76" s="481"/>
      <c r="BI76" s="481"/>
      <c r="BJ76" s="481"/>
    </row>
    <row r="77" spans="1:74" s="400" customFormat="1" ht="12" customHeight="1" x14ac:dyDescent="0.25">
      <c r="A77" s="399"/>
      <c r="B77" s="765" t="s">
        <v>838</v>
      </c>
      <c r="C77" s="766"/>
      <c r="D77" s="766"/>
      <c r="E77" s="766"/>
      <c r="F77" s="766"/>
      <c r="G77" s="766"/>
      <c r="H77" s="766"/>
      <c r="I77" s="766"/>
      <c r="J77" s="766"/>
      <c r="K77" s="766"/>
      <c r="L77" s="766"/>
      <c r="M77" s="766"/>
      <c r="N77" s="766"/>
      <c r="O77" s="766"/>
      <c r="P77" s="766"/>
      <c r="Q77" s="759"/>
      <c r="AY77" s="481"/>
      <c r="AZ77" s="481"/>
      <c r="BA77" s="481"/>
      <c r="BB77" s="481"/>
      <c r="BC77" s="481"/>
      <c r="BD77" s="586"/>
      <c r="BE77" s="586"/>
      <c r="BF77" s="586"/>
      <c r="BG77" s="481"/>
      <c r="BH77" s="481"/>
      <c r="BI77" s="481"/>
      <c r="BJ77" s="481"/>
    </row>
    <row r="78" spans="1:74" s="401" customFormat="1" ht="12" customHeight="1" x14ac:dyDescent="0.25">
      <c r="A78" s="393"/>
      <c r="B78" s="771" t="s">
        <v>1384</v>
      </c>
      <c r="C78" s="759"/>
      <c r="D78" s="759"/>
      <c r="E78" s="759"/>
      <c r="F78" s="759"/>
      <c r="G78" s="759"/>
      <c r="H78" s="759"/>
      <c r="I78" s="759"/>
      <c r="J78" s="759"/>
      <c r="K78" s="759"/>
      <c r="L78" s="759"/>
      <c r="M78" s="759"/>
      <c r="N78" s="759"/>
      <c r="O78" s="759"/>
      <c r="P78" s="759"/>
      <c r="Q78" s="759"/>
      <c r="AY78" s="482"/>
      <c r="AZ78" s="482"/>
      <c r="BA78" s="482"/>
      <c r="BB78" s="482"/>
      <c r="BC78" s="482"/>
      <c r="BD78" s="587"/>
      <c r="BE78" s="587"/>
      <c r="BF78" s="587"/>
      <c r="BG78" s="482"/>
      <c r="BH78" s="482"/>
      <c r="BI78" s="482"/>
      <c r="BJ78" s="482"/>
    </row>
    <row r="79" spans="1:74" x14ac:dyDescent="0.2">
      <c r="BK79" s="367"/>
      <c r="BL79" s="367"/>
      <c r="BM79" s="367"/>
      <c r="BN79" s="367"/>
      <c r="BO79" s="367"/>
      <c r="BP79" s="367"/>
      <c r="BQ79" s="367"/>
      <c r="BR79" s="367"/>
      <c r="BS79" s="367"/>
      <c r="BT79" s="367"/>
      <c r="BU79" s="367"/>
      <c r="BV79" s="367"/>
    </row>
    <row r="80" spans="1: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sheetData>
  <mergeCells count="24">
    <mergeCell ref="BK3:BV3"/>
    <mergeCell ref="AY3:BJ3"/>
    <mergeCell ref="AM3:AX3"/>
    <mergeCell ref="B69:Q69"/>
    <mergeCell ref="B67:Q67"/>
    <mergeCell ref="B66:Q66"/>
    <mergeCell ref="B68:Q68"/>
    <mergeCell ref="A1:A2"/>
    <mergeCell ref="B70:Q70"/>
    <mergeCell ref="B63:Q63"/>
    <mergeCell ref="B64:Q64"/>
    <mergeCell ref="B65:Q65"/>
    <mergeCell ref="B1:AL1"/>
    <mergeCell ref="C3:N3"/>
    <mergeCell ref="O3:Z3"/>
    <mergeCell ref="AA3:AL3"/>
    <mergeCell ref="B77:Q77"/>
    <mergeCell ref="B78:Q78"/>
    <mergeCell ref="B71:Q71"/>
    <mergeCell ref="B72:Q72"/>
    <mergeCell ref="B75:Q75"/>
    <mergeCell ref="B76:Q76"/>
    <mergeCell ref="B73:Q73"/>
    <mergeCell ref="B74:Q74"/>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2021-05-06T18:51:05Z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